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4C134141-4E3D-42DF-A9AA-E15CB59E4581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5-1" sheetId="2"/>
    <sheet r:id="rId3" name="表5-2" sheetId="3"/>
    <sheet r:id="rId4" name="表5-2 H20～産業中分類新旧対応表" sheetId="4"/>
    <sheet r:id="rId5" name="表5-3" sheetId="5"/>
    <sheet r:id="rId6" name="表5-4" sheetId="6"/>
    <sheet r:id="rId7" name="表5-5" sheetId="7"/>
  </sheets>
  <definedNames>
    <definedName localSheetId="1" name="_xlnm.Print_Area">'表5-1'!$A$1:$J$34</definedName>
    <definedName localSheetId="4" name="_xlnm.Print_Area">'表5-3'!$A$1:$K$55</definedName>
    <definedName localSheetId="5" name="_xlnm.Print_Area">'表5-4'!$A$1:$I$42</definedName>
    <definedName localSheetId="6" name="_xlnm.Print_Area">'表5-5'!$A$1:$AC$76</definedName>
    <definedName localSheetId="1" name="_xlnm.Print_Titles">'表5-1'!$A:$A,'表5-1'!$1:$5</definedName>
    <definedName localSheetId="2" name="_xlnm.Print_Titles">'表5-2'!$1:$10</definedName>
    <definedName localSheetId="5" name="_xlnm.Print_Titles">'表5-4'!$1:$7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2" i="7" l="1"/>
  <c r="AA92" i="7"/>
  <c r="Z92" i="7"/>
  <c r="Y92" i="7"/>
  <c r="X92" i="7"/>
  <c r="W92" i="7"/>
  <c r="V92" i="7"/>
  <c r="U92" i="7"/>
  <c r="S92" i="7"/>
  <c r="R92" i="7"/>
  <c r="Q92" i="7"/>
  <c r="P92" i="7"/>
  <c r="O92" i="7"/>
  <c r="M92" i="7"/>
  <c r="K92" i="7"/>
  <c r="J92" i="7"/>
  <c r="I92" i="7"/>
  <c r="H92" i="7"/>
  <c r="G92" i="7"/>
  <c r="E92" i="7"/>
  <c r="D92" i="7"/>
  <c r="C92" i="7"/>
  <c r="B92" i="7"/>
  <c r="AC89" i="7"/>
  <c r="AA89" i="7"/>
  <c r="Z89" i="7"/>
  <c r="Y89" i="7"/>
  <c r="X89" i="7"/>
  <c r="W89" i="7"/>
  <c r="V89" i="7"/>
  <c r="U89" i="7"/>
  <c r="S89" i="7"/>
  <c r="R89" i="7"/>
  <c r="Q89" i="7"/>
  <c r="P89" i="7"/>
  <c r="O89" i="7"/>
  <c r="N89" i="7"/>
  <c r="M89" i="7"/>
  <c r="K89" i="7"/>
  <c r="J89" i="7"/>
  <c r="I89" i="7"/>
  <c r="H89" i="7"/>
  <c r="G89" i="7"/>
  <c r="E89" i="7"/>
  <c r="D89" i="7"/>
  <c r="C89" i="7"/>
  <c r="B89" i="7"/>
  <c r="AC85" i="7"/>
  <c r="AA85" i="7"/>
  <c r="Z85" i="7"/>
  <c r="Y85" i="7"/>
  <c r="X85" i="7"/>
  <c r="W85" i="7"/>
  <c r="V85" i="7"/>
  <c r="U85" i="7"/>
  <c r="S85" i="7"/>
  <c r="R85" i="7"/>
  <c r="Q85" i="7"/>
  <c r="P85" i="7"/>
  <c r="O85" i="7"/>
  <c r="N85" i="7"/>
  <c r="M85" i="7"/>
  <c r="K85" i="7"/>
  <c r="J85" i="7"/>
  <c r="I85" i="7"/>
  <c r="H85" i="7"/>
  <c r="G85" i="7"/>
  <c r="E85" i="7"/>
  <c r="D85" i="7"/>
  <c r="C85" i="7"/>
  <c r="B85" i="7"/>
  <c r="AC81" i="7"/>
  <c r="AA81" i="7"/>
  <c r="Z81" i="7"/>
  <c r="Y81" i="7"/>
  <c r="X81" i="7"/>
  <c r="W81" i="7"/>
  <c r="V81" i="7"/>
  <c r="U81" i="7"/>
  <c r="S81" i="7"/>
  <c r="R81" i="7"/>
  <c r="Q81" i="7"/>
  <c r="P81" i="7"/>
  <c r="O81" i="7"/>
  <c r="N81" i="7"/>
  <c r="M81" i="7"/>
  <c r="K81" i="7"/>
  <c r="J81" i="7"/>
  <c r="I81" i="7"/>
  <c r="H81" i="7"/>
  <c r="G81" i="7"/>
  <c r="E81" i="7"/>
  <c r="D81" i="7"/>
  <c r="C81" i="7"/>
  <c r="B81" i="7"/>
  <c r="AC77" i="7"/>
  <c r="AA77" i="7"/>
  <c r="Z77" i="7"/>
  <c r="Y77" i="7"/>
  <c r="X77" i="7"/>
  <c r="W77" i="7"/>
  <c r="V77" i="7"/>
  <c r="U77" i="7"/>
  <c r="S77" i="7"/>
  <c r="R77" i="7"/>
  <c r="Q77" i="7"/>
  <c r="P77" i="7"/>
  <c r="O77" i="7"/>
  <c r="N77" i="7"/>
  <c r="M77" i="7"/>
  <c r="K77" i="7"/>
  <c r="J77" i="7"/>
  <c r="I77" i="7"/>
  <c r="H77" i="7"/>
  <c r="G77" i="7"/>
  <c r="E77" i="7"/>
  <c r="D77" i="7"/>
  <c r="C77" i="7"/>
  <c r="B77" i="7"/>
  <c r="AC73" i="7"/>
  <c r="AA73" i="7"/>
  <c r="Z73" i="7"/>
  <c r="Y73" i="7"/>
  <c r="X73" i="7"/>
  <c r="W73" i="7"/>
  <c r="V73" i="7"/>
  <c r="U73" i="7"/>
  <c r="S73" i="7"/>
  <c r="R73" i="7"/>
  <c r="Q73" i="7"/>
  <c r="P73" i="7"/>
  <c r="O73" i="7"/>
  <c r="N73" i="7"/>
  <c r="M73" i="7"/>
  <c r="K73" i="7"/>
  <c r="J73" i="7"/>
  <c r="I73" i="7"/>
  <c r="H73" i="7"/>
  <c r="G73" i="7"/>
  <c r="E73" i="7"/>
  <c r="D73" i="7"/>
  <c r="C73" i="7"/>
  <c r="B73" i="7"/>
  <c r="AC69" i="7"/>
  <c r="AA69" i="7"/>
  <c r="Z69" i="7"/>
  <c r="Y69" i="7"/>
  <c r="X69" i="7"/>
  <c r="W69" i="7"/>
  <c r="V69" i="7"/>
  <c r="U69" i="7"/>
  <c r="S69" i="7"/>
  <c r="R69" i="7"/>
  <c r="Q69" i="7"/>
  <c r="P69" i="7"/>
  <c r="O69" i="7"/>
  <c r="N69" i="7"/>
  <c r="M69" i="7"/>
  <c r="K69" i="7"/>
  <c r="J69" i="7"/>
  <c r="I69" i="7"/>
  <c r="H69" i="7"/>
  <c r="G69" i="7"/>
  <c r="E69" i="7"/>
  <c r="D69" i="7"/>
  <c r="C69" i="7"/>
  <c r="AC65" i="7"/>
  <c r="AA65" i="7"/>
  <c r="Z65" i="7"/>
  <c r="Y65" i="7"/>
  <c r="X65" i="7"/>
  <c r="W65" i="7"/>
  <c r="V65" i="7"/>
  <c r="U65" i="7"/>
  <c r="S65" i="7"/>
  <c r="R65" i="7"/>
  <c r="Q65" i="7"/>
  <c r="P65" i="7"/>
  <c r="O65" i="7"/>
  <c r="N65" i="7"/>
  <c r="M65" i="7"/>
  <c r="K65" i="7"/>
  <c r="J65" i="7"/>
  <c r="I65" i="7"/>
  <c r="H65" i="7"/>
  <c r="G65" i="7"/>
  <c r="E65" i="7"/>
  <c r="D65" i="7"/>
  <c r="C65" i="7"/>
  <c r="AC61" i="7"/>
  <c r="AA61" i="7"/>
  <c r="Z61" i="7"/>
  <c r="Y61" i="7"/>
  <c r="X61" i="7"/>
  <c r="W61" i="7"/>
  <c r="V61" i="7"/>
  <c r="U61" i="7"/>
  <c r="S61" i="7"/>
  <c r="R61" i="7"/>
  <c r="Q61" i="7"/>
  <c r="P61" i="7"/>
  <c r="O61" i="7"/>
  <c r="N61" i="7"/>
  <c r="M61" i="7"/>
  <c r="K61" i="7"/>
  <c r="J61" i="7"/>
  <c r="I61" i="7"/>
  <c r="H61" i="7"/>
  <c r="G61" i="7"/>
  <c r="E61" i="7"/>
  <c r="D61" i="7"/>
  <c r="C61" i="7"/>
  <c r="AC53" i="7"/>
  <c r="AA53" i="7"/>
  <c r="Z53" i="7"/>
  <c r="Y53" i="7"/>
  <c r="X53" i="7"/>
  <c r="W53" i="7"/>
  <c r="V53" i="7"/>
  <c r="U53" i="7"/>
  <c r="S53" i="7"/>
  <c r="R53" i="7"/>
  <c r="Q53" i="7"/>
  <c r="P53" i="7"/>
  <c r="O53" i="7"/>
  <c r="N53" i="7"/>
  <c r="M53" i="7"/>
  <c r="K53" i="7"/>
  <c r="J53" i="7"/>
  <c r="I53" i="7"/>
  <c r="H53" i="7"/>
  <c r="G53" i="7"/>
  <c r="E53" i="7"/>
  <c r="D53" i="7"/>
  <c r="C53" i="7"/>
  <c r="AC49" i="7"/>
  <c r="AA49" i="7"/>
  <c r="Z49" i="7"/>
  <c r="Y49" i="7"/>
  <c r="X49" i="7"/>
  <c r="W49" i="7"/>
  <c r="V49" i="7"/>
  <c r="U49" i="7"/>
  <c r="S49" i="7"/>
  <c r="R49" i="7"/>
  <c r="Q49" i="7"/>
  <c r="P49" i="7"/>
  <c r="O49" i="7"/>
  <c r="N49" i="7"/>
  <c r="M49" i="7"/>
  <c r="K49" i="7"/>
  <c r="J49" i="7"/>
  <c r="I49" i="7"/>
  <c r="H49" i="7"/>
  <c r="G49" i="7"/>
  <c r="E49" i="7"/>
  <c r="D49" i="7"/>
  <c r="C49" i="7"/>
  <c r="X45" i="7"/>
  <c r="W45" i="7"/>
  <c r="O45" i="7"/>
  <c r="N45" i="7"/>
  <c r="D45" i="7"/>
  <c r="C45" i="7"/>
  <c r="B43" i="7"/>
  <c r="V45" i="7" s="1"/>
  <c r="AC41" i="7"/>
  <c r="AB41" i="7"/>
  <c r="AA41" i="7"/>
  <c r="Z41" i="7"/>
  <c r="X41" i="7"/>
  <c r="T41" i="7"/>
  <c r="S41" i="7"/>
  <c r="R41" i="7"/>
  <c r="Q41" i="7"/>
  <c r="P41" i="7"/>
  <c r="O41" i="7"/>
  <c r="N41" i="7"/>
  <c r="M41" i="7"/>
  <c r="K41" i="7"/>
  <c r="J41" i="7"/>
  <c r="I41" i="7"/>
  <c r="H41" i="7"/>
  <c r="G41" i="7"/>
  <c r="B39" i="7"/>
  <c r="E41" i="7" s="1"/>
  <c r="B34" i="7"/>
  <c r="AB36" i="7" s="1"/>
  <c r="AC32" i="7"/>
  <c r="AB32" i="7"/>
  <c r="AA32" i="7"/>
  <c r="Z32" i="7"/>
  <c r="Y32" i="7"/>
  <c r="X32" i="7"/>
  <c r="T32" i="7"/>
  <c r="S32" i="7"/>
  <c r="R32" i="7"/>
  <c r="Q32" i="7"/>
  <c r="P32" i="7"/>
  <c r="O32" i="7"/>
  <c r="N32" i="7"/>
  <c r="M32" i="7"/>
  <c r="K32" i="7"/>
  <c r="J32" i="7"/>
  <c r="I32" i="7"/>
  <c r="H32" i="7"/>
  <c r="G32" i="7"/>
  <c r="F32" i="7"/>
  <c r="E32" i="7"/>
  <c r="D32" i="7"/>
  <c r="C32" i="7"/>
  <c r="B32" i="7"/>
  <c r="I36" i="7" l="1"/>
  <c r="C36" i="7"/>
  <c r="K36" i="7"/>
  <c r="T36" i="7"/>
  <c r="C41" i="7"/>
  <c r="G45" i="7"/>
  <c r="P45" i="7"/>
  <c r="Y45" i="7"/>
  <c r="R36" i="7"/>
  <c r="D36" i="7"/>
  <c r="M36" i="7"/>
  <c r="X36" i="7"/>
  <c r="D41" i="7"/>
  <c r="H45" i="7"/>
  <c r="Q45" i="7"/>
  <c r="Z45" i="7"/>
  <c r="S36" i="7"/>
  <c r="E36" i="7"/>
  <c r="N36" i="7"/>
  <c r="Y36" i="7"/>
  <c r="I45" i="7"/>
  <c r="R45" i="7"/>
  <c r="AA45" i="7"/>
  <c r="AC36" i="7"/>
  <c r="F36" i="7"/>
  <c r="O36" i="7"/>
  <c r="Z36" i="7"/>
  <c r="J45" i="7"/>
  <c r="S45" i="7"/>
  <c r="AC45" i="7"/>
  <c r="J36" i="7"/>
  <c r="G36" i="7"/>
  <c r="P36" i="7"/>
  <c r="AA36" i="7"/>
  <c r="K45" i="7"/>
  <c r="U45" i="7"/>
  <c r="B36" i="7"/>
  <c r="H36" i="7"/>
  <c r="Q36" i="7"/>
  <c r="M45" i="7"/>
  <c r="B26" i="2"/>
  <c r="B21" i="2"/>
</calcChain>
</file>

<file path=xl/sharedStrings.xml><?xml version="1.0" encoding="utf-8"?>
<sst xmlns="http://schemas.openxmlformats.org/spreadsheetml/2006/main" count="585" uniqueCount="220">
  <si>
    <t>（金額単位　万円）</t>
  </si>
  <si>
    <t>製造品出荷額等</t>
  </si>
  <si>
    <t>食料品</t>
  </si>
  <si>
    <t>ゴム製品</t>
  </si>
  <si>
    <t>その他の</t>
  </si>
  <si>
    <t>繊　維</t>
  </si>
  <si>
    <t>-</t>
  </si>
  <si>
    <t>旧分類（平成19年まで）</t>
    <rPh sb="0" eb="1">
      <t>キュウ</t>
    </rPh>
    <rPh sb="1" eb="3">
      <t>ブンルイ</t>
    </rPh>
    <rPh sb="4" eb="6">
      <t>ヘイセイ</t>
    </rPh>
    <rPh sb="8" eb="9">
      <t>ネン</t>
    </rPh>
    <phoneticPr fontId="4"/>
  </si>
  <si>
    <t>新分類（平成20年以降）</t>
    <rPh sb="0" eb="1">
      <t>シン</t>
    </rPh>
    <rPh sb="1" eb="3">
      <t>ブンルイ</t>
    </rPh>
    <rPh sb="4" eb="6">
      <t>ヘイセイ</t>
    </rPh>
    <rPh sb="8" eb="9">
      <t>ネン</t>
    </rPh>
    <rPh sb="9" eb="11">
      <t>イコウ</t>
    </rPh>
    <phoneticPr fontId="4"/>
  </si>
  <si>
    <t>産   業
中分類
番   号</t>
    <rPh sb="0" eb="1">
      <t>サン</t>
    </rPh>
    <rPh sb="4" eb="5">
      <t>ギョウ</t>
    </rPh>
    <rPh sb="6" eb="9">
      <t>チュウブンルイ</t>
    </rPh>
    <rPh sb="10" eb="11">
      <t>バン</t>
    </rPh>
    <rPh sb="14" eb="15">
      <t>ゴウ</t>
    </rPh>
    <phoneticPr fontId="4"/>
  </si>
  <si>
    <t>産業名称</t>
    <rPh sb="0" eb="2">
      <t>サンギョウ</t>
    </rPh>
    <rPh sb="2" eb="4">
      <t>メイショウ</t>
    </rPh>
    <phoneticPr fontId="4"/>
  </si>
  <si>
    <t>09</t>
    <phoneticPr fontId="4"/>
  </si>
  <si>
    <t>食料品製造業</t>
    <rPh sb="0" eb="3">
      <t>ショクリョウヒン</t>
    </rPh>
    <rPh sb="3" eb="6">
      <t>セイゾウギョウ</t>
    </rPh>
    <phoneticPr fontId="4"/>
  </si>
  <si>
    <t>09</t>
    <phoneticPr fontId="4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</si>
  <si>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4"/>
  </si>
  <si>
    <t>繊維工業</t>
    <rPh sb="0" eb="2">
      <t>センイ</t>
    </rPh>
    <rPh sb="2" eb="4">
      <t>コウギョウ</t>
    </rPh>
    <phoneticPr fontId="4"/>
  </si>
  <si>
    <t>衣服・その他の繊維製品製造業</t>
    <rPh sb="0" eb="2">
      <t>イフク</t>
    </rPh>
    <rPh sb="5" eb="6">
      <t>タ</t>
    </rPh>
    <rPh sb="7" eb="9">
      <t>センイ</t>
    </rPh>
    <rPh sb="9" eb="11">
      <t>セイヒン</t>
    </rPh>
    <rPh sb="11" eb="14">
      <t>セイゾウギョウ</t>
    </rPh>
    <phoneticPr fontId="4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</si>
  <si>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4"/>
  </si>
  <si>
    <t>家具・装備品製造業</t>
    <rPh sb="0" eb="2">
      <t>カグ</t>
    </rPh>
    <rPh sb="3" eb="6">
      <t>ソウビヒン</t>
    </rPh>
    <rPh sb="6" eb="9">
      <t>セイゾウギョウ</t>
    </rPh>
    <phoneticPr fontId="4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</si>
  <si>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4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</si>
  <si>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4"/>
  </si>
  <si>
    <t>化学工業</t>
    <rPh sb="0" eb="2">
      <t>カガク</t>
    </rPh>
    <rPh sb="2" eb="4">
      <t>コウギョウ</t>
    </rPh>
    <phoneticPr fontId="4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</si>
  <si>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4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</si>
  <si>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4"/>
  </si>
  <si>
    <t>ゴム製品製造業</t>
    <rPh sb="2" eb="4">
      <t>セイヒン</t>
    </rPh>
    <rPh sb="4" eb="7">
      <t>セイゾウギョウ</t>
    </rPh>
    <phoneticPr fontId="4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</si>
  <si>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4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</si>
  <si>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4"/>
  </si>
  <si>
    <t>鉄鋼業</t>
    <rPh sb="0" eb="2">
      <t>テッコウ</t>
    </rPh>
    <rPh sb="2" eb="3">
      <t>ギョウ</t>
    </rPh>
    <phoneticPr fontId="4"/>
  </si>
  <si>
    <t>非鉄金属製造業</t>
    <rPh sb="0" eb="2">
      <t>ヒテツ</t>
    </rPh>
    <rPh sb="2" eb="4">
      <t>キンゾク</t>
    </rPh>
    <rPh sb="4" eb="7">
      <t>セイゾウギョウ</t>
    </rPh>
    <phoneticPr fontId="4"/>
  </si>
  <si>
    <t>金属製品製造業</t>
    <rPh sb="0" eb="2">
      <t>キンゾク</t>
    </rPh>
    <rPh sb="2" eb="4">
      <t>セイヒン</t>
    </rPh>
    <rPh sb="4" eb="7">
      <t>セイゾウギョウ</t>
    </rPh>
    <phoneticPr fontId="4"/>
  </si>
  <si>
    <t>はん用機械器具製造業</t>
    <rPh sb="2" eb="3">
      <t>ヨウ</t>
    </rPh>
    <rPh sb="3" eb="10">
      <t>キカイキグセイゾウギョウ</t>
    </rPh>
    <phoneticPr fontId="4"/>
  </si>
  <si>
    <t>一般機械器具製造業</t>
    <rPh sb="0" eb="2">
      <t>イッパン</t>
    </rPh>
    <rPh sb="2" eb="4">
      <t>キカイ</t>
    </rPh>
    <rPh sb="4" eb="6">
      <t>キグ</t>
    </rPh>
    <rPh sb="6" eb="9">
      <t>セイゾウギョウ</t>
    </rPh>
    <phoneticPr fontId="4"/>
  </si>
  <si>
    <t>生産用機械器具製造業</t>
    <rPh sb="0" eb="3">
      <t>セイサンヨウ</t>
    </rPh>
    <rPh sb="3" eb="10">
      <t>キカイキグセイゾウギョウ</t>
    </rPh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</si>
  <si>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</si>
  <si>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業務用機械器具製造業</t>
    <rPh sb="0" eb="3">
      <t>ギョウムヨウ</t>
    </rPh>
    <rPh sb="3" eb="10">
      <t>キカイキグセイゾウギョウ</t>
    </rPh>
    <phoneticPr fontId="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</si>
  <si>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</si>
  <si>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6">
      <t>セイゾウ</t>
    </rPh>
    <rPh sb="16" eb="17">
      <t>ギョウ</t>
    </rPh>
    <phoneticPr fontId="4"/>
  </si>
  <si>
    <t>電子部品・デバイス製造業</t>
    <rPh sb="0" eb="2">
      <t>デンシ</t>
    </rPh>
    <rPh sb="2" eb="4">
      <t>ブヒン</t>
    </rPh>
    <rPh sb="9" eb="11">
      <t>セイゾウ</t>
    </rPh>
    <rPh sb="11" eb="12">
      <t>ギョウ</t>
    </rPh>
    <phoneticPr fontId="4"/>
  </si>
  <si>
    <t>電気機械器具製造業</t>
    <rPh sb="0" eb="2">
      <t>デンキ</t>
    </rPh>
    <rPh sb="2" eb="9">
      <t>キカイキグセイゾウギョウ</t>
    </rPh>
    <phoneticPr fontId="4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</si>
  <si>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4"/>
  </si>
  <si>
    <t>精密機械器具製造業</t>
    <rPh sb="0" eb="2">
      <t>セイミツ</t>
    </rPh>
    <rPh sb="2" eb="9">
      <t>キカイキグセイゾウギョウ</t>
    </rPh>
    <phoneticPr fontId="4"/>
  </si>
  <si>
    <t>その他の製造業</t>
    <rPh sb="2" eb="3">
      <t>タ</t>
    </rPh>
    <rPh sb="4" eb="7">
      <t>セイゾウギョウ</t>
    </rPh>
    <phoneticPr fontId="4"/>
  </si>
  <si>
    <t>（金額単位　万円）　</t>
  </si>
  <si>
    <t>事　　業　　所　　数</t>
  </si>
  <si>
    <t>従　　業　　者　　数</t>
  </si>
  <si>
    <t>原材料使用額等</t>
  </si>
  <si>
    <t>現金給与総額</t>
  </si>
  <si>
    <t>その他の法人</t>
  </si>
  <si>
    <t>男</t>
  </si>
  <si>
    <t>女</t>
  </si>
  <si>
    <t>（委託生産費含む）</t>
  </si>
  <si>
    <t>飲料・飼料・たばこ</t>
  </si>
  <si>
    <t>木材・木製品</t>
  </si>
  <si>
    <t>家具・装備品</t>
  </si>
  <si>
    <t>パルプ・紙・紙加工品</t>
  </si>
  <si>
    <t>化学工業製品</t>
  </si>
  <si>
    <t>石油・石炭製品</t>
  </si>
  <si>
    <t>プラスチック製品</t>
  </si>
  <si>
    <t>なめし革・同製品・毛皮</t>
  </si>
  <si>
    <t>窯業・土石製品</t>
  </si>
  <si>
    <t>鉄鋼</t>
  </si>
  <si>
    <t>非鉄金属</t>
  </si>
  <si>
    <t>金属製品</t>
  </si>
  <si>
    <t>輸送用機械器具</t>
  </si>
  <si>
    <t>その他の製品</t>
  </si>
  <si>
    <t>一般機械</t>
  </si>
  <si>
    <t>電気機械</t>
  </si>
  <si>
    <t>精密機械</t>
  </si>
  <si>
    <t>木製品</t>
  </si>
  <si>
    <t>装備品</t>
  </si>
  <si>
    <t>石炭製品</t>
  </si>
  <si>
    <t>土石製品</t>
  </si>
  <si>
    <t>機械器具</t>
  </si>
  <si>
    <t>内　　　容</t>
    <rPh sb="0" eb="1">
      <t>ナイ</t>
    </rPh>
    <rPh sb="4" eb="5">
      <t>カタチ</t>
    </rPh>
    <phoneticPr fontId="4"/>
  </si>
  <si>
    <t>５．製造業</t>
    <rPh sb="2" eb="5">
      <t>セイゾウギョウ</t>
    </rPh>
    <phoneticPr fontId="4"/>
  </si>
  <si>
    <t>５－３　産業別、経営組織別事業所数、従業者数、製造品出荷額等、原材料使用額等及び現金給与総額（従業者４人以上事業所）</t>
  </si>
  <si>
    <t>５－５　産業別、事業所数の構成比（従業者４人以上事業所）</t>
  </si>
  <si>
    <t>５－２　産業中分類新旧対応表</t>
    <rPh sb="6" eb="7">
      <t>チュウ</t>
    </rPh>
    <rPh sb="7" eb="9">
      <t>ブンルイ</t>
    </rPh>
    <rPh sb="9" eb="11">
      <t>シンキュウ</t>
    </rPh>
    <rPh sb="11" eb="13">
      <t>タイオウ</t>
    </rPh>
    <rPh sb="13" eb="14">
      <t>ヒョウ</t>
    </rPh>
    <phoneticPr fontId="1"/>
  </si>
  <si>
    <t>産業中分類新旧対応表（表５－２関連）</t>
    <rPh sb="0" eb="2">
      <t>サンギョウ</t>
    </rPh>
    <rPh sb="2" eb="3">
      <t>チュウ</t>
    </rPh>
    <rPh sb="3" eb="5">
      <t>ブンルイ</t>
    </rPh>
    <rPh sb="5" eb="7">
      <t>シンキュウ</t>
    </rPh>
    <rPh sb="7" eb="9">
      <t>タイオウ</t>
    </rPh>
    <rPh sb="9" eb="10">
      <t>ヒョウ</t>
    </rPh>
    <rPh sb="11" eb="12">
      <t>ヒョウ</t>
    </rPh>
    <rPh sb="15" eb="17">
      <t>カンレン</t>
    </rPh>
    <phoneticPr fontId="4"/>
  </si>
  <si>
    <t>-</t>
    <phoneticPr fontId="1"/>
  </si>
  <si>
    <t>事業所数</t>
    <phoneticPr fontId="1"/>
  </si>
  <si>
    <t>５－１　従業者規模別事業所数（従業者４人以上事業所）</t>
    <phoneticPr fontId="1"/>
  </si>
  <si>
    <t>５－２　産業別事業所数（従業者４人以上事業所）</t>
    <phoneticPr fontId="1"/>
  </si>
  <si>
    <t>５－４　従業者３０人以上の製造業における事業所数、製造品出荷額等、原材料使用額等及び現金給与総額</t>
    <phoneticPr fontId="1"/>
  </si>
  <si>
    <t>「その他の製品」に含む</t>
    <rPh sb="3" eb="4">
      <t>タ</t>
    </rPh>
    <rPh sb="5" eb="7">
      <t>セイヒン</t>
    </rPh>
    <rPh sb="9" eb="10">
      <t>フク</t>
    </rPh>
    <phoneticPr fontId="1"/>
  </si>
  <si>
    <t>５－１　従業者規模別事業所数（従業者４人以上事業所）</t>
    <rPh sb="22" eb="25">
      <t>ジギョウショ</t>
    </rPh>
    <phoneticPr fontId="1"/>
  </si>
  <si>
    <t>　平成２２年以前及び平成２４～２６年の数値は、毎年末時点の数値です。</t>
    <rPh sb="1" eb="3">
      <t>ヘイセイ</t>
    </rPh>
    <rPh sb="5" eb="6">
      <t>ネン</t>
    </rPh>
    <rPh sb="6" eb="8">
      <t>イゼン</t>
    </rPh>
    <rPh sb="8" eb="9">
      <t>オヨ</t>
    </rPh>
    <rPh sb="10" eb="12">
      <t>ヘイセイ</t>
    </rPh>
    <rPh sb="17" eb="18">
      <t>ネン</t>
    </rPh>
    <rPh sb="19" eb="21">
      <t>スウチ</t>
    </rPh>
    <rPh sb="23" eb="25">
      <t>マイトシ</t>
    </rPh>
    <rPh sb="25" eb="26">
      <t>マツ</t>
    </rPh>
    <rPh sb="26" eb="28">
      <t>ジテン</t>
    </rPh>
    <rPh sb="29" eb="31">
      <t>スウチ</t>
    </rPh>
    <phoneticPr fontId="1"/>
  </si>
  <si>
    <t>　平成２３年の数値は、平成２４年経済センサス-活動調査（平成２４年２月１日時点）の製造業に関する調査結果に基づく数値です。</t>
    <rPh sb="28" eb="30">
      <t>ヘイセイ</t>
    </rPh>
    <rPh sb="32" eb="33">
      <t>ネン</t>
    </rPh>
    <rPh sb="34" eb="35">
      <t>ツキ</t>
    </rPh>
    <rPh sb="36" eb="37">
      <t>ニチ</t>
    </rPh>
    <rPh sb="37" eb="39">
      <t>ジテン</t>
    </rPh>
    <phoneticPr fontId="19"/>
  </si>
  <si>
    <t>　平成２７年の数値は、平成２８年経済センサス-活動調査（平成２８年６月１日時点）の製造業に関する調査結果に基づく数値です。</t>
    <rPh sb="1" eb="3">
      <t>ヘイセイ</t>
    </rPh>
    <rPh sb="5" eb="6">
      <t>ネン</t>
    </rPh>
    <rPh sb="7" eb="9">
      <t>スウチ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41" eb="43">
      <t>セイゾウ</t>
    </rPh>
    <rPh sb="43" eb="44">
      <t>ギョウ</t>
    </rPh>
    <rPh sb="45" eb="46">
      <t>カン</t>
    </rPh>
    <rPh sb="48" eb="50">
      <t>チョウサ</t>
    </rPh>
    <rPh sb="50" eb="52">
      <t>ケッカ</t>
    </rPh>
    <rPh sb="53" eb="54">
      <t>モト</t>
    </rPh>
    <rPh sb="56" eb="58">
      <t>スウチ</t>
    </rPh>
    <phoneticPr fontId="1"/>
  </si>
  <si>
    <t>　平成２８年以降の数値は、翌年６月１日時点の数値です。</t>
    <phoneticPr fontId="19"/>
  </si>
  <si>
    <t>区　分</t>
    <rPh sb="0" eb="1">
      <t>ク</t>
    </rPh>
    <rPh sb="2" eb="3">
      <t>フン</t>
    </rPh>
    <phoneticPr fontId="1"/>
  </si>
  <si>
    <t>総　数</t>
    <phoneticPr fontId="1"/>
  </si>
  <si>
    <t>4～9人</t>
    <phoneticPr fontId="1"/>
  </si>
  <si>
    <t>10～19人</t>
    <phoneticPr fontId="1"/>
  </si>
  <si>
    <t>20～29人</t>
    <phoneticPr fontId="1"/>
  </si>
  <si>
    <t>30～49人</t>
    <phoneticPr fontId="1"/>
  </si>
  <si>
    <t>50～99人</t>
    <phoneticPr fontId="1"/>
  </si>
  <si>
    <t>100～199人</t>
    <phoneticPr fontId="1"/>
  </si>
  <si>
    <t>200～299人</t>
    <phoneticPr fontId="1"/>
  </si>
  <si>
    <t>300人以上</t>
    <phoneticPr fontId="1"/>
  </si>
  <si>
    <t>平成  6年</t>
    <rPh sb="0" eb="2">
      <t>ヘイセイ</t>
    </rPh>
    <rPh sb="5" eb="6">
      <t>ネン</t>
    </rPh>
    <phoneticPr fontId="1"/>
  </si>
  <si>
    <t xml:space="preserve"> </t>
    <phoneticPr fontId="1"/>
  </si>
  <si>
    <t>令和 元年</t>
    <rPh sb="0" eb="2">
      <t>レイワ</t>
    </rPh>
    <rPh sb="3" eb="4">
      <t>モト</t>
    </rPh>
    <rPh sb="4" eb="5">
      <t>ネン</t>
    </rPh>
    <phoneticPr fontId="1"/>
  </si>
  <si>
    <t>資料　工業統計調査、経済センサス-活動調査</t>
    <rPh sb="7" eb="9">
      <t>チョウサ</t>
    </rPh>
    <rPh sb="10" eb="12">
      <t>ケイザイ</t>
    </rPh>
    <rPh sb="17" eb="19">
      <t>カツドウ</t>
    </rPh>
    <rPh sb="19" eb="21">
      <t>チョウサ</t>
    </rPh>
    <phoneticPr fontId="1"/>
  </si>
  <si>
    <t>　日本標準産業分類の改訂に伴い、平成２０年より工業統計用産業分類も改定されたため、前回調査の数値と接続しません。　</t>
    <rPh sb="1" eb="3">
      <t>ニホン</t>
    </rPh>
    <rPh sb="3" eb="5">
      <t>ヒョウジュン</t>
    </rPh>
    <rPh sb="5" eb="7">
      <t>サンギョウ</t>
    </rPh>
    <rPh sb="7" eb="9">
      <t>ブンルイ</t>
    </rPh>
    <rPh sb="10" eb="12">
      <t>カイテイ</t>
    </rPh>
    <rPh sb="13" eb="14">
      <t>トモナ</t>
    </rPh>
    <rPh sb="16" eb="18">
      <t>ヘイセイ</t>
    </rPh>
    <rPh sb="20" eb="21">
      <t>ネン</t>
    </rPh>
    <rPh sb="23" eb="25">
      <t>コウギョウ</t>
    </rPh>
    <rPh sb="25" eb="27">
      <t>トウケイ</t>
    </rPh>
    <rPh sb="27" eb="28">
      <t>ヨウ</t>
    </rPh>
    <rPh sb="28" eb="30">
      <t>サンギョウ</t>
    </rPh>
    <rPh sb="30" eb="32">
      <t>ブンルイ</t>
    </rPh>
    <rPh sb="33" eb="35">
      <t>カイテイ</t>
    </rPh>
    <rPh sb="41" eb="43">
      <t>ゼンカイ</t>
    </rPh>
    <rPh sb="43" eb="45">
      <t>チョウサ</t>
    </rPh>
    <rPh sb="46" eb="48">
      <t>スウチ</t>
    </rPh>
    <rPh sb="49" eb="51">
      <t>セツゾク</t>
    </rPh>
    <phoneticPr fontId="1"/>
  </si>
  <si>
    <t>　改定後の分類は、別シート（Ｈ２０～産業中分類新旧対応表）をご覧ください。</t>
    <rPh sb="1" eb="3">
      <t>カイテイ</t>
    </rPh>
    <rPh sb="3" eb="4">
      <t>ゴ</t>
    </rPh>
    <rPh sb="5" eb="7">
      <t>ブンルイ</t>
    </rPh>
    <rPh sb="9" eb="10">
      <t>ベツ</t>
    </rPh>
    <rPh sb="18" eb="20">
      <t>サンギョウ</t>
    </rPh>
    <rPh sb="20" eb="23">
      <t>チュウブンルイ</t>
    </rPh>
    <rPh sb="23" eb="25">
      <t>シンキュウ</t>
    </rPh>
    <rPh sb="25" eb="27">
      <t>タイオウ</t>
    </rPh>
    <rPh sb="27" eb="28">
      <t>ヒョウ</t>
    </rPh>
    <rPh sb="31" eb="32">
      <t>ラン</t>
    </rPh>
    <phoneticPr fontId="1"/>
  </si>
  <si>
    <t>区  分</t>
    <phoneticPr fontId="1"/>
  </si>
  <si>
    <t>飲  料・</t>
    <phoneticPr fontId="1"/>
  </si>
  <si>
    <t>※繊維</t>
    <phoneticPr fontId="1"/>
  </si>
  <si>
    <t>※衣　服・</t>
    <phoneticPr fontId="1"/>
  </si>
  <si>
    <t>木材・
木製品</t>
    <phoneticPr fontId="1"/>
  </si>
  <si>
    <t>家具・
装備品</t>
    <phoneticPr fontId="1"/>
  </si>
  <si>
    <t>※パルプ・</t>
    <phoneticPr fontId="1"/>
  </si>
  <si>
    <t>印刷・
同関連品</t>
    <phoneticPr fontId="1"/>
  </si>
  <si>
    <t>※化学</t>
    <phoneticPr fontId="1"/>
  </si>
  <si>
    <t xml:space="preserve"> 石油・
石炭製品</t>
    <phoneticPr fontId="1"/>
  </si>
  <si>
    <t>プラスチック製品</t>
    <phoneticPr fontId="1"/>
  </si>
  <si>
    <t>なめし皮・同製品・
毛皮</t>
    <phoneticPr fontId="1"/>
  </si>
  <si>
    <t>※窯業・
土石製品</t>
    <phoneticPr fontId="1"/>
  </si>
  <si>
    <t>鉄鋼</t>
    <phoneticPr fontId="1"/>
  </si>
  <si>
    <t>非鉄
金属</t>
    <phoneticPr fontId="1"/>
  </si>
  <si>
    <t>金属
製品</t>
    <phoneticPr fontId="1"/>
  </si>
  <si>
    <t>※一般
機械器具</t>
    <phoneticPr fontId="1"/>
  </si>
  <si>
    <t>はん用
機械器具</t>
    <rPh sb="2" eb="3">
      <t>ヨウ</t>
    </rPh>
    <phoneticPr fontId="1"/>
  </si>
  <si>
    <t>生産用
機械器具</t>
    <rPh sb="0" eb="2">
      <t>セイサン</t>
    </rPh>
    <rPh sb="2" eb="3">
      <t>ヨウ</t>
    </rPh>
    <phoneticPr fontId="1"/>
  </si>
  <si>
    <t>業務用
機械器具</t>
    <rPh sb="0" eb="2">
      <t>ギョウム</t>
    </rPh>
    <rPh sb="2" eb="3">
      <t>ヨウ</t>
    </rPh>
    <phoneticPr fontId="1"/>
  </si>
  <si>
    <t>※電気
機械器具</t>
    <phoneticPr fontId="1"/>
  </si>
  <si>
    <t>情報通信機械器具　　　　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</si>
  <si>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※電子部品・デバイス</t>
    <rPh sb="1" eb="3">
      <t>デンシ</t>
    </rPh>
    <rPh sb="3" eb="5">
      <t>ブヒン</t>
    </rPh>
    <phoneticPr fontId="1"/>
  </si>
  <si>
    <t>輸送用
機械器具</t>
    <phoneticPr fontId="1"/>
  </si>
  <si>
    <t>※精密機械
器具</t>
    <phoneticPr fontId="1"/>
  </si>
  <si>
    <t>※その他
の製品</t>
    <phoneticPr fontId="1"/>
  </si>
  <si>
    <t>飼  料・</t>
    <phoneticPr fontId="1"/>
  </si>
  <si>
    <t>紙・</t>
    <phoneticPr fontId="1"/>
  </si>
  <si>
    <t>たばこ</t>
    <phoneticPr fontId="1"/>
  </si>
  <si>
    <t>紙加工品</t>
    <phoneticPr fontId="1"/>
  </si>
  <si>
    <t>平成14年</t>
    <phoneticPr fontId="1"/>
  </si>
  <si>
    <t>平成15年</t>
    <phoneticPr fontId="1"/>
  </si>
  <si>
    <t>平成16年</t>
    <phoneticPr fontId="1"/>
  </si>
  <si>
    <t>平成17年</t>
    <phoneticPr fontId="1"/>
  </si>
  <si>
    <t>平成18年</t>
    <phoneticPr fontId="1"/>
  </si>
  <si>
    <t>平成19年</t>
    <phoneticPr fontId="1"/>
  </si>
  <si>
    <t>平成20年</t>
    <phoneticPr fontId="1"/>
  </si>
  <si>
    <t>平成21年</t>
    <phoneticPr fontId="1"/>
  </si>
  <si>
    <t>平成22年</t>
    <phoneticPr fontId="1"/>
  </si>
  <si>
    <t>平成23年</t>
    <phoneticPr fontId="1"/>
  </si>
  <si>
    <t>平成24年</t>
    <phoneticPr fontId="1"/>
  </si>
  <si>
    <t>平成25年</t>
    <phoneticPr fontId="1"/>
  </si>
  <si>
    <t>平成26年</t>
    <phoneticPr fontId="1"/>
  </si>
  <si>
    <t>平成27年</t>
    <phoneticPr fontId="1"/>
  </si>
  <si>
    <t>平成28年</t>
    <phoneticPr fontId="1"/>
  </si>
  <si>
    <t>平成29年</t>
  </si>
  <si>
    <t>平成30年</t>
  </si>
  <si>
    <t>令和元年</t>
    <rPh sb="0" eb="2">
      <t>レイワ</t>
    </rPh>
    <rPh sb="2" eb="3">
      <t>モト</t>
    </rPh>
    <phoneticPr fontId="19"/>
  </si>
  <si>
    <t>資料　工業統計調査、経済センサス-活動調査</t>
    <rPh sb="0" eb="2">
      <t>シリョウ</t>
    </rPh>
    <rPh sb="3" eb="5">
      <t>コウギョウ</t>
    </rPh>
    <rPh sb="5" eb="7">
      <t>トウケイ</t>
    </rPh>
    <rPh sb="7" eb="9">
      <t>チョウサ</t>
    </rPh>
    <rPh sb="10" eb="12">
      <t>ケイザイ</t>
    </rPh>
    <rPh sb="17" eb="19">
      <t>カツドウ</t>
    </rPh>
    <rPh sb="19" eb="21">
      <t>チョウサ</t>
    </rPh>
    <phoneticPr fontId="1"/>
  </si>
  <si>
    <t>５－３　産業別、経営組織別事業所数、従業者数、製造品出荷額等、原材料使用額等及び現金給与総額（従業者４人以上事業所）</t>
    <rPh sb="31" eb="34">
      <t>ゲンザイリョウ</t>
    </rPh>
    <rPh sb="34" eb="36">
      <t>シヨウ</t>
    </rPh>
    <rPh sb="36" eb="37">
      <t>ガク</t>
    </rPh>
    <rPh sb="37" eb="38">
      <t>トウ</t>
    </rPh>
    <rPh sb="38" eb="39">
      <t>オヨ</t>
    </rPh>
    <rPh sb="40" eb="42">
      <t>ゲンキン</t>
    </rPh>
    <rPh sb="42" eb="44">
      <t>キュウヨ</t>
    </rPh>
    <rPh sb="44" eb="46">
      <t>ソウガク</t>
    </rPh>
    <rPh sb="47" eb="50">
      <t>ジュウギョウシャ</t>
    </rPh>
    <rPh sb="51" eb="52">
      <t>ニン</t>
    </rPh>
    <rPh sb="52" eb="54">
      <t>イジョウ</t>
    </rPh>
    <rPh sb="54" eb="57">
      <t>ジギョウショ</t>
    </rPh>
    <phoneticPr fontId="1"/>
  </si>
  <si>
    <t>　平成１９年１１月の日本標準産業分類の改定に伴い業種の一部に統合、分割等があるため、平成２０年の数値は前回調査の数値と接続しません。</t>
    <rPh sb="1" eb="3">
      <t>ヘイセイ</t>
    </rPh>
    <rPh sb="5" eb="6">
      <t>ネン</t>
    </rPh>
    <rPh sb="8" eb="9">
      <t>ツキ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9" eb="21">
      <t>カイテイ</t>
    </rPh>
    <rPh sb="22" eb="23">
      <t>トモナ</t>
    </rPh>
    <rPh sb="24" eb="26">
      <t>ギョウシュ</t>
    </rPh>
    <rPh sb="27" eb="29">
      <t>イチブ</t>
    </rPh>
    <rPh sb="30" eb="32">
      <t>トウゴウ</t>
    </rPh>
    <rPh sb="33" eb="35">
      <t>ブンカツ</t>
    </rPh>
    <rPh sb="35" eb="36">
      <t>ラ</t>
    </rPh>
    <rPh sb="42" eb="44">
      <t>ヘイセイ</t>
    </rPh>
    <rPh sb="46" eb="47">
      <t>ネン</t>
    </rPh>
    <rPh sb="48" eb="50">
      <t>スウチ</t>
    </rPh>
    <rPh sb="51" eb="53">
      <t>ゼンカイ</t>
    </rPh>
    <rPh sb="53" eb="55">
      <t>チョウサ</t>
    </rPh>
    <rPh sb="56" eb="58">
      <t>スウチ</t>
    </rPh>
    <rPh sb="59" eb="61">
      <t>セツゾク</t>
    </rPh>
    <phoneticPr fontId="1"/>
  </si>
  <si>
    <t>　経理項目は、その年の1月1日から12月31日までの数値です。</t>
    <rPh sb="1" eb="5">
      <t>ケイリコウモク</t>
    </rPh>
    <rPh sb="9" eb="10">
      <t>トシ</t>
    </rPh>
    <rPh sb="12" eb="13">
      <t>ツキ</t>
    </rPh>
    <rPh sb="14" eb="15">
      <t>ニチ</t>
    </rPh>
    <rPh sb="19" eb="20">
      <t>ツキ</t>
    </rPh>
    <rPh sb="22" eb="23">
      <t>ニチ</t>
    </rPh>
    <rPh sb="26" eb="28">
      <t>スウチ</t>
    </rPh>
    <phoneticPr fontId="19"/>
  </si>
  <si>
    <t>　平成２２年以前及び平成２４～２６年の事業所数及び従業者数は、毎年末時点の数値です。</t>
    <rPh sb="1" eb="3">
      <t>ヘイセイ</t>
    </rPh>
    <rPh sb="5" eb="6">
      <t>ネン</t>
    </rPh>
    <rPh sb="6" eb="8">
      <t>イゼン</t>
    </rPh>
    <rPh sb="8" eb="9">
      <t>オヨ</t>
    </rPh>
    <rPh sb="10" eb="12">
      <t>ヘイセイ</t>
    </rPh>
    <rPh sb="17" eb="18">
      <t>ネン</t>
    </rPh>
    <rPh sb="19" eb="23">
      <t>ジギョウショスウ</t>
    </rPh>
    <rPh sb="23" eb="24">
      <t>オヨ</t>
    </rPh>
    <rPh sb="25" eb="29">
      <t>ジュウギョウシャスウ</t>
    </rPh>
    <rPh sb="31" eb="33">
      <t>マイトシ</t>
    </rPh>
    <rPh sb="33" eb="34">
      <t>マツ</t>
    </rPh>
    <rPh sb="34" eb="36">
      <t>ジテン</t>
    </rPh>
    <rPh sb="37" eb="39">
      <t>スウチ</t>
    </rPh>
    <phoneticPr fontId="1"/>
  </si>
  <si>
    <t>　平成２３年の事業所数及び従業者数は、平成２４年経済センサス-活動調査（平成２４年２月１日時点）の製造業に関する調査結果に基づく数値です。</t>
    <rPh sb="36" eb="38">
      <t>ヘイセイ</t>
    </rPh>
    <rPh sb="40" eb="41">
      <t>ネン</t>
    </rPh>
    <rPh sb="42" eb="43">
      <t>ツキ</t>
    </rPh>
    <rPh sb="44" eb="45">
      <t>ニチ</t>
    </rPh>
    <rPh sb="45" eb="47">
      <t>ジテン</t>
    </rPh>
    <phoneticPr fontId="19"/>
  </si>
  <si>
    <t>　平成２７年の事業所数及び従業者数は、平成２８年経済センサス-活動調査（平成２８年６月１日時点）の製造業に関する調査結果に基づく数値です。</t>
    <rPh sb="1" eb="3">
      <t>ヘイセイ</t>
    </rPh>
    <rPh sb="5" eb="6">
      <t>ネン</t>
    </rPh>
    <rPh sb="7" eb="10">
      <t>ジギョウショ</t>
    </rPh>
    <rPh sb="10" eb="11">
      <t>スウ</t>
    </rPh>
    <rPh sb="11" eb="12">
      <t>オヨ</t>
    </rPh>
    <rPh sb="13" eb="14">
      <t>ジュウ</t>
    </rPh>
    <rPh sb="14" eb="17">
      <t>ギョウシャスウ</t>
    </rPh>
    <rPh sb="19" eb="21">
      <t>ヘイセイ</t>
    </rPh>
    <rPh sb="23" eb="24">
      <t>ネン</t>
    </rPh>
    <rPh sb="24" eb="26">
      <t>ケイザイ</t>
    </rPh>
    <rPh sb="31" eb="33">
      <t>カツドウ</t>
    </rPh>
    <rPh sb="33" eb="35">
      <t>チョウサ</t>
    </rPh>
    <rPh sb="49" eb="51">
      <t>セイゾウ</t>
    </rPh>
    <rPh sb="51" eb="52">
      <t>ギョウ</t>
    </rPh>
    <rPh sb="53" eb="54">
      <t>カン</t>
    </rPh>
    <rPh sb="56" eb="58">
      <t>チョウサ</t>
    </rPh>
    <rPh sb="58" eb="60">
      <t>ケッカ</t>
    </rPh>
    <rPh sb="61" eb="62">
      <t>モト</t>
    </rPh>
    <rPh sb="64" eb="66">
      <t>スウチ</t>
    </rPh>
    <phoneticPr fontId="1"/>
  </si>
  <si>
    <t>　平成２８年以降の事業所数及び従業者数は、翌年６月１日時点の数値です。</t>
    <phoneticPr fontId="19"/>
  </si>
  <si>
    <t>区　分</t>
    <phoneticPr fontId="1"/>
  </si>
  <si>
    <t>会　社</t>
    <phoneticPr fontId="1"/>
  </si>
  <si>
    <t>個　人</t>
    <phoneticPr fontId="1"/>
  </si>
  <si>
    <t xml:space="preserve"> 平成14年</t>
    <rPh sb="1" eb="3">
      <t>ヘイセイ</t>
    </rPh>
    <rPh sb="5" eb="6">
      <t>ネン</t>
    </rPh>
    <phoneticPr fontId="1"/>
  </si>
  <si>
    <t>繊維工業</t>
    <phoneticPr fontId="1"/>
  </si>
  <si>
    <t>印刷・同関連品</t>
    <phoneticPr fontId="1"/>
  </si>
  <si>
    <t>－</t>
    <phoneticPr fontId="19"/>
  </si>
  <si>
    <t>はん用機械器具</t>
    <rPh sb="2" eb="3">
      <t>ヨウ</t>
    </rPh>
    <rPh sb="3" eb="5">
      <t>キカイ</t>
    </rPh>
    <rPh sb="5" eb="7">
      <t>キグ</t>
    </rPh>
    <phoneticPr fontId="1"/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</si>
  <si>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</si>
  <si>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</si>
  <si>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電子部品・デバイス・電子回路</t>
    <rPh sb="0" eb="4">
      <t>デンシブヒン</t>
    </rPh>
    <rPh sb="10" eb="12">
      <t>デンシ</t>
    </rPh>
    <rPh sb="12" eb="14">
      <t>カイロ</t>
    </rPh>
    <phoneticPr fontId="1"/>
  </si>
  <si>
    <t>電気機械器具</t>
    <rPh sb="0" eb="2">
      <t>デンキ</t>
    </rPh>
    <rPh sb="2" eb="4">
      <t>キカイ</t>
    </rPh>
    <rPh sb="4" eb="6">
      <t>キグ</t>
    </rPh>
    <phoneticPr fontId="1"/>
  </si>
  <si>
    <t>情報通信機械器具</t>
    <rPh sb="0" eb="2">
      <t>ジョウホウ</t>
    </rPh>
    <rPh sb="2" eb="4">
      <t>ツウシン</t>
    </rPh>
    <rPh sb="4" eb="8">
      <t>キカイキグ</t>
    </rPh>
    <phoneticPr fontId="1"/>
  </si>
  <si>
    <t>資料　工業統計調査、経済センサス-活動調査</t>
    <rPh sb="10" eb="12">
      <t>ケイザイ</t>
    </rPh>
    <rPh sb="17" eb="19">
      <t>カツドウ</t>
    </rPh>
    <rPh sb="19" eb="21">
      <t>チョウサ</t>
    </rPh>
    <phoneticPr fontId="1"/>
  </si>
  <si>
    <t>５－４　従業者３０人以上の製造業における事業所数、製造品出荷額等、原材料使用額等及び現金給与総額</t>
    <rPh sb="25" eb="27">
      <t>セイゾウ</t>
    </rPh>
    <rPh sb="27" eb="28">
      <t>ヒン</t>
    </rPh>
    <rPh sb="28" eb="30">
      <t>シュッカ</t>
    </rPh>
    <rPh sb="33" eb="36">
      <t>ゲンザイリョウ</t>
    </rPh>
    <rPh sb="36" eb="38">
      <t>シヨウ</t>
    </rPh>
    <rPh sb="38" eb="39">
      <t>ガク</t>
    </rPh>
    <rPh sb="39" eb="40">
      <t>トウ</t>
    </rPh>
    <rPh sb="40" eb="41">
      <t>オヨ</t>
    </rPh>
    <rPh sb="42" eb="44">
      <t>ゲンキン</t>
    </rPh>
    <rPh sb="44" eb="46">
      <t>キュウヨ</t>
    </rPh>
    <rPh sb="46" eb="48">
      <t>ソウガク</t>
    </rPh>
    <phoneticPr fontId="1"/>
  </si>
  <si>
    <t>平成  9年</t>
    <rPh sb="0" eb="2">
      <t>ヘイセイ</t>
    </rPh>
    <rPh sb="5" eb="6">
      <t>ネン</t>
    </rPh>
    <phoneticPr fontId="1"/>
  </si>
  <si>
    <t>５－５　産業別、事業所数の構成比（従業者４人以上事業所）</t>
    <rPh sb="17" eb="19">
      <t>ジュウギョウ</t>
    </rPh>
    <rPh sb="19" eb="20">
      <t>シャ</t>
    </rPh>
    <rPh sb="21" eb="22">
      <t>ニン</t>
    </rPh>
    <rPh sb="22" eb="24">
      <t>イジョウ</t>
    </rPh>
    <rPh sb="24" eb="27">
      <t>ジギョウショ</t>
    </rPh>
    <phoneticPr fontId="1"/>
  </si>
  <si>
    <t xml:space="preserve"> 平成１４年３月産業分類の改訂に伴い、平成１４年より新聞業、出版業が情報通信業へ移行、電気機械器具製造業のうち情報通信機械器具製造業と電子部品・デバイス製造業の区分が新設されています。</t>
    <rPh sb="1" eb="3">
      <t>ヘイセイ</t>
    </rPh>
    <rPh sb="5" eb="6">
      <t>ネン</t>
    </rPh>
    <rPh sb="7" eb="8">
      <t>ガツ</t>
    </rPh>
    <rPh sb="19" eb="21">
      <t>ヘイセイ</t>
    </rPh>
    <rPh sb="23" eb="24">
      <t>ネン</t>
    </rPh>
    <rPh sb="26" eb="28">
      <t>シンブン</t>
    </rPh>
    <rPh sb="28" eb="29">
      <t>ギョウ</t>
    </rPh>
    <rPh sb="30" eb="33">
      <t>シュッパンギョウ</t>
    </rPh>
    <rPh sb="34" eb="36">
      <t>ジョウホウ</t>
    </rPh>
    <rPh sb="36" eb="39">
      <t>ツウシンギョウ</t>
    </rPh>
    <rPh sb="40" eb="41">
      <t>ワタル</t>
    </rPh>
    <rPh sb="41" eb="42">
      <t>ギョウ</t>
    </rPh>
    <rPh sb="43" eb="45">
      <t>デンキ</t>
    </rPh>
    <rPh sb="45" eb="47">
      <t>キカイ</t>
    </rPh>
    <rPh sb="47" eb="49">
      <t>キグ</t>
    </rPh>
    <rPh sb="49" eb="51">
      <t>セイゾウ</t>
    </rPh>
    <rPh sb="51" eb="52">
      <t>ギョウ</t>
    </rPh>
    <rPh sb="55" eb="57">
      <t>ジョウホウ</t>
    </rPh>
    <rPh sb="57" eb="59">
      <t>ツウシン</t>
    </rPh>
    <rPh sb="59" eb="61">
      <t>キカイ</t>
    </rPh>
    <rPh sb="61" eb="63">
      <t>キグ</t>
    </rPh>
    <rPh sb="63" eb="66">
      <t>セイゾウギョウ</t>
    </rPh>
    <rPh sb="67" eb="69">
      <t>デンシ</t>
    </rPh>
    <rPh sb="69" eb="71">
      <t>ブヒン</t>
    </rPh>
    <rPh sb="76" eb="79">
      <t>セイゾウギョウ</t>
    </rPh>
    <rPh sb="80" eb="82">
      <t>クブン</t>
    </rPh>
    <rPh sb="83" eb="85">
      <t>シンセツ</t>
    </rPh>
    <phoneticPr fontId="1"/>
  </si>
  <si>
    <t xml:space="preserve"> 平成１９年１１月、日本標準産業分類の改訂に伴い、平成２０年より繊維工業と衣類・その他の繊維製品製造業が統合、パルプ・紙・紙加工品製造業の一部が木材・木製品製造業へ移設、化学工業と窯業・土石製品製造業の一部が繊維工業へ移設、一般機械器具</t>
    <rPh sb="1" eb="3">
      <t>ヘイセイ</t>
    </rPh>
    <rPh sb="5" eb="6">
      <t>ネン</t>
    </rPh>
    <rPh sb="8" eb="9">
      <t>ガツ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9" eb="21">
      <t>カイテイ</t>
    </rPh>
    <rPh sb="22" eb="23">
      <t>トモナ</t>
    </rPh>
    <rPh sb="25" eb="27">
      <t>ヘイセイ</t>
    </rPh>
    <rPh sb="29" eb="30">
      <t>ネン</t>
    </rPh>
    <rPh sb="32" eb="34">
      <t>センイ</t>
    </rPh>
    <rPh sb="34" eb="36">
      <t>コウギョウ</t>
    </rPh>
    <rPh sb="37" eb="39">
      <t>イルイ</t>
    </rPh>
    <rPh sb="42" eb="43">
      <t>タ</t>
    </rPh>
    <rPh sb="44" eb="46">
      <t>センイ</t>
    </rPh>
    <rPh sb="46" eb="48">
      <t>セイヒン</t>
    </rPh>
    <rPh sb="48" eb="50">
      <t>セイゾウ</t>
    </rPh>
    <rPh sb="50" eb="51">
      <t>ギョウ</t>
    </rPh>
    <rPh sb="52" eb="54">
      <t>トウゴウ</t>
    </rPh>
    <rPh sb="59" eb="60">
      <t>カミ</t>
    </rPh>
    <rPh sb="61" eb="62">
      <t>カミ</t>
    </rPh>
    <rPh sb="62" eb="65">
      <t>カコウヒン</t>
    </rPh>
    <rPh sb="65" eb="67">
      <t>セイゾウ</t>
    </rPh>
    <rPh sb="69" eb="71">
      <t>イチブ</t>
    </rPh>
    <rPh sb="72" eb="74">
      <t>モクザイ</t>
    </rPh>
    <rPh sb="75" eb="78">
      <t>モクセイヒン</t>
    </rPh>
    <rPh sb="78" eb="80">
      <t>セイゾウ</t>
    </rPh>
    <rPh sb="80" eb="81">
      <t>ギョウ</t>
    </rPh>
    <rPh sb="82" eb="84">
      <t>イセツ</t>
    </rPh>
    <rPh sb="85" eb="87">
      <t>カガク</t>
    </rPh>
    <rPh sb="87" eb="89">
      <t>コウギョウ</t>
    </rPh>
    <rPh sb="90" eb="91">
      <t>カマ</t>
    </rPh>
    <rPh sb="91" eb="92">
      <t>ギョウ</t>
    </rPh>
    <rPh sb="93" eb="95">
      <t>ドセキ</t>
    </rPh>
    <rPh sb="95" eb="97">
      <t>セイヒン</t>
    </rPh>
    <rPh sb="97" eb="99">
      <t>セイゾウ</t>
    </rPh>
    <rPh sb="99" eb="100">
      <t>ギョウ</t>
    </rPh>
    <rPh sb="101" eb="103">
      <t>イチブ</t>
    </rPh>
    <rPh sb="104" eb="106">
      <t>センイ</t>
    </rPh>
    <rPh sb="106" eb="108">
      <t>コウギョウ</t>
    </rPh>
    <rPh sb="109" eb="111">
      <t>イセツ</t>
    </rPh>
    <rPh sb="112" eb="114">
      <t>イッパン</t>
    </rPh>
    <rPh sb="114" eb="116">
      <t>キカイ</t>
    </rPh>
    <rPh sb="116" eb="118">
      <t>キグ</t>
    </rPh>
    <phoneticPr fontId="1"/>
  </si>
  <si>
    <t xml:space="preserve"> 製造業がはん用機械器具、生産用機械器具、業務用機械器具製造業に分割、電気機械器具製造業が電子部品・デバイス・電子回路製造業へ一部移設、精密機械器具製造業が業務用機械器具とその他の製造業に分割、その他の製造業の一部が業務用機械器具</t>
    <rPh sb="1" eb="4">
      <t>セイゾウギョウ</t>
    </rPh>
    <rPh sb="7" eb="8">
      <t>ヨウ</t>
    </rPh>
    <rPh sb="8" eb="10">
      <t>キカイ</t>
    </rPh>
    <rPh sb="10" eb="12">
      <t>キグ</t>
    </rPh>
    <rPh sb="13" eb="20">
      <t>セイサンヨウキカイキグ</t>
    </rPh>
    <rPh sb="28" eb="30">
      <t>セイゾウ</t>
    </rPh>
    <rPh sb="39" eb="41">
      <t>キグ</t>
    </rPh>
    <rPh sb="41" eb="43">
      <t>セイゾウ</t>
    </rPh>
    <rPh sb="59" eb="61">
      <t>セイゾウ</t>
    </rPh>
    <rPh sb="72" eb="74">
      <t>キグ</t>
    </rPh>
    <rPh sb="74" eb="76">
      <t>セイゾウ</t>
    </rPh>
    <rPh sb="90" eb="93">
      <t>セイゾウギョウ</t>
    </rPh>
    <rPh sb="101" eb="104">
      <t>セイゾウギョウ</t>
    </rPh>
    <phoneticPr fontId="1"/>
  </si>
  <si>
    <t xml:space="preserve"> 製造業に一部移設されたため、前回調査の数値と接続しません。</t>
    <rPh sb="1" eb="4">
      <t>セイゾウギョウ</t>
    </rPh>
    <rPh sb="5" eb="7">
      <t>イチブ</t>
    </rPh>
    <rPh sb="7" eb="9">
      <t>イセツ</t>
    </rPh>
    <rPh sb="15" eb="17">
      <t>ゼンカイ</t>
    </rPh>
    <rPh sb="17" eb="19">
      <t>チョウサ</t>
    </rPh>
    <phoneticPr fontId="1"/>
  </si>
  <si>
    <t xml:space="preserve"> 平成２２年以前及び平成２４～２６年の数値は、毎年末時点の数値です。</t>
    <rPh sb="1" eb="3">
      <t>ヘイセイ</t>
    </rPh>
    <rPh sb="5" eb="6">
      <t>ネン</t>
    </rPh>
    <rPh sb="6" eb="8">
      <t>イゼン</t>
    </rPh>
    <rPh sb="8" eb="9">
      <t>オヨ</t>
    </rPh>
    <rPh sb="10" eb="12">
      <t>ヘイセイ</t>
    </rPh>
    <rPh sb="17" eb="18">
      <t>ネン</t>
    </rPh>
    <rPh sb="19" eb="21">
      <t>スウチ</t>
    </rPh>
    <rPh sb="23" eb="25">
      <t>マイトシ</t>
    </rPh>
    <rPh sb="25" eb="26">
      <t>マツ</t>
    </rPh>
    <rPh sb="26" eb="28">
      <t>ジテン</t>
    </rPh>
    <rPh sb="29" eb="31">
      <t>スウチ</t>
    </rPh>
    <phoneticPr fontId="1"/>
  </si>
  <si>
    <t xml:space="preserve"> 平成２３年の数値は、平成２４年経済センサス-活動調査（平成２４年２月１日時点）の製造業に関する調査結果に基づく数値です。</t>
    <rPh sb="28" eb="30">
      <t>ヘイセイ</t>
    </rPh>
    <rPh sb="32" eb="33">
      <t>ネン</t>
    </rPh>
    <rPh sb="34" eb="35">
      <t>ツキ</t>
    </rPh>
    <rPh sb="36" eb="37">
      <t>ニチ</t>
    </rPh>
    <rPh sb="37" eb="39">
      <t>ジテン</t>
    </rPh>
    <phoneticPr fontId="19"/>
  </si>
  <si>
    <t xml:space="preserve"> 平成２７年の数値は、平成２８年経済センサス-活動調査（平成２８年６月１日時点）の製造業に関する調査結果に基づく数値です。</t>
    <rPh sb="1" eb="3">
      <t>ヘイセイ</t>
    </rPh>
    <rPh sb="5" eb="6">
      <t>ネン</t>
    </rPh>
    <rPh sb="7" eb="9">
      <t>スウチ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41" eb="43">
      <t>セイゾウ</t>
    </rPh>
    <rPh sb="43" eb="44">
      <t>ギョウ</t>
    </rPh>
    <rPh sb="45" eb="46">
      <t>カン</t>
    </rPh>
    <rPh sb="48" eb="50">
      <t>チョウサ</t>
    </rPh>
    <rPh sb="50" eb="52">
      <t>ケッカ</t>
    </rPh>
    <rPh sb="53" eb="54">
      <t>モト</t>
    </rPh>
    <rPh sb="56" eb="58">
      <t>スウチ</t>
    </rPh>
    <phoneticPr fontId="1"/>
  </si>
  <si>
    <t xml:space="preserve"> 平成２８年以降の数値は、翌年６月１日時点の数値です。</t>
    <phoneticPr fontId="19"/>
  </si>
  <si>
    <t>区　分</t>
    <rPh sb="0" eb="1">
      <t>ク</t>
    </rPh>
    <rPh sb="2" eb="3">
      <t>ブン</t>
    </rPh>
    <phoneticPr fontId="1"/>
  </si>
  <si>
    <t>飲料・
飼料・
たばこ</t>
    <phoneticPr fontId="1"/>
  </si>
  <si>
    <t>繊維</t>
    <phoneticPr fontId="1"/>
  </si>
  <si>
    <t>衣　服・その他の繊維</t>
    <phoneticPr fontId="1"/>
  </si>
  <si>
    <t>パルプ・紙・
紙加工品</t>
    <phoneticPr fontId="1"/>
  </si>
  <si>
    <t>出版・
印刷・
同関連品</t>
    <phoneticPr fontId="1"/>
  </si>
  <si>
    <t>化学</t>
    <phoneticPr fontId="1"/>
  </si>
  <si>
    <t>ｺﾞﾑ製品</t>
    <phoneticPr fontId="1"/>
  </si>
  <si>
    <t>なめし皮・同製品・ 毛皮</t>
    <phoneticPr fontId="1"/>
  </si>
  <si>
    <t>鉄　鋼</t>
    <phoneticPr fontId="1"/>
  </si>
  <si>
    <t>電子部品・ﾃﾞﾊﾞｲｽ・電子回路</t>
    <rPh sb="12" eb="14">
      <t>デンシ</t>
    </rPh>
    <rPh sb="14" eb="16">
      <t>カイロ</t>
    </rPh>
    <phoneticPr fontId="1"/>
  </si>
  <si>
    <t>木 材・</t>
    <phoneticPr fontId="1"/>
  </si>
  <si>
    <t>家具・</t>
    <phoneticPr fontId="1"/>
  </si>
  <si>
    <t xml:space="preserve"> 石油・</t>
    <phoneticPr fontId="1"/>
  </si>
  <si>
    <t>ﾌﾟﾗｽﾁｯｸ</t>
    <phoneticPr fontId="1"/>
  </si>
  <si>
    <t>窯  業・</t>
    <phoneticPr fontId="1"/>
  </si>
  <si>
    <t>はん用</t>
    <rPh sb="2" eb="3">
      <t>ヨウ</t>
    </rPh>
    <phoneticPr fontId="1"/>
  </si>
  <si>
    <t>生産用</t>
    <rPh sb="0" eb="3">
      <t>セイサンヨウ</t>
    </rPh>
    <phoneticPr fontId="1"/>
  </si>
  <si>
    <t>業務用</t>
    <rPh sb="0" eb="3">
      <t>ギョウムヨウ</t>
    </rPh>
    <phoneticPr fontId="1"/>
  </si>
  <si>
    <t>情報通信</t>
    <phoneticPr fontId="1"/>
  </si>
  <si>
    <t>輸送用</t>
    <phoneticPr fontId="1"/>
  </si>
  <si>
    <t>製  品</t>
    <phoneticPr fontId="1"/>
  </si>
  <si>
    <t>器  具</t>
    <phoneticPr fontId="1"/>
  </si>
  <si>
    <t>機械器具</t>
    <rPh sb="0" eb="2">
      <t>キカイ</t>
    </rPh>
    <rPh sb="2" eb="4">
      <t>キグ</t>
    </rPh>
    <phoneticPr fontId="1"/>
  </si>
  <si>
    <t xml:space="preserve">   令和元年</t>
    <rPh sb="3" eb="5">
      <t>レイワ</t>
    </rPh>
    <rPh sb="5" eb="6">
      <t>モト</t>
    </rPh>
    <rPh sb="6" eb="7">
      <t>トシ</t>
    </rPh>
    <phoneticPr fontId="1"/>
  </si>
  <si>
    <t>　令和２年の数値は、令和３年経済センサス-活動調査（令和３年６月１日時点）の製造業に関する調査結果に基づく数値です。</t>
    <rPh sb="1" eb="3">
      <t>レイワ</t>
    </rPh>
    <rPh sb="4" eb="5">
      <t>ネン</t>
    </rPh>
    <rPh sb="6" eb="8">
      <t>スウチ</t>
    </rPh>
    <rPh sb="10" eb="12">
      <t>レイワ</t>
    </rPh>
    <rPh sb="13" eb="14">
      <t>ネン</t>
    </rPh>
    <rPh sb="14" eb="16">
      <t>ケイザイ</t>
    </rPh>
    <rPh sb="21" eb="23">
      <t>カツドウ</t>
    </rPh>
    <rPh sb="23" eb="25">
      <t>チョウサ</t>
    </rPh>
    <rPh sb="26" eb="28">
      <t>レイワ</t>
    </rPh>
    <rPh sb="38" eb="40">
      <t>セイゾウ</t>
    </rPh>
    <rPh sb="40" eb="41">
      <t>ギョウ</t>
    </rPh>
    <rPh sb="42" eb="43">
      <t>カン</t>
    </rPh>
    <rPh sb="45" eb="47">
      <t>チョウサ</t>
    </rPh>
    <rPh sb="47" eb="49">
      <t>ケッカ</t>
    </rPh>
    <rPh sb="50" eb="51">
      <t>モト</t>
    </rPh>
    <rPh sb="53" eb="55">
      <t>スウチ</t>
    </rPh>
    <phoneticPr fontId="1"/>
  </si>
  <si>
    <t>令和2年</t>
    <rPh sb="0" eb="2">
      <t>レイワ</t>
    </rPh>
    <phoneticPr fontId="19"/>
  </si>
  <si>
    <t>-</t>
    <phoneticPr fontId="19"/>
  </si>
  <si>
    <t>　令和２年の事業所数及び従業者数は、令和３年経済センサス-活動調査（令和３年６月１日時点）の製造業に関する調査結果に基づく数値です。</t>
    <rPh sb="1" eb="3">
      <t>レイワ</t>
    </rPh>
    <rPh sb="4" eb="5">
      <t>ネン</t>
    </rPh>
    <rPh sb="6" eb="9">
      <t>ジギョウショ</t>
    </rPh>
    <rPh sb="9" eb="10">
      <t>スウ</t>
    </rPh>
    <rPh sb="10" eb="11">
      <t>オヨ</t>
    </rPh>
    <rPh sb="12" eb="13">
      <t>ジュウ</t>
    </rPh>
    <rPh sb="13" eb="16">
      <t>ギョウシャスウ</t>
    </rPh>
    <rPh sb="18" eb="20">
      <t>レイワ</t>
    </rPh>
    <rPh sb="21" eb="22">
      <t>ネン</t>
    </rPh>
    <rPh sb="22" eb="24">
      <t>ケイザイ</t>
    </rPh>
    <rPh sb="29" eb="31">
      <t>カツドウ</t>
    </rPh>
    <rPh sb="31" eb="33">
      <t>チョウサ</t>
    </rPh>
    <rPh sb="34" eb="36">
      <t>レイワ</t>
    </rPh>
    <rPh sb="46" eb="48">
      <t>セイゾウ</t>
    </rPh>
    <rPh sb="48" eb="49">
      <t>ギョウ</t>
    </rPh>
    <rPh sb="50" eb="51">
      <t>カン</t>
    </rPh>
    <rPh sb="53" eb="55">
      <t>チョウサ</t>
    </rPh>
    <rPh sb="55" eb="57">
      <t>ケッカ</t>
    </rPh>
    <rPh sb="58" eb="59">
      <t>モト</t>
    </rPh>
    <rPh sb="61" eb="63">
      <t>スウチ</t>
    </rPh>
    <phoneticPr fontId="1"/>
  </si>
  <si>
    <t>※</t>
    <phoneticPr fontId="19"/>
  </si>
  <si>
    <t>※経済センサス-活動調査では、個人経営事業所は個人経営用の調査票を記入し、製造業調査票の対象外となるため、組織別集計はなし。</t>
    <phoneticPr fontId="19"/>
  </si>
  <si>
    <t xml:space="preserve"> 令和２年の数値は、令和３年経済センサス-活動調査（令和３年６月１日時点）の製造業に関する調査結果に基づく数値です。</t>
    <rPh sb="1" eb="3">
      <t>レイワ</t>
    </rPh>
    <rPh sb="4" eb="5">
      <t>ネン</t>
    </rPh>
    <rPh sb="5" eb="6">
      <t>ヘイネン</t>
    </rPh>
    <rPh sb="6" eb="8">
      <t>スウチ</t>
    </rPh>
    <rPh sb="10" eb="12">
      <t>レイワ</t>
    </rPh>
    <rPh sb="13" eb="14">
      <t>ネン</t>
    </rPh>
    <rPh sb="14" eb="16">
      <t>ケイザイ</t>
    </rPh>
    <rPh sb="21" eb="23">
      <t>カツドウ</t>
    </rPh>
    <rPh sb="23" eb="25">
      <t>チョウサ</t>
    </rPh>
    <rPh sb="26" eb="28">
      <t>レイワ</t>
    </rPh>
    <rPh sb="38" eb="40">
      <t>セイゾウ</t>
    </rPh>
    <rPh sb="40" eb="41">
      <t>ギョウ</t>
    </rPh>
    <rPh sb="42" eb="43">
      <t>カン</t>
    </rPh>
    <rPh sb="45" eb="47">
      <t>チョウサ</t>
    </rPh>
    <rPh sb="47" eb="49">
      <t>ケッカ</t>
    </rPh>
    <rPh sb="50" eb="51">
      <t>モト</t>
    </rPh>
    <rPh sb="53" eb="55">
      <t>スウチ</t>
    </rPh>
    <phoneticPr fontId="1"/>
  </si>
  <si>
    <t>令和６年山形市統計書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</si>
</sst>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0.0%"/>
    <numFmt numFmtId="178" formatCode="#,##0.000;[Red]\-#,##0.000"/>
    <numFmt numFmtId="179" formatCode="0_);[Red]\(0\)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6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3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B0FDA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A8E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</cellStyleXfs>
  <cellXfs count="223">
    <xf numFmtId="0" fontId="0" fillId="0" borderId="0" xfId="0">
      <alignment vertical="center"/>
    </xf>
    <xf numFmtId="0" fontId="3" fillId="0" borderId="0" xfId="3" applyFont="1"/>
    <xf numFmtId="0" fontId="5" fillId="0" borderId="0" xfId="3" applyFont="1"/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5" fillId="0" borderId="3" xfId="3" applyFont="1" applyBorder="1"/>
    <xf numFmtId="38" fontId="6" fillId="0" borderId="3" xfId="2" applyFont="1" applyBorder="1"/>
    <xf numFmtId="38" fontId="6" fillId="0" borderId="0" xfId="2" applyFont="1" applyBorder="1"/>
    <xf numFmtId="38" fontId="6" fillId="0" borderId="0" xfId="2" applyFont="1"/>
    <xf numFmtId="38" fontId="6" fillId="0" borderId="0" xfId="2" applyFont="1" applyFill="1" applyBorder="1" applyAlignment="1">
      <alignment horizontal="right" vertical="center"/>
    </xf>
    <xf numFmtId="38" fontId="6" fillId="0" borderId="3" xfId="2" applyFont="1" applyFill="1" applyBorder="1"/>
    <xf numFmtId="38" fontId="5" fillId="0" borderId="0" xfId="3" applyNumberFormat="1" applyFont="1"/>
    <xf numFmtId="38" fontId="6" fillId="0" borderId="0" xfId="2" applyFont="1" applyFill="1"/>
    <xf numFmtId="38" fontId="6" fillId="0" borderId="0" xfId="2" applyFont="1" applyFill="1" applyAlignment="1">
      <alignment horizontal="right"/>
    </xf>
    <xf numFmtId="0" fontId="6" fillId="0" borderId="4" xfId="3" applyFont="1" applyBorder="1"/>
    <xf numFmtId="0" fontId="5" fillId="0" borderId="5" xfId="3" applyFont="1" applyBorder="1"/>
    <xf numFmtId="0" fontId="5" fillId="0" borderId="4" xfId="3" applyFont="1" applyBorder="1"/>
    <xf numFmtId="0" fontId="6" fillId="0" borderId="0" xfId="3" applyFont="1"/>
    <xf numFmtId="0" fontId="3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/>
    </xf>
    <xf numFmtId="0" fontId="8" fillId="0" borderId="3" xfId="3" applyFont="1" applyBorder="1" applyAlignment="1">
      <alignment horizontal="center" vertical="center"/>
    </xf>
    <xf numFmtId="0" fontId="8" fillId="0" borderId="3" xfId="3" applyFont="1" applyBorder="1" applyAlignment="1">
      <alignment horizontal="center"/>
    </xf>
    <xf numFmtId="0" fontId="8" fillId="0" borderId="5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top"/>
    </xf>
    <xf numFmtId="49" fontId="9" fillId="0" borderId="3" xfId="3" applyNumberFormat="1" applyFont="1" applyBorder="1" applyAlignment="1">
      <alignment horizontal="right" vertical="top"/>
    </xf>
    <xf numFmtId="49" fontId="9" fillId="0" borderId="0" xfId="3" applyNumberFormat="1" applyFont="1" applyAlignment="1">
      <alignment horizontal="right" vertical="top"/>
    </xf>
    <xf numFmtId="38" fontId="6" fillId="0" borderId="0" xfId="2" applyFont="1" applyFill="1" applyBorder="1" applyAlignment="1">
      <alignment horizontal="right"/>
    </xf>
    <xf numFmtId="0" fontId="6" fillId="0" borderId="0" xfId="3" applyFont="1" applyAlignment="1">
      <alignment horizontal="right"/>
    </xf>
    <xf numFmtId="0" fontId="5" fillId="0" borderId="0" xfId="3" applyFont="1" applyAlignment="1">
      <alignment vertical="center"/>
    </xf>
    <xf numFmtId="38" fontId="6" fillId="0" borderId="0" xfId="2" applyFont="1" applyFill="1" applyBorder="1"/>
    <xf numFmtId="38" fontId="6" fillId="0" borderId="9" xfId="2" applyFont="1" applyFill="1" applyBorder="1"/>
    <xf numFmtId="38" fontId="6" fillId="0" borderId="8" xfId="2" applyFont="1" applyFill="1" applyBorder="1"/>
    <xf numFmtId="3" fontId="6" fillId="5" borderId="8" xfId="3" applyNumberFormat="1" applyFont="1" applyFill="1" applyBorder="1" applyAlignment="1">
      <alignment horizontal="right" vertical="center"/>
    </xf>
    <xf numFmtId="38" fontId="6" fillId="0" borderId="4" xfId="2" applyFont="1" applyFill="1" applyBorder="1" applyAlignment="1">
      <alignment horizontal="right"/>
    </xf>
    <xf numFmtId="38" fontId="6" fillId="0" borderId="5" xfId="2" applyFont="1" applyFill="1" applyBorder="1" applyAlignment="1">
      <alignment horizontal="right"/>
    </xf>
    <xf numFmtId="38" fontId="6" fillId="0" borderId="13" xfId="2" applyFont="1" applyFill="1" applyBorder="1" applyAlignment="1">
      <alignment horizontal="right"/>
    </xf>
    <xf numFmtId="38" fontId="6" fillId="0" borderId="11" xfId="2" applyFont="1" applyFill="1" applyBorder="1" applyAlignment="1">
      <alignment horizontal="right"/>
    </xf>
    <xf numFmtId="41" fontId="6" fillId="0" borderId="7" xfId="3" applyNumberFormat="1" applyFont="1" applyBorder="1" applyAlignment="1">
      <alignment horizontal="right" vertical="center"/>
    </xf>
    <xf numFmtId="41" fontId="6" fillId="0" borderId="14" xfId="3" applyNumberFormat="1" applyFont="1" applyBorder="1" applyAlignment="1">
      <alignment horizontal="right" vertical="center"/>
    </xf>
    <xf numFmtId="41" fontId="6" fillId="0" borderId="9" xfId="3" applyNumberFormat="1" applyFont="1" applyBorder="1" applyAlignment="1">
      <alignment horizontal="right" vertical="center"/>
    </xf>
    <xf numFmtId="41" fontId="6" fillId="0" borderId="8" xfId="3" applyNumberFormat="1" applyFont="1" applyBorder="1" applyAlignment="1">
      <alignment horizontal="right" vertical="center"/>
    </xf>
    <xf numFmtId="41" fontId="6" fillId="0" borderId="8" xfId="2" applyNumberFormat="1" applyFont="1" applyFill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/>
    </xf>
    <xf numFmtId="176" fontId="5" fillId="0" borderId="0" xfId="3" applyNumberFormat="1" applyFont="1"/>
    <xf numFmtId="176" fontId="5" fillId="0" borderId="0" xfId="3" applyNumberFormat="1" applyFont="1" applyAlignment="1">
      <alignment vertical="center"/>
    </xf>
    <xf numFmtId="176" fontId="8" fillId="0" borderId="5" xfId="3" applyNumberFormat="1" applyFont="1" applyBorder="1" applyAlignment="1">
      <alignment horizontal="center" vertical="center"/>
    </xf>
    <xf numFmtId="176" fontId="5" fillId="0" borderId="14" xfId="3" applyNumberFormat="1" applyFont="1" applyBorder="1"/>
    <xf numFmtId="176" fontId="5" fillId="0" borderId="7" xfId="3" applyNumberFormat="1" applyFont="1" applyBorder="1"/>
    <xf numFmtId="176" fontId="6" fillId="0" borderId="3" xfId="2" applyNumberFormat="1" applyFont="1" applyBorder="1" applyAlignment="1">
      <alignment horizontal="right"/>
    </xf>
    <xf numFmtId="176" fontId="6" fillId="0" borderId="0" xfId="2" applyNumberFormat="1" applyFont="1" applyBorder="1" applyAlignment="1">
      <alignment horizontal="right"/>
    </xf>
    <xf numFmtId="176" fontId="6" fillId="0" borderId="3" xfId="2" applyNumberFormat="1" applyFont="1" applyBorder="1"/>
    <xf numFmtId="176" fontId="6" fillId="0" borderId="0" xfId="2" applyNumberFormat="1" applyFont="1"/>
    <xf numFmtId="176" fontId="6" fillId="0" borderId="0" xfId="3" applyNumberFormat="1" applyFont="1"/>
    <xf numFmtId="176" fontId="6" fillId="0" borderId="3" xfId="2" applyNumberFormat="1" applyFont="1" applyFill="1" applyBorder="1"/>
    <xf numFmtId="176" fontId="6" fillId="0" borderId="0" xfId="2" applyNumberFormat="1" applyFont="1" applyFill="1" applyBorder="1"/>
    <xf numFmtId="176" fontId="6" fillId="0" borderId="0" xfId="2" applyNumberFormat="1" applyFont="1" applyFill="1"/>
    <xf numFmtId="49" fontId="6" fillId="0" borderId="0" xfId="2" applyNumberFormat="1" applyFont="1" applyBorder="1" applyAlignment="1">
      <alignment horizontal="center"/>
    </xf>
    <xf numFmtId="176" fontId="12" fillId="0" borderId="4" xfId="2" applyNumberFormat="1" applyFont="1" applyFill="1" applyBorder="1" applyAlignment="1">
      <alignment horizontal="right"/>
    </xf>
    <xf numFmtId="0" fontId="11" fillId="0" borderId="0" xfId="3" applyFont="1"/>
    <xf numFmtId="0" fontId="7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wrapText="1"/>
    </xf>
    <xf numFmtId="0" fontId="7" fillId="0" borderId="3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7" fillId="0" borderId="5" xfId="3" applyFont="1" applyBorder="1" applyAlignment="1">
      <alignment vertical="center"/>
    </xf>
    <xf numFmtId="0" fontId="7" fillId="0" borderId="11" xfId="3" applyFont="1" applyBorder="1" applyAlignment="1">
      <alignment vertical="center"/>
    </xf>
    <xf numFmtId="0" fontId="6" fillId="0" borderId="3" xfId="3" applyFont="1" applyBorder="1"/>
    <xf numFmtId="0" fontId="6" fillId="0" borderId="9" xfId="3" applyFont="1" applyBorder="1"/>
    <xf numFmtId="177" fontId="6" fillId="0" borderId="3" xfId="1" applyNumberFormat="1" applyFont="1" applyBorder="1"/>
    <xf numFmtId="177" fontId="6" fillId="0" borderId="0" xfId="1" applyNumberFormat="1" applyFont="1" applyBorder="1"/>
    <xf numFmtId="177" fontId="6" fillId="0" borderId="0" xfId="1" applyNumberFormat="1" applyFont="1" applyBorder="1" applyAlignment="1">
      <alignment horizontal="right"/>
    </xf>
    <xf numFmtId="177" fontId="6" fillId="0" borderId="9" xfId="1" applyNumberFormat="1" applyFont="1" applyBorder="1"/>
    <xf numFmtId="0" fontId="6" fillId="0" borderId="3" xfId="1" applyNumberFormat="1" applyFont="1" applyBorder="1"/>
    <xf numFmtId="0" fontId="6" fillId="0" borderId="0" xfId="1" applyNumberFormat="1" applyFont="1" applyBorder="1"/>
    <xf numFmtId="0" fontId="6" fillId="0" borderId="0" xfId="1" applyNumberFormat="1" applyFont="1" applyBorder="1" applyAlignment="1">
      <alignment horizontal="right"/>
    </xf>
    <xf numFmtId="0" fontId="6" fillId="0" borderId="9" xfId="1" applyNumberFormat="1" applyFont="1" applyBorder="1"/>
    <xf numFmtId="177" fontId="6" fillId="0" borderId="9" xfId="3" applyNumberFormat="1" applyFont="1" applyBorder="1"/>
    <xf numFmtId="0" fontId="6" fillId="0" borderId="3" xfId="1" applyNumberFormat="1" applyFont="1" applyFill="1" applyBorder="1"/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right"/>
    </xf>
    <xf numFmtId="0" fontId="6" fillId="0" borderId="9" xfId="1" applyNumberFormat="1" applyFont="1" applyFill="1" applyBorder="1"/>
    <xf numFmtId="177" fontId="6" fillId="0" borderId="3" xfId="1" applyNumberFormat="1" applyFont="1" applyFill="1" applyBorder="1"/>
    <xf numFmtId="177" fontId="6" fillId="0" borderId="0" xfId="1" applyNumberFormat="1" applyFont="1" applyFill="1" applyBorder="1"/>
    <xf numFmtId="177" fontId="6" fillId="0" borderId="0" xfId="1" applyNumberFormat="1" applyFont="1" applyFill="1" applyBorder="1" applyAlignment="1">
      <alignment horizontal="right"/>
    </xf>
    <xf numFmtId="177" fontId="6" fillId="0" borderId="9" xfId="1" applyNumberFormat="1" applyFont="1" applyFill="1" applyBorder="1"/>
    <xf numFmtId="177" fontId="6" fillId="0" borderId="0" xfId="1" applyNumberFormat="1" applyFont="1" applyBorder="1" applyAlignment="1">
      <alignment vertical="center"/>
    </xf>
    <xf numFmtId="177" fontId="6" fillId="0" borderId="0" xfId="1" applyNumberFormat="1" applyFont="1" applyBorder="1" applyAlignment="1">
      <alignment horizontal="right" vertical="center"/>
    </xf>
    <xf numFmtId="178" fontId="5" fillId="0" borderId="0" xfId="2" applyNumberFormat="1" applyFont="1"/>
    <xf numFmtId="40" fontId="7" fillId="0" borderId="0" xfId="2" applyNumberFormat="1" applyFont="1"/>
    <xf numFmtId="177" fontId="6" fillId="0" borderId="9" xfId="1" applyNumberFormat="1" applyFont="1" applyBorder="1" applyAlignment="1">
      <alignment vertical="center"/>
    </xf>
    <xf numFmtId="0" fontId="6" fillId="0" borderId="3" xfId="2" applyNumberFormat="1" applyFont="1" applyFill="1" applyBorder="1"/>
    <xf numFmtId="0" fontId="5" fillId="0" borderId="3" xfId="3" applyFont="1" applyBorder="1" applyAlignment="1">
      <alignment vertical="center"/>
    </xf>
    <xf numFmtId="41" fontId="6" fillId="0" borderId="3" xfId="3" applyNumberFormat="1" applyFont="1" applyBorder="1" applyAlignment="1">
      <alignment horizontal="right" vertical="center"/>
    </xf>
    <xf numFmtId="41" fontId="6" fillId="0" borderId="9" xfId="2" applyNumberFormat="1" applyFont="1" applyFill="1" applyBorder="1" applyAlignment="1">
      <alignment horizontal="right" vertical="center"/>
    </xf>
    <xf numFmtId="0" fontId="6" fillId="0" borderId="0" xfId="3" applyFont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10" fillId="0" borderId="9" xfId="3" applyFont="1" applyBorder="1" applyAlignment="1">
      <alignment horizontal="left"/>
    </xf>
    <xf numFmtId="179" fontId="6" fillId="0" borderId="0" xfId="2" applyNumberFormat="1" applyFont="1" applyBorder="1" applyAlignment="1">
      <alignment horizontal="right"/>
    </xf>
    <xf numFmtId="179" fontId="6" fillId="0" borderId="0" xfId="2" applyNumberFormat="1" applyFont="1" applyFill="1" applyBorder="1" applyAlignment="1">
      <alignment horizontal="right"/>
    </xf>
    <xf numFmtId="179" fontId="6" fillId="0" borderId="0" xfId="3" applyNumberFormat="1" applyFont="1"/>
    <xf numFmtId="179" fontId="6" fillId="0" borderId="0" xfId="3" applyNumberFormat="1" applyFont="1" applyAlignment="1">
      <alignment horizontal="right"/>
    </xf>
    <xf numFmtId="176" fontId="12" fillId="0" borderId="5" xfId="2" applyNumberFormat="1" applyFont="1" applyFill="1" applyBorder="1" applyAlignment="1">
      <alignment horizontal="right"/>
    </xf>
    <xf numFmtId="49" fontId="6" fillId="0" borderId="0" xfId="2" applyNumberFormat="1" applyFont="1" applyFill="1" applyBorder="1" applyAlignment="1">
      <alignment horizontal="center"/>
    </xf>
    <xf numFmtId="177" fontId="6" fillId="0" borderId="3" xfId="1" applyNumberFormat="1" applyFont="1" applyBorder="1" applyAlignment="1">
      <alignment vertical="center"/>
    </xf>
    <xf numFmtId="0" fontId="3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6" fillId="0" borderId="10" xfId="3" applyFont="1" applyBorder="1" applyAlignment="1">
      <alignment horizontal="center" vertical="center" wrapText="1"/>
    </xf>
    <xf numFmtId="0" fontId="16" fillId="0" borderId="10" xfId="3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49" fontId="16" fillId="0" borderId="3" xfId="3" applyNumberFormat="1" applyFont="1" applyBorder="1" applyAlignment="1">
      <alignment horizontal="center" vertical="center"/>
    </xf>
    <xf numFmtId="0" fontId="16" fillId="0" borderId="8" xfId="3" applyFont="1" applyBorder="1" applyAlignment="1">
      <alignment vertical="center"/>
    </xf>
    <xf numFmtId="49" fontId="16" fillId="0" borderId="8" xfId="3" applyNumberFormat="1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2" borderId="8" xfId="3" applyFont="1" applyFill="1" applyBorder="1" applyAlignment="1">
      <alignment vertical="center"/>
    </xf>
    <xf numFmtId="0" fontId="16" fillId="3" borderId="8" xfId="3" applyFont="1" applyFill="1" applyBorder="1" applyAlignment="1">
      <alignment vertical="center"/>
    </xf>
    <xf numFmtId="0" fontId="16" fillId="4" borderId="8" xfId="3" applyFont="1" applyFill="1" applyBorder="1" applyAlignment="1">
      <alignment vertical="center"/>
    </xf>
    <xf numFmtId="0" fontId="16" fillId="0" borderId="5" xfId="3" applyFont="1" applyBorder="1" applyAlignment="1">
      <alignment horizontal="center" vertical="center"/>
    </xf>
    <xf numFmtId="0" fontId="16" fillId="4" borderId="11" xfId="3" applyFont="1" applyFill="1" applyBorder="1" applyAlignment="1">
      <alignment vertical="center"/>
    </xf>
    <xf numFmtId="0" fontId="16" fillId="0" borderId="11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Alignment="1"/>
    <xf numFmtId="0" fontId="18" fillId="0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176" fontId="6" fillId="0" borderId="7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49" fontId="6" fillId="0" borderId="0" xfId="3" applyNumberFormat="1" applyFont="1" applyAlignment="1">
      <alignment horizontal="center"/>
    </xf>
    <xf numFmtId="38" fontId="6" fillId="0" borderId="0" xfId="3" applyNumberFormat="1" applyFont="1"/>
    <xf numFmtId="179" fontId="6" fillId="0" borderId="0" xfId="3" applyNumberFormat="1" applyFont="1" applyAlignment="1">
      <alignment horizontal="right" vertical="center"/>
    </xf>
    <xf numFmtId="0" fontId="7" fillId="0" borderId="0" xfId="3" applyFont="1"/>
    <xf numFmtId="0" fontId="6" fillId="0" borderId="6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5" fillId="0" borderId="12" xfId="3" applyFont="1" applyBorder="1"/>
    <xf numFmtId="0" fontId="5" fillId="0" borderId="9" xfId="3" applyFont="1" applyBorder="1"/>
    <xf numFmtId="0" fontId="5" fillId="0" borderId="8" xfId="3" applyFont="1" applyBorder="1"/>
    <xf numFmtId="0" fontId="5" fillId="0" borderId="6" xfId="3" applyFont="1" applyBorder="1"/>
    <xf numFmtId="49" fontId="6" fillId="0" borderId="9" xfId="3" applyNumberFormat="1" applyFont="1" applyBorder="1" applyAlignment="1">
      <alignment horizontal="center"/>
    </xf>
    <xf numFmtId="3" fontId="6" fillId="0" borderId="3" xfId="3" applyNumberFormat="1" applyFont="1" applyBorder="1" applyAlignment="1">
      <alignment horizontal="right" vertical="center"/>
    </xf>
    <xf numFmtId="3" fontId="6" fillId="0" borderId="0" xfId="3" applyNumberFormat="1" applyFont="1" applyAlignment="1">
      <alignment horizontal="right" vertical="center"/>
    </xf>
    <xf numFmtId="3" fontId="6" fillId="0" borderId="9" xfId="3" applyNumberFormat="1" applyFont="1" applyBorder="1" applyAlignment="1">
      <alignment horizontal="right" vertical="center"/>
    </xf>
    <xf numFmtId="3" fontId="6" fillId="0" borderId="8" xfId="3" applyNumberFormat="1" applyFont="1" applyBorder="1" applyAlignment="1">
      <alignment horizontal="right" vertical="center"/>
    </xf>
    <xf numFmtId="49" fontId="6" fillId="0" borderId="13" xfId="3" applyNumberFormat="1" applyFont="1" applyBorder="1" applyAlignment="1">
      <alignment horizontal="center"/>
    </xf>
    <xf numFmtId="0" fontId="6" fillId="0" borderId="9" xfId="3" applyFont="1" applyBorder="1" applyAlignment="1">
      <alignment horizontal="left" indent="1"/>
    </xf>
    <xf numFmtId="41" fontId="6" fillId="0" borderId="0" xfId="3" applyNumberFormat="1" applyFont="1" applyAlignment="1">
      <alignment horizontal="right" vertical="center"/>
    </xf>
    <xf numFmtId="41" fontId="6" fillId="0" borderId="6" xfId="3" applyNumberFormat="1" applyFont="1" applyBorder="1" applyAlignment="1">
      <alignment horizontal="right" vertical="center"/>
    </xf>
    <xf numFmtId="41" fontId="9" fillId="0" borderId="9" xfId="3" applyNumberFormat="1" applyFont="1" applyBorder="1" applyAlignment="1">
      <alignment horizontal="right" vertical="center"/>
    </xf>
    <xf numFmtId="41" fontId="9" fillId="0" borderId="8" xfId="3" applyNumberFormat="1" applyFont="1" applyBorder="1" applyAlignment="1">
      <alignment horizontal="right" vertical="center"/>
    </xf>
    <xf numFmtId="41" fontId="6" fillId="0" borderId="9" xfId="2" applyNumberFormat="1" applyFont="1" applyFill="1" applyBorder="1" applyAlignment="1">
      <alignment vertical="center"/>
    </xf>
    <xf numFmtId="41" fontId="6" fillId="0" borderId="8" xfId="2" applyNumberFormat="1" applyFont="1" applyFill="1" applyBorder="1" applyAlignment="1">
      <alignment vertical="center"/>
    </xf>
    <xf numFmtId="0" fontId="6" fillId="0" borderId="9" xfId="3" applyFont="1" applyBorder="1" applyAlignment="1">
      <alignment horizontal="left" indent="1" shrinkToFit="1"/>
    </xf>
    <xf numFmtId="41" fontId="6" fillId="0" borderId="8" xfId="3" applyNumberFormat="1" applyFont="1" applyBorder="1" applyAlignment="1">
      <alignment vertical="center"/>
    </xf>
    <xf numFmtId="0" fontId="6" fillId="0" borderId="13" xfId="3" applyFont="1" applyBorder="1"/>
    <xf numFmtId="0" fontId="5" fillId="0" borderId="5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13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176" fontId="6" fillId="0" borderId="0" xfId="3" applyNumberFormat="1" applyFont="1" applyAlignment="1">
      <alignment horizontal="right"/>
    </xf>
    <xf numFmtId="176" fontId="6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vertical="center"/>
    </xf>
    <xf numFmtId="176" fontId="12" fillId="0" borderId="13" xfId="3" applyNumberFormat="1" applyFont="1" applyBorder="1"/>
    <xf numFmtId="176" fontId="13" fillId="0" borderId="0" xfId="3" applyNumberFormat="1" applyFont="1"/>
    <xf numFmtId="0" fontId="6" fillId="0" borderId="0" xfId="3" applyFont="1" applyAlignment="1">
      <alignment horizontal="center"/>
    </xf>
    <xf numFmtId="177" fontId="6" fillId="0" borderId="0" xfId="3" applyNumberFormat="1" applyFont="1"/>
    <xf numFmtId="177" fontId="6" fillId="0" borderId="0" xfId="3" applyNumberFormat="1" applyFont="1" applyAlignment="1">
      <alignment horizontal="right"/>
    </xf>
    <xf numFmtId="49" fontId="12" fillId="0" borderId="9" xfId="3" applyNumberFormat="1" applyFont="1" applyBorder="1" applyAlignment="1">
      <alignment horizontal="center"/>
    </xf>
    <xf numFmtId="177" fontId="6" fillId="0" borderId="4" xfId="1" applyNumberFormat="1" applyFont="1" applyBorder="1" applyAlignment="1">
      <alignment vertical="center"/>
    </xf>
    <xf numFmtId="0" fontId="6" fillId="0" borderId="4" xfId="3" applyFont="1" applyBorder="1" applyAlignment="1">
      <alignment horizontal="right"/>
    </xf>
    <xf numFmtId="177" fontId="6" fillId="0" borderId="13" xfId="1" applyNumberFormat="1" applyFont="1" applyBorder="1" applyAlignment="1">
      <alignment vertical="center"/>
    </xf>
    <xf numFmtId="0" fontId="10" fillId="0" borderId="4" xfId="3" applyFont="1" applyBorder="1" applyAlignment="1">
      <alignment horizontal="left"/>
    </xf>
    <xf numFmtId="179" fontId="6" fillId="0" borderId="5" xfId="3" applyNumberFormat="1" applyFont="1" applyBorder="1"/>
    <xf numFmtId="179" fontId="6" fillId="0" borderId="4" xfId="3" applyNumberFormat="1" applyFont="1" applyBorder="1"/>
    <xf numFmtId="179" fontId="6" fillId="0" borderId="4" xfId="3" applyNumberFormat="1" applyFont="1" applyBorder="1" applyAlignment="1">
      <alignment horizontal="right"/>
    </xf>
    <xf numFmtId="179" fontId="6" fillId="0" borderId="4" xfId="2" applyNumberFormat="1" applyFont="1" applyBorder="1" applyAlignment="1">
      <alignment horizontal="right"/>
    </xf>
    <xf numFmtId="0" fontId="6" fillId="0" borderId="9" xfId="3" applyFont="1" applyBorder="1" applyAlignment="1">
      <alignment horizontal="center"/>
    </xf>
    <xf numFmtId="0" fontId="6" fillId="0" borderId="0" xfId="2" applyNumberFormat="1" applyFont="1" applyBorder="1" applyAlignment="1">
      <alignment horizontal="center"/>
    </xf>
    <xf numFmtId="0" fontId="6" fillId="0" borderId="0" xfId="2" applyNumberFormat="1" applyFont="1" applyFill="1" applyBorder="1" applyAlignment="1">
      <alignment horizontal="center"/>
    </xf>
    <xf numFmtId="0" fontId="20" fillId="0" borderId="0" xfId="3" applyFont="1" applyAlignment="1">
      <alignment vertical="center"/>
    </xf>
    <xf numFmtId="176" fontId="20" fillId="0" borderId="0" xfId="3" applyNumberFormat="1" applyFont="1" applyAlignment="1">
      <alignment vertical="center"/>
    </xf>
    <xf numFmtId="0" fontId="8" fillId="0" borderId="7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8" xfId="3" applyFont="1" applyBorder="1" applyAlignment="1">
      <alignment vertical="center" wrapText="1"/>
    </xf>
    <xf numFmtId="0" fontId="8" fillId="0" borderId="11" xfId="3" applyFont="1" applyBorder="1" applyAlignment="1">
      <alignment vertical="center" wrapText="1"/>
    </xf>
    <xf numFmtId="0" fontId="14" fillId="0" borderId="0" xfId="3" applyFont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6" fontId="6" fillId="0" borderId="14" xfId="3" applyNumberFormat="1" applyFont="1" applyBorder="1" applyAlignment="1">
      <alignment horizontal="center" vertical="center"/>
    </xf>
    <xf numFmtId="176" fontId="5" fillId="0" borderId="4" xfId="3" applyNumberFormat="1" applyFont="1" applyBorder="1"/>
    <xf numFmtId="176" fontId="6" fillId="0" borderId="6" xfId="3" applyNumberFormat="1" applyFont="1" applyBorder="1" applyAlignment="1">
      <alignment horizontal="center" vertical="center"/>
    </xf>
    <xf numFmtId="176" fontId="6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/>
    <xf numFmtId="176" fontId="6" fillId="0" borderId="7" xfId="3" applyNumberFormat="1" applyFont="1" applyBorder="1" applyAlignment="1">
      <alignment horizontal="center" vertical="center"/>
    </xf>
    <xf numFmtId="176" fontId="5" fillId="0" borderId="5" xfId="3" applyNumberFormat="1" applyFont="1" applyBorder="1"/>
    <xf numFmtId="0" fontId="7" fillId="0" borderId="6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1647825</xdr:colOff>
      <xdr:row>6</xdr:row>
      <xdr:rowOff>85725</xdr:rowOff>
    </xdr:from>
    <xdr:to>
      <xdr:col>3</xdr:col>
      <xdr:colOff>190500</xdr:colOff>
      <xdr:row>7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609850" y="1685925"/>
          <a:ext cx="561975" cy="2952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統　合</a:t>
          </a:r>
        </a:p>
      </xdr:txBody>
    </xdr:sp>
    <xdr:clientData/>
  </xdr:twoCellAnchor>
  <xdr:twoCellAnchor>
    <xdr:from>
      <xdr:col>3</xdr:col>
      <xdr:colOff>180975</xdr:colOff>
      <xdr:row>6</xdr:row>
      <xdr:rowOff>95250</xdr:rowOff>
    </xdr:from>
    <xdr:to>
      <xdr:col>4</xdr:col>
      <xdr:colOff>19050</xdr:colOff>
      <xdr:row>6</xdr:row>
      <xdr:rowOff>95251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162300" y="1695450"/>
          <a:ext cx="609600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6</xdr:row>
      <xdr:rowOff>104776</xdr:rowOff>
    </xdr:from>
    <xdr:to>
      <xdr:col>3</xdr:col>
      <xdr:colOff>742950</xdr:colOff>
      <xdr:row>7</xdr:row>
      <xdr:rowOff>114300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3171825" y="1704976"/>
          <a:ext cx="552450" cy="2571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1666875</xdr:colOff>
      <xdr:row>10</xdr:row>
      <xdr:rowOff>28575</xdr:rowOff>
    </xdr:from>
    <xdr:to>
      <xdr:col>3</xdr:col>
      <xdr:colOff>361949</xdr:colOff>
      <xdr:row>11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628900" y="2619375"/>
          <a:ext cx="714374" cy="2190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1666875</xdr:colOff>
      <xdr:row>17</xdr:row>
      <xdr:rowOff>19050</xdr:rowOff>
    </xdr:from>
    <xdr:to>
      <xdr:col>3</xdr:col>
      <xdr:colOff>342900</xdr:colOff>
      <xdr:row>17</xdr:row>
      <xdr:rowOff>200025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628900" y="4343400"/>
          <a:ext cx="695325" cy="1809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1676400</xdr:colOff>
      <xdr:row>12</xdr:row>
      <xdr:rowOff>19050</xdr:rowOff>
    </xdr:from>
    <xdr:to>
      <xdr:col>3</xdr:col>
      <xdr:colOff>361950</xdr:colOff>
      <xdr:row>12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638425" y="3105150"/>
          <a:ext cx="704850" cy="2190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1695450</xdr:colOff>
      <xdr:row>22</xdr:row>
      <xdr:rowOff>38100</xdr:rowOff>
    </xdr:from>
    <xdr:to>
      <xdr:col>3</xdr:col>
      <xdr:colOff>390525</xdr:colOff>
      <xdr:row>22</xdr:row>
      <xdr:rowOff>238125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657475" y="5600700"/>
          <a:ext cx="714375" cy="2000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1695450</xdr:colOff>
      <xdr:row>27</xdr:row>
      <xdr:rowOff>47625</xdr:rowOff>
    </xdr:from>
    <xdr:to>
      <xdr:col>3</xdr:col>
      <xdr:colOff>400050</xdr:colOff>
      <xdr:row>27</xdr:row>
      <xdr:rowOff>238125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657475" y="6848475"/>
          <a:ext cx="723900" cy="1905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一部移設</a:t>
          </a:r>
        </a:p>
      </xdr:txBody>
    </xdr:sp>
    <xdr:clientData/>
  </xdr:twoCellAnchor>
  <xdr:twoCellAnchor>
    <xdr:from>
      <xdr:col>2</xdr:col>
      <xdr:colOff>1704975</xdr:colOff>
      <xdr:row>26</xdr:row>
      <xdr:rowOff>47625</xdr:rowOff>
    </xdr:from>
    <xdr:to>
      <xdr:col>3</xdr:col>
      <xdr:colOff>352426</xdr:colOff>
      <xdr:row>26</xdr:row>
      <xdr:rowOff>228600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667000" y="6600825"/>
          <a:ext cx="666751" cy="1809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分　　割</a:t>
          </a:r>
        </a:p>
      </xdr:txBody>
    </xdr:sp>
    <xdr:clientData/>
  </xdr:twoCellAnchor>
  <xdr:twoCellAnchor>
    <xdr:from>
      <xdr:col>2</xdr:col>
      <xdr:colOff>1704975</xdr:colOff>
      <xdr:row>21</xdr:row>
      <xdr:rowOff>38100</xdr:rowOff>
    </xdr:from>
    <xdr:to>
      <xdr:col>3</xdr:col>
      <xdr:colOff>352426</xdr:colOff>
      <xdr:row>21</xdr:row>
      <xdr:rowOff>219075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667000" y="5353050"/>
          <a:ext cx="666751" cy="1809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900"/>
            <a:t>分　　割</a:t>
          </a:r>
        </a:p>
      </xdr:txBody>
    </xdr:sp>
    <xdr:clientData/>
  </xdr:twoCellAnchor>
  <xdr:twoCellAnchor>
    <xdr:from>
      <xdr:col>3</xdr:col>
      <xdr:colOff>361949</xdr:colOff>
      <xdr:row>7</xdr:row>
      <xdr:rowOff>142875</xdr:rowOff>
    </xdr:from>
    <xdr:to>
      <xdr:col>4</xdr:col>
      <xdr:colOff>9525</xdr:colOff>
      <xdr:row>10</xdr:row>
      <xdr:rowOff>138113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>
          <a:stCxn id="5" idx="3"/>
        </xdr:cNvCxnSpPr>
      </xdr:nvCxnSpPr>
      <xdr:spPr>
        <a:xfrm flipV="1">
          <a:off x="3343274" y="1990725"/>
          <a:ext cx="419101" cy="7381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361951</xdr:colOff>
      <xdr:row>6</xdr:row>
      <xdr:rowOff>133350</xdr:rowOff>
    </xdr:from>
    <xdr:to>
      <xdr:col>3</xdr:col>
      <xdr:colOff>742951</xdr:colOff>
      <xdr:row>12</xdr:row>
      <xdr:rowOff>9525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5400000" flipH="1" flipV="1">
          <a:off x="2852738" y="2224088"/>
          <a:ext cx="1362075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6</xdr:row>
      <xdr:rowOff>142876</xdr:rowOff>
    </xdr:from>
    <xdr:to>
      <xdr:col>3</xdr:col>
      <xdr:colOff>752475</xdr:colOff>
      <xdr:row>17</xdr:row>
      <xdr:rowOff>109538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>
          <a:stCxn id="6" idx="3"/>
        </xdr:cNvCxnSpPr>
      </xdr:nvCxnSpPr>
      <xdr:spPr>
        <a:xfrm flipV="1">
          <a:off x="3324225" y="1743076"/>
          <a:ext cx="409575" cy="269081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20</xdr:row>
      <xdr:rowOff>123825</xdr:rowOff>
    </xdr:from>
    <xdr:to>
      <xdr:col>3</xdr:col>
      <xdr:colOff>752475</xdr:colOff>
      <xdr:row>21</xdr:row>
      <xdr:rowOff>128588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>
          <a:stCxn id="11" idx="3"/>
        </xdr:cNvCxnSpPr>
      </xdr:nvCxnSpPr>
      <xdr:spPr>
        <a:xfrm flipV="1">
          <a:off x="3333751" y="5191125"/>
          <a:ext cx="400049" cy="2524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21</xdr:row>
      <xdr:rowOff>128588</xdr:rowOff>
    </xdr:from>
    <xdr:to>
      <xdr:col>4</xdr:col>
      <xdr:colOff>19050</xdr:colOff>
      <xdr:row>21</xdr:row>
      <xdr:rowOff>133350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>
          <a:stCxn id="11" idx="3"/>
        </xdr:cNvCxnSpPr>
      </xdr:nvCxnSpPr>
      <xdr:spPr>
        <a:xfrm>
          <a:off x="3333751" y="5443538"/>
          <a:ext cx="438149" cy="47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21</xdr:row>
      <xdr:rowOff>128588</xdr:rowOff>
    </xdr:from>
    <xdr:to>
      <xdr:col>3</xdr:col>
      <xdr:colOff>752475</xdr:colOff>
      <xdr:row>22</xdr:row>
      <xdr:rowOff>142875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>
          <a:stCxn id="11" idx="3"/>
        </xdr:cNvCxnSpPr>
      </xdr:nvCxnSpPr>
      <xdr:spPr>
        <a:xfrm>
          <a:off x="3333751" y="5443538"/>
          <a:ext cx="400049" cy="261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22</xdr:row>
      <xdr:rowOff>138113</xdr:rowOff>
    </xdr:from>
    <xdr:to>
      <xdr:col>4</xdr:col>
      <xdr:colOff>0</xdr:colOff>
      <xdr:row>23</xdr:row>
      <xdr:rowOff>123825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8" idx="3"/>
        </xdr:cNvCxnSpPr>
      </xdr:nvCxnSpPr>
      <xdr:spPr>
        <a:xfrm>
          <a:off x="3371850" y="5700713"/>
          <a:ext cx="381000" cy="2333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22</xdr:row>
      <xdr:rowOff>138113</xdr:rowOff>
    </xdr:from>
    <xdr:to>
      <xdr:col>4</xdr:col>
      <xdr:colOff>9525</xdr:colOff>
      <xdr:row>25</xdr:row>
      <xdr:rowOff>161925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>
          <a:stCxn id="8" idx="3"/>
        </xdr:cNvCxnSpPr>
      </xdr:nvCxnSpPr>
      <xdr:spPr>
        <a:xfrm>
          <a:off x="3371850" y="5700713"/>
          <a:ext cx="390525" cy="76676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22</xdr:row>
      <xdr:rowOff>152400</xdr:rowOff>
    </xdr:from>
    <xdr:to>
      <xdr:col>3</xdr:col>
      <xdr:colOff>742950</xdr:colOff>
      <xdr:row>26</xdr:row>
      <xdr:rowOff>138113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>
          <a:stCxn id="10" idx="3"/>
        </xdr:cNvCxnSpPr>
      </xdr:nvCxnSpPr>
      <xdr:spPr>
        <a:xfrm flipV="1">
          <a:off x="3333751" y="5715000"/>
          <a:ext cx="390524" cy="9763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352426</xdr:colOff>
      <xdr:row>26</xdr:row>
      <xdr:rowOff>138113</xdr:rowOff>
    </xdr:from>
    <xdr:to>
      <xdr:col>4</xdr:col>
      <xdr:colOff>0</xdr:colOff>
      <xdr:row>27</xdr:row>
      <xdr:rowOff>152400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>
          <a:stCxn id="10" idx="3"/>
        </xdr:cNvCxnSpPr>
      </xdr:nvCxnSpPr>
      <xdr:spPr>
        <a:xfrm>
          <a:off x="3333751" y="6691313"/>
          <a:ext cx="419099" cy="261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400050</xdr:colOff>
      <xdr:row>22</xdr:row>
      <xdr:rowOff>152401</xdr:rowOff>
    </xdr:from>
    <xdr:to>
      <xdr:col>3</xdr:col>
      <xdr:colOff>742950</xdr:colOff>
      <xdr:row>27</xdr:row>
      <xdr:rowOff>142875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>
          <a:stCxn id="9" idx="3"/>
        </xdr:cNvCxnSpPr>
      </xdr:nvCxnSpPr>
      <xdr:spPr>
        <a:xfrm flipV="1">
          <a:off x="3381375" y="5715001"/>
          <a:ext cx="342900" cy="12287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121.5" style="128" bestFit="1" customWidth="1"/>
    <col min="2" max="16384" width="9" style="128"/>
  </cols>
  <sheetData>
    <row r="1" spans="1:1" s="125" customFormat="1" ht="31.5" customHeight="1" x14ac:dyDescent="0.15">
      <c r="A1" s="124" t="s">
        <v>219</v>
      </c>
    </row>
    <row r="2" spans="1:1" s="125" customFormat="1" ht="27.75" customHeight="1" x14ac:dyDescent="0.15">
      <c r="A2" s="126" t="s">
        <v>74</v>
      </c>
    </row>
    <row r="3" spans="1:1" s="125" customFormat="1" ht="24" customHeight="1" x14ac:dyDescent="0.15">
      <c r="A3" s="127" t="s">
        <v>73</v>
      </c>
    </row>
    <row r="4" spans="1:1" ht="30" customHeight="1" x14ac:dyDescent="0.15">
      <c r="A4" s="128" t="s">
        <v>81</v>
      </c>
    </row>
    <row r="5" spans="1:1" ht="30" customHeight="1" x14ac:dyDescent="0.15">
      <c r="A5" s="128" t="s">
        <v>82</v>
      </c>
    </row>
    <row r="6" spans="1:1" ht="30" customHeight="1" x14ac:dyDescent="0.15">
      <c r="A6" s="128" t="s">
        <v>77</v>
      </c>
    </row>
    <row r="7" spans="1:1" ht="30" customHeight="1" x14ac:dyDescent="0.15">
      <c r="A7" s="128" t="s">
        <v>75</v>
      </c>
    </row>
    <row r="8" spans="1:1" ht="30" customHeight="1" x14ac:dyDescent="0.15">
      <c r="A8" s="128" t="s">
        <v>83</v>
      </c>
    </row>
    <row r="9" spans="1:1" ht="30" customHeight="1" x14ac:dyDescent="0.15">
      <c r="A9" s="128" t="s">
        <v>76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42"/>
  <sheetViews>
    <sheetView zoomScaleNormal="100" workbookViewId="0">
      <pane ySplit="5" topLeftCell="A6" activePane="bottomLeft" state="frozen"/>
      <selection pane="bottomLeft" activeCell="G1" sqref="G1"/>
    </sheetView>
  </sheetViews>
  <sheetFormatPr defaultRowHeight="13.5" x14ac:dyDescent="0.15"/>
  <cols>
    <col min="1" max="1" width="13.375" style="2" customWidth="1"/>
    <col min="2" max="10" width="10.5" style="2" customWidth="1"/>
    <col min="11" max="11" width="15.625" style="2" customWidth="1"/>
    <col min="12" max="16384" width="9" style="2"/>
  </cols>
  <sheetData>
    <row r="1" spans="1:10" ht="24" customHeight="1" x14ac:dyDescent="0.2">
      <c r="A1" s="107" t="s">
        <v>85</v>
      </c>
      <c r="F1" s="1"/>
    </row>
    <row r="2" spans="1:10" ht="14.25" customHeight="1" x14ac:dyDescent="0.15">
      <c r="A2" s="18" t="s">
        <v>86</v>
      </c>
      <c r="J2" s="132" t="s">
        <v>0</v>
      </c>
    </row>
    <row r="3" spans="1:10" ht="14.25" customHeight="1" x14ac:dyDescent="0.15">
      <c r="A3" s="18" t="s">
        <v>87</v>
      </c>
      <c r="J3" s="132"/>
    </row>
    <row r="4" spans="1:10" ht="14.25" customHeight="1" x14ac:dyDescent="0.15">
      <c r="A4" s="18" t="s">
        <v>88</v>
      </c>
      <c r="J4" s="132"/>
    </row>
    <row r="5" spans="1:10" ht="14.25" customHeight="1" x14ac:dyDescent="0.15">
      <c r="A5" s="18" t="s">
        <v>89</v>
      </c>
      <c r="J5" s="132"/>
    </row>
    <row r="6" spans="1:10" ht="14.25" customHeight="1" x14ac:dyDescent="0.15">
      <c r="A6" s="18" t="s">
        <v>212</v>
      </c>
      <c r="J6" s="132"/>
    </row>
    <row r="7" spans="1:10" ht="14.25" customHeight="1" x14ac:dyDescent="0.15">
      <c r="A7" s="18"/>
      <c r="J7" s="132"/>
    </row>
    <row r="8" spans="1:10" ht="11.25" customHeight="1" x14ac:dyDescent="0.15">
      <c r="A8" s="18"/>
      <c r="J8" s="132"/>
    </row>
    <row r="9" spans="1:10" s="5" customFormat="1" ht="17.25" customHeight="1" x14ac:dyDescent="0.15">
      <c r="A9" s="3" t="s">
        <v>90</v>
      </c>
      <c r="B9" s="4" t="s">
        <v>91</v>
      </c>
      <c r="C9" s="4" t="s">
        <v>92</v>
      </c>
      <c r="D9" s="4" t="s">
        <v>93</v>
      </c>
      <c r="E9" s="4" t="s">
        <v>94</v>
      </c>
      <c r="F9" s="4" t="s">
        <v>95</v>
      </c>
      <c r="G9" s="4" t="s">
        <v>96</v>
      </c>
      <c r="H9" s="4" t="s">
        <v>97</v>
      </c>
      <c r="I9" s="4" t="s">
        <v>98</v>
      </c>
      <c r="J9" s="4" t="s">
        <v>99</v>
      </c>
    </row>
    <row r="10" spans="1:10" ht="13.5" customHeight="1" x14ac:dyDescent="0.15">
      <c r="A10" s="18" t="s">
        <v>80</v>
      </c>
      <c r="B10" s="6"/>
    </row>
    <row r="11" spans="1:10" x14ac:dyDescent="0.15">
      <c r="A11" s="133" t="s">
        <v>100</v>
      </c>
      <c r="B11" s="7">
        <v>723</v>
      </c>
      <c r="C11" s="8">
        <v>367</v>
      </c>
      <c r="D11" s="8">
        <v>154</v>
      </c>
      <c r="E11" s="8">
        <v>67</v>
      </c>
      <c r="F11" s="8">
        <v>49</v>
      </c>
      <c r="G11" s="8">
        <v>47</v>
      </c>
      <c r="H11" s="8">
        <v>24</v>
      </c>
      <c r="I11" s="8">
        <v>9</v>
      </c>
      <c r="J11" s="8">
        <v>6</v>
      </c>
    </row>
    <row r="12" spans="1:10" x14ac:dyDescent="0.15">
      <c r="A12" s="169">
        <v>7</v>
      </c>
      <c r="B12" s="7">
        <v>703</v>
      </c>
      <c r="C12" s="8">
        <v>364</v>
      </c>
      <c r="D12" s="8">
        <v>147</v>
      </c>
      <c r="E12" s="8">
        <v>63</v>
      </c>
      <c r="F12" s="8">
        <v>50</v>
      </c>
      <c r="G12" s="8">
        <v>46</v>
      </c>
      <c r="H12" s="8">
        <v>20</v>
      </c>
      <c r="I12" s="8">
        <v>7</v>
      </c>
      <c r="J12" s="8">
        <v>6</v>
      </c>
    </row>
    <row r="13" spans="1:10" ht="13.5" customHeight="1" x14ac:dyDescent="0.15">
      <c r="A13" s="169">
        <v>8</v>
      </c>
      <c r="B13" s="7">
        <v>660</v>
      </c>
      <c r="C13" s="8">
        <v>338</v>
      </c>
      <c r="D13" s="8">
        <v>140</v>
      </c>
      <c r="E13" s="8">
        <v>58</v>
      </c>
      <c r="F13" s="8">
        <v>48</v>
      </c>
      <c r="G13" s="8">
        <v>40</v>
      </c>
      <c r="H13" s="8">
        <v>22</v>
      </c>
      <c r="I13" s="8">
        <v>7</v>
      </c>
      <c r="J13" s="8">
        <v>7</v>
      </c>
    </row>
    <row r="14" spans="1:10" ht="13.5" customHeight="1" x14ac:dyDescent="0.15">
      <c r="A14" s="169">
        <v>9</v>
      </c>
      <c r="B14" s="7">
        <v>643</v>
      </c>
      <c r="C14" s="8">
        <v>341</v>
      </c>
      <c r="D14" s="8">
        <v>126</v>
      </c>
      <c r="E14" s="8">
        <v>54</v>
      </c>
      <c r="F14" s="8">
        <v>44</v>
      </c>
      <c r="G14" s="8">
        <v>42</v>
      </c>
      <c r="H14" s="8">
        <v>21</v>
      </c>
      <c r="I14" s="8">
        <v>9</v>
      </c>
      <c r="J14" s="8">
        <v>6</v>
      </c>
    </row>
    <row r="15" spans="1:10" ht="13.5" customHeight="1" x14ac:dyDescent="0.15">
      <c r="A15" s="169">
        <v>10</v>
      </c>
      <c r="B15" s="7">
        <v>686</v>
      </c>
      <c r="C15" s="8">
        <v>375</v>
      </c>
      <c r="D15" s="8">
        <v>135</v>
      </c>
      <c r="E15" s="8">
        <v>52</v>
      </c>
      <c r="F15" s="8">
        <v>48</v>
      </c>
      <c r="G15" s="8">
        <v>44</v>
      </c>
      <c r="H15" s="8">
        <v>16</v>
      </c>
      <c r="I15" s="8">
        <v>12</v>
      </c>
      <c r="J15" s="8">
        <v>4</v>
      </c>
    </row>
    <row r="16" spans="1:10" ht="6" customHeight="1" x14ac:dyDescent="0.15">
      <c r="A16" s="133"/>
      <c r="B16" s="7"/>
      <c r="C16" s="8"/>
      <c r="D16" s="8"/>
      <c r="E16" s="8"/>
      <c r="F16" s="8"/>
      <c r="G16" s="8"/>
      <c r="H16" s="8"/>
      <c r="I16" s="8"/>
      <c r="J16" s="8"/>
    </row>
    <row r="17" spans="1:11" ht="13.5" customHeight="1" x14ac:dyDescent="0.15">
      <c r="A17" s="169">
        <v>11</v>
      </c>
      <c r="B17" s="7">
        <v>633</v>
      </c>
      <c r="C17" s="8">
        <v>332</v>
      </c>
      <c r="D17" s="8">
        <v>127</v>
      </c>
      <c r="E17" s="8">
        <v>55</v>
      </c>
      <c r="F17" s="8">
        <v>46</v>
      </c>
      <c r="G17" s="8">
        <v>41</v>
      </c>
      <c r="H17" s="8">
        <v>19</v>
      </c>
      <c r="I17" s="8">
        <v>9</v>
      </c>
      <c r="J17" s="8">
        <v>4</v>
      </c>
    </row>
    <row r="18" spans="1:11" ht="13.5" customHeight="1" x14ac:dyDescent="0.15">
      <c r="A18" s="169">
        <v>12</v>
      </c>
      <c r="B18" s="7">
        <v>633</v>
      </c>
      <c r="C18" s="8">
        <v>343</v>
      </c>
      <c r="D18" s="8">
        <v>116</v>
      </c>
      <c r="E18" s="8">
        <v>60</v>
      </c>
      <c r="F18" s="8">
        <v>43</v>
      </c>
      <c r="G18" s="8">
        <v>40</v>
      </c>
      <c r="H18" s="8">
        <v>17</v>
      </c>
      <c r="I18" s="8">
        <v>10</v>
      </c>
      <c r="J18" s="8">
        <v>4</v>
      </c>
    </row>
    <row r="19" spans="1:11" x14ac:dyDescent="0.15">
      <c r="A19" s="169">
        <v>13</v>
      </c>
      <c r="B19" s="7">
        <v>586</v>
      </c>
      <c r="C19" s="9">
        <v>305</v>
      </c>
      <c r="D19" s="9">
        <v>119</v>
      </c>
      <c r="E19" s="9">
        <v>56</v>
      </c>
      <c r="F19" s="9">
        <v>36</v>
      </c>
      <c r="G19" s="9">
        <v>37</v>
      </c>
      <c r="H19" s="9">
        <v>24</v>
      </c>
      <c r="I19" s="9">
        <v>4</v>
      </c>
      <c r="J19" s="9">
        <v>5</v>
      </c>
      <c r="K19" s="2" t="s">
        <v>101</v>
      </c>
    </row>
    <row r="20" spans="1:11" x14ac:dyDescent="0.15">
      <c r="A20" s="169">
        <v>14</v>
      </c>
      <c r="B20" s="7">
        <v>530</v>
      </c>
      <c r="C20" s="9">
        <v>267</v>
      </c>
      <c r="D20" s="9">
        <v>111</v>
      </c>
      <c r="E20" s="9">
        <v>51</v>
      </c>
      <c r="F20" s="9">
        <v>37</v>
      </c>
      <c r="G20" s="9">
        <v>37</v>
      </c>
      <c r="H20" s="9">
        <v>22</v>
      </c>
      <c r="I20" s="9">
        <v>1</v>
      </c>
      <c r="J20" s="9">
        <v>4</v>
      </c>
    </row>
    <row r="21" spans="1:11" ht="13.5" customHeight="1" x14ac:dyDescent="0.15">
      <c r="A21" s="169">
        <v>15</v>
      </c>
      <c r="B21" s="7">
        <f>SUM(C21:J21)</f>
        <v>536</v>
      </c>
      <c r="C21" s="9">
        <v>279</v>
      </c>
      <c r="D21" s="9">
        <v>102</v>
      </c>
      <c r="E21" s="9">
        <v>63</v>
      </c>
      <c r="F21" s="9">
        <v>27</v>
      </c>
      <c r="G21" s="9">
        <v>41</v>
      </c>
      <c r="H21" s="9">
        <v>16</v>
      </c>
      <c r="I21" s="9">
        <v>4</v>
      </c>
      <c r="J21" s="9">
        <v>4</v>
      </c>
    </row>
    <row r="22" spans="1:11" ht="6" customHeight="1" x14ac:dyDescent="0.15">
      <c r="A22" s="133"/>
      <c r="B22" s="7"/>
      <c r="C22" s="9"/>
      <c r="D22" s="9"/>
      <c r="E22" s="9"/>
      <c r="F22" s="9"/>
      <c r="G22" s="9"/>
      <c r="H22" s="9"/>
      <c r="I22" s="9"/>
      <c r="J22" s="9"/>
    </row>
    <row r="23" spans="1:11" ht="13.5" customHeight="1" x14ac:dyDescent="0.15">
      <c r="A23" s="169">
        <v>16</v>
      </c>
      <c r="B23" s="7">
        <v>490</v>
      </c>
      <c r="C23" s="9">
        <v>238</v>
      </c>
      <c r="D23" s="9">
        <v>99</v>
      </c>
      <c r="E23" s="9">
        <v>61</v>
      </c>
      <c r="F23" s="9">
        <v>32</v>
      </c>
      <c r="G23" s="9">
        <v>33</v>
      </c>
      <c r="H23" s="9">
        <v>20</v>
      </c>
      <c r="I23" s="9">
        <v>3</v>
      </c>
      <c r="J23" s="9">
        <v>4</v>
      </c>
    </row>
    <row r="24" spans="1:11" ht="13.5" customHeight="1" x14ac:dyDescent="0.15">
      <c r="A24" s="169">
        <v>17</v>
      </c>
      <c r="B24" s="7">
        <v>504</v>
      </c>
      <c r="C24" s="9">
        <v>263</v>
      </c>
      <c r="D24" s="9">
        <v>85</v>
      </c>
      <c r="E24" s="9">
        <v>65</v>
      </c>
      <c r="F24" s="9">
        <v>33</v>
      </c>
      <c r="G24" s="9">
        <v>32</v>
      </c>
      <c r="H24" s="9">
        <v>20</v>
      </c>
      <c r="I24" s="9">
        <v>2</v>
      </c>
      <c r="J24" s="9">
        <v>4</v>
      </c>
    </row>
    <row r="25" spans="1:11" ht="13.5" customHeight="1" x14ac:dyDescent="0.15">
      <c r="A25" s="169">
        <v>18</v>
      </c>
      <c r="B25" s="7">
        <v>476</v>
      </c>
      <c r="C25" s="9">
        <v>232</v>
      </c>
      <c r="D25" s="9">
        <v>87</v>
      </c>
      <c r="E25" s="9">
        <v>64</v>
      </c>
      <c r="F25" s="9">
        <v>34</v>
      </c>
      <c r="G25" s="9">
        <v>32</v>
      </c>
      <c r="H25" s="9">
        <v>20</v>
      </c>
      <c r="I25" s="9">
        <v>3</v>
      </c>
      <c r="J25" s="9">
        <v>4</v>
      </c>
    </row>
    <row r="26" spans="1:11" ht="13.5" customHeight="1" x14ac:dyDescent="0.15">
      <c r="A26" s="169">
        <v>19</v>
      </c>
      <c r="B26" s="7">
        <f>SUM(C26:J26)</f>
        <v>479</v>
      </c>
      <c r="C26" s="10">
        <v>231</v>
      </c>
      <c r="D26" s="10">
        <v>93</v>
      </c>
      <c r="E26" s="10">
        <v>58</v>
      </c>
      <c r="F26" s="10">
        <v>40</v>
      </c>
      <c r="G26" s="10">
        <v>30</v>
      </c>
      <c r="H26" s="10">
        <v>19</v>
      </c>
      <c r="I26" s="10">
        <v>3</v>
      </c>
      <c r="J26" s="10">
        <v>5</v>
      </c>
    </row>
    <row r="27" spans="1:11" ht="13.5" customHeight="1" x14ac:dyDescent="0.15">
      <c r="A27" s="169">
        <v>20</v>
      </c>
      <c r="B27" s="11">
        <v>469</v>
      </c>
      <c r="C27" s="10">
        <v>237</v>
      </c>
      <c r="D27" s="10">
        <v>84</v>
      </c>
      <c r="E27" s="10">
        <v>55</v>
      </c>
      <c r="F27" s="10">
        <v>35</v>
      </c>
      <c r="G27" s="10">
        <v>31</v>
      </c>
      <c r="H27" s="10">
        <v>20</v>
      </c>
      <c r="I27" s="10">
        <v>3</v>
      </c>
      <c r="J27" s="10">
        <v>4</v>
      </c>
    </row>
    <row r="28" spans="1:11" ht="6" customHeight="1" x14ac:dyDescent="0.15">
      <c r="A28" s="133"/>
      <c r="B28" s="7"/>
      <c r="C28" s="9"/>
      <c r="D28" s="9"/>
      <c r="E28" s="9"/>
      <c r="F28" s="9"/>
      <c r="G28" s="9"/>
      <c r="H28" s="9"/>
      <c r="I28" s="9"/>
      <c r="J28" s="9"/>
    </row>
    <row r="29" spans="1:11" ht="13.5" customHeight="1" x14ac:dyDescent="0.15">
      <c r="A29" s="169">
        <v>21</v>
      </c>
      <c r="B29" s="11">
        <v>436</v>
      </c>
      <c r="C29" s="10">
        <v>215</v>
      </c>
      <c r="D29" s="10">
        <v>80</v>
      </c>
      <c r="E29" s="10">
        <v>50</v>
      </c>
      <c r="F29" s="10">
        <v>33</v>
      </c>
      <c r="G29" s="10">
        <v>35</v>
      </c>
      <c r="H29" s="10">
        <v>14</v>
      </c>
      <c r="I29" s="10">
        <v>5</v>
      </c>
      <c r="J29" s="10">
        <v>4</v>
      </c>
      <c r="K29" s="12"/>
    </row>
    <row r="30" spans="1:11" ht="13.5" customHeight="1" x14ac:dyDescent="0.15">
      <c r="A30" s="169">
        <v>22</v>
      </c>
      <c r="B30" s="11">
        <v>419</v>
      </c>
      <c r="C30" s="10">
        <v>191</v>
      </c>
      <c r="D30" s="10">
        <v>91</v>
      </c>
      <c r="E30" s="10">
        <v>51</v>
      </c>
      <c r="F30" s="10">
        <v>28</v>
      </c>
      <c r="G30" s="10">
        <v>36</v>
      </c>
      <c r="H30" s="10">
        <v>14</v>
      </c>
      <c r="I30" s="10">
        <v>5</v>
      </c>
      <c r="J30" s="10">
        <v>3</v>
      </c>
      <c r="K30" s="12"/>
    </row>
    <row r="31" spans="1:11" ht="13.5" customHeight="1" x14ac:dyDescent="0.15">
      <c r="A31" s="169">
        <v>23</v>
      </c>
      <c r="B31" s="11">
        <v>431</v>
      </c>
      <c r="C31" s="10">
        <v>209</v>
      </c>
      <c r="D31" s="10">
        <v>99</v>
      </c>
      <c r="E31" s="10">
        <v>38</v>
      </c>
      <c r="F31" s="10">
        <v>31</v>
      </c>
      <c r="G31" s="10">
        <v>32</v>
      </c>
      <c r="H31" s="10">
        <v>18</v>
      </c>
      <c r="I31" s="10">
        <v>2</v>
      </c>
      <c r="J31" s="10">
        <v>2</v>
      </c>
      <c r="K31" s="12"/>
    </row>
    <row r="32" spans="1:11" ht="13.5" customHeight="1" x14ac:dyDescent="0.15">
      <c r="A32" s="169">
        <v>24</v>
      </c>
      <c r="B32" s="11">
        <v>412</v>
      </c>
      <c r="C32" s="10">
        <v>191</v>
      </c>
      <c r="D32" s="10">
        <v>94</v>
      </c>
      <c r="E32" s="10">
        <v>41</v>
      </c>
      <c r="F32" s="10">
        <v>33</v>
      </c>
      <c r="G32" s="10">
        <v>33</v>
      </c>
      <c r="H32" s="10">
        <v>13</v>
      </c>
      <c r="I32" s="10">
        <v>4</v>
      </c>
      <c r="J32" s="10">
        <v>3</v>
      </c>
      <c r="K32" s="12"/>
    </row>
    <row r="33" spans="1:11" ht="13.5" customHeight="1" x14ac:dyDescent="0.15">
      <c r="A33" s="169">
        <v>25</v>
      </c>
      <c r="B33" s="11">
        <v>397</v>
      </c>
      <c r="C33" s="10">
        <v>182</v>
      </c>
      <c r="D33" s="10">
        <v>83</v>
      </c>
      <c r="E33" s="10">
        <v>50</v>
      </c>
      <c r="F33" s="10">
        <v>29</v>
      </c>
      <c r="G33" s="10">
        <v>33</v>
      </c>
      <c r="H33" s="10">
        <v>13</v>
      </c>
      <c r="I33" s="10">
        <v>5</v>
      </c>
      <c r="J33" s="10">
        <v>2</v>
      </c>
      <c r="K33" s="12"/>
    </row>
    <row r="34" spans="1:11" ht="13.5" customHeight="1" x14ac:dyDescent="0.15">
      <c r="A34" s="169">
        <v>26</v>
      </c>
      <c r="B34" s="11">
        <v>391</v>
      </c>
      <c r="C34" s="10">
        <v>180</v>
      </c>
      <c r="D34" s="10">
        <v>81</v>
      </c>
      <c r="E34" s="10">
        <v>47</v>
      </c>
      <c r="F34" s="10">
        <v>30</v>
      </c>
      <c r="G34" s="10">
        <v>30</v>
      </c>
      <c r="H34" s="10">
        <v>15</v>
      </c>
      <c r="I34" s="10">
        <v>4</v>
      </c>
      <c r="J34" s="10">
        <v>4</v>
      </c>
      <c r="K34" s="12"/>
    </row>
    <row r="35" spans="1:11" ht="13.5" customHeight="1" x14ac:dyDescent="0.15">
      <c r="A35" s="169">
        <v>27</v>
      </c>
      <c r="B35" s="11">
        <v>405</v>
      </c>
      <c r="C35" s="10">
        <v>184</v>
      </c>
      <c r="D35" s="10">
        <v>83</v>
      </c>
      <c r="E35" s="10">
        <v>52</v>
      </c>
      <c r="F35" s="10">
        <v>33</v>
      </c>
      <c r="G35" s="10">
        <v>31</v>
      </c>
      <c r="H35" s="10">
        <v>16</v>
      </c>
      <c r="I35" s="10">
        <v>2</v>
      </c>
      <c r="J35" s="10">
        <v>4</v>
      </c>
      <c r="K35" s="12"/>
    </row>
    <row r="36" spans="1:11" ht="13.5" customHeight="1" x14ac:dyDescent="0.15">
      <c r="A36" s="169">
        <v>28</v>
      </c>
      <c r="B36" s="11">
        <v>351</v>
      </c>
      <c r="C36" s="10">
        <v>149</v>
      </c>
      <c r="D36" s="10">
        <v>70</v>
      </c>
      <c r="E36" s="10">
        <v>49</v>
      </c>
      <c r="F36" s="10">
        <v>27</v>
      </c>
      <c r="G36" s="10">
        <v>34</v>
      </c>
      <c r="H36" s="10">
        <v>16</v>
      </c>
      <c r="I36" s="10">
        <v>1</v>
      </c>
      <c r="J36" s="10">
        <v>5</v>
      </c>
      <c r="K36" s="12"/>
    </row>
    <row r="37" spans="1:11" ht="13.5" customHeight="1" x14ac:dyDescent="0.15">
      <c r="A37" s="169">
        <v>29</v>
      </c>
      <c r="B37" s="11">
        <v>347</v>
      </c>
      <c r="C37" s="10">
        <v>137</v>
      </c>
      <c r="D37" s="10">
        <v>77</v>
      </c>
      <c r="E37" s="10">
        <v>49</v>
      </c>
      <c r="F37" s="10">
        <v>29</v>
      </c>
      <c r="G37" s="10">
        <v>30</v>
      </c>
      <c r="H37" s="10">
        <v>16</v>
      </c>
      <c r="I37" s="10">
        <v>3</v>
      </c>
      <c r="J37" s="10">
        <v>6</v>
      </c>
      <c r="K37" s="12"/>
    </row>
    <row r="38" spans="1:11" ht="13.5" customHeight="1" x14ac:dyDescent="0.15">
      <c r="A38" s="169">
        <v>30</v>
      </c>
      <c r="B38" s="11">
        <v>339</v>
      </c>
      <c r="C38" s="10">
        <v>129</v>
      </c>
      <c r="D38" s="10">
        <v>73</v>
      </c>
      <c r="E38" s="10">
        <v>54</v>
      </c>
      <c r="F38" s="10">
        <v>28</v>
      </c>
      <c r="G38" s="10">
        <v>31</v>
      </c>
      <c r="H38" s="10">
        <v>12</v>
      </c>
      <c r="I38" s="10">
        <v>7</v>
      </c>
      <c r="J38" s="10">
        <v>5</v>
      </c>
      <c r="K38" s="12"/>
    </row>
    <row r="39" spans="1:11" ht="13.5" customHeight="1" x14ac:dyDescent="0.15">
      <c r="A39" s="133" t="s">
        <v>102</v>
      </c>
      <c r="B39" s="11">
        <v>325</v>
      </c>
      <c r="C39" s="10">
        <v>121</v>
      </c>
      <c r="D39" s="10">
        <v>74</v>
      </c>
      <c r="E39" s="10">
        <v>49</v>
      </c>
      <c r="F39" s="10">
        <v>25</v>
      </c>
      <c r="G39" s="10">
        <v>30</v>
      </c>
      <c r="H39" s="10">
        <v>14</v>
      </c>
      <c r="I39" s="10">
        <v>7</v>
      </c>
      <c r="J39" s="10">
        <v>5</v>
      </c>
      <c r="K39" s="12"/>
    </row>
    <row r="40" spans="1:11" ht="13.5" customHeight="1" x14ac:dyDescent="0.15">
      <c r="A40" s="169">
        <v>2</v>
      </c>
      <c r="B40" s="11">
        <v>305</v>
      </c>
      <c r="C40" s="10">
        <v>124</v>
      </c>
      <c r="D40" s="10">
        <v>65</v>
      </c>
      <c r="E40" s="10">
        <v>40</v>
      </c>
      <c r="F40" s="10">
        <v>23</v>
      </c>
      <c r="G40" s="10">
        <v>28</v>
      </c>
      <c r="H40" s="10">
        <v>14</v>
      </c>
      <c r="I40" s="10">
        <v>6</v>
      </c>
      <c r="J40" s="10">
        <v>5</v>
      </c>
      <c r="K40" s="12"/>
    </row>
    <row r="41" spans="1:11" ht="15" customHeight="1" x14ac:dyDescent="0.15">
      <c r="A41" s="15"/>
      <c r="B41" s="16"/>
      <c r="C41" s="17"/>
      <c r="D41" s="17"/>
      <c r="E41" s="17"/>
      <c r="F41" s="17"/>
      <c r="G41" s="17"/>
      <c r="H41" s="17"/>
      <c r="I41" s="17"/>
      <c r="J41" s="17"/>
    </row>
    <row r="42" spans="1:11" ht="13.5" customHeight="1" x14ac:dyDescent="0.15">
      <c r="A42" s="18" t="s">
        <v>103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D34"/>
  <sheetViews>
    <sheetView zoomScaleNormal="100" workbookViewId="0">
      <pane ySplit="10" topLeftCell="A11" activePane="bottomLeft" state="frozen"/>
      <selection pane="bottomLeft" activeCell="J1" sqref="J1"/>
    </sheetView>
  </sheetViews>
  <sheetFormatPr defaultRowHeight="12" x14ac:dyDescent="0.15"/>
  <cols>
    <col min="1" max="1" width="10.25" style="30" customWidth="1"/>
    <col min="2" max="2" width="6.875" style="18" customWidth="1"/>
    <col min="3" max="3" width="5.5" style="18" customWidth="1"/>
    <col min="4" max="4" width="6" style="18" customWidth="1"/>
    <col min="5" max="5" width="5" style="18" customWidth="1"/>
    <col min="6" max="6" width="6.875" style="18" customWidth="1"/>
    <col min="7" max="7" width="5.375" style="18" customWidth="1"/>
    <col min="8" max="8" width="5.625" style="18" customWidth="1"/>
    <col min="9" max="9" width="7" style="18" customWidth="1"/>
    <col min="10" max="10" width="6.375" style="18" customWidth="1"/>
    <col min="11" max="11" width="5.5" style="18" customWidth="1"/>
    <col min="12" max="12" width="6.375" style="18" customWidth="1"/>
    <col min="13" max="13" width="8.875" style="18" customWidth="1"/>
    <col min="14" max="14" width="6.375" style="18" customWidth="1"/>
    <col min="15" max="15" width="7.5" style="18" customWidth="1"/>
    <col min="16" max="16" width="6.75" style="18" customWidth="1"/>
    <col min="17" max="17" width="5.5" style="18" customWidth="1"/>
    <col min="18" max="18" width="6.125" style="18" customWidth="1"/>
    <col min="19" max="19" width="6.25" style="18" customWidth="1"/>
    <col min="20" max="20" width="6.625" style="18" customWidth="1"/>
    <col min="21" max="21" width="6.125" style="18" customWidth="1"/>
    <col min="22" max="22" width="6.625" style="18" customWidth="1"/>
    <col min="23" max="23" width="6.75" style="18" customWidth="1"/>
    <col min="24" max="24" width="6.625" style="18" customWidth="1"/>
    <col min="25" max="25" width="7.25" style="18" customWidth="1"/>
    <col min="26" max="26" width="9" style="18" customWidth="1"/>
    <col min="27" max="27" width="6.5" style="18" customWidth="1"/>
    <col min="28" max="28" width="8" style="18" customWidth="1"/>
    <col min="29" max="29" width="6.5" style="18" customWidth="1"/>
    <col min="30" max="16384" width="9" style="18"/>
  </cols>
  <sheetData>
    <row r="1" spans="1:29" s="1" customFormat="1" ht="24" customHeight="1" x14ac:dyDescent="0.2">
      <c r="A1" s="107" t="s">
        <v>82</v>
      </c>
    </row>
    <row r="2" spans="1:29" s="1" customFormat="1" ht="14.25" customHeight="1" x14ac:dyDescent="0.2">
      <c r="A2" s="19"/>
    </row>
    <row r="3" spans="1:29" s="1" customFormat="1" ht="14.25" customHeight="1" x14ac:dyDescent="0.2">
      <c r="A3" s="20" t="s">
        <v>104</v>
      </c>
    </row>
    <row r="4" spans="1:29" s="1" customFormat="1" ht="14.25" customHeight="1" x14ac:dyDescent="0.2">
      <c r="A4" s="20" t="s">
        <v>105</v>
      </c>
    </row>
    <row r="5" spans="1:29" s="1" customFormat="1" ht="14.25" customHeight="1" x14ac:dyDescent="0.2">
      <c r="A5" s="18" t="s">
        <v>86</v>
      </c>
    </row>
    <row r="6" spans="1:29" s="1" customFormat="1" ht="14.25" customHeight="1" x14ac:dyDescent="0.2">
      <c r="A6" s="18" t="s">
        <v>87</v>
      </c>
    </row>
    <row r="7" spans="1:29" s="1" customFormat="1" ht="11.25" customHeight="1" x14ac:dyDescent="0.2">
      <c r="A7" s="18" t="s">
        <v>88</v>
      </c>
    </row>
    <row r="8" spans="1:29" s="1" customFormat="1" ht="14.25" customHeight="1" x14ac:dyDescent="0.2">
      <c r="A8" s="18" t="s">
        <v>89</v>
      </c>
    </row>
    <row r="9" spans="1:29" s="1" customFormat="1" ht="14.25" customHeight="1" x14ac:dyDescent="0.2">
      <c r="A9" s="18" t="s">
        <v>212</v>
      </c>
    </row>
    <row r="10" spans="1:29" ht="14.25" customHeight="1" x14ac:dyDescent="0.15">
      <c r="A10" s="18"/>
    </row>
    <row r="11" spans="1:29" ht="10.5" customHeight="1" x14ac:dyDescent="0.15">
      <c r="A11" s="189" t="s">
        <v>106</v>
      </c>
      <c r="B11" s="189" t="s">
        <v>91</v>
      </c>
      <c r="C11" s="192" t="s">
        <v>2</v>
      </c>
      <c r="D11" s="21" t="s">
        <v>107</v>
      </c>
      <c r="E11" s="192" t="s">
        <v>108</v>
      </c>
      <c r="F11" s="21" t="s">
        <v>109</v>
      </c>
      <c r="G11" s="195" t="s">
        <v>110</v>
      </c>
      <c r="H11" s="195" t="s">
        <v>111</v>
      </c>
      <c r="I11" s="22" t="s">
        <v>112</v>
      </c>
      <c r="J11" s="195" t="s">
        <v>113</v>
      </c>
      <c r="K11" s="192" t="s">
        <v>114</v>
      </c>
      <c r="L11" s="195" t="s">
        <v>115</v>
      </c>
      <c r="M11" s="195" t="s">
        <v>116</v>
      </c>
      <c r="N11" s="192" t="s">
        <v>3</v>
      </c>
      <c r="O11" s="195" t="s">
        <v>117</v>
      </c>
      <c r="P11" s="195" t="s">
        <v>118</v>
      </c>
      <c r="Q11" s="192" t="s">
        <v>119</v>
      </c>
      <c r="R11" s="195" t="s">
        <v>120</v>
      </c>
      <c r="S11" s="195" t="s">
        <v>121</v>
      </c>
      <c r="T11" s="195" t="s">
        <v>122</v>
      </c>
      <c r="U11" s="195" t="s">
        <v>123</v>
      </c>
      <c r="V11" s="195" t="s">
        <v>124</v>
      </c>
      <c r="W11" s="195" t="s">
        <v>125</v>
      </c>
      <c r="X11" s="195" t="s">
        <v>126</v>
      </c>
      <c r="Y11" s="195" t="s">
        <v>127</v>
      </c>
      <c r="Z11" s="195" t="s">
        <v>128</v>
      </c>
      <c r="AA11" s="195" t="s">
        <v>129</v>
      </c>
      <c r="AB11" s="195" t="s">
        <v>130</v>
      </c>
      <c r="AC11" s="186" t="s">
        <v>131</v>
      </c>
    </row>
    <row r="12" spans="1:29" x14ac:dyDescent="0.15">
      <c r="A12" s="190"/>
      <c r="B12" s="190"/>
      <c r="C12" s="193"/>
      <c r="D12" s="23" t="s">
        <v>132</v>
      </c>
      <c r="E12" s="193"/>
      <c r="F12" s="23" t="s">
        <v>4</v>
      </c>
      <c r="G12" s="196"/>
      <c r="H12" s="198"/>
      <c r="I12" s="24" t="s">
        <v>133</v>
      </c>
      <c r="J12" s="196"/>
      <c r="K12" s="193"/>
      <c r="L12" s="196"/>
      <c r="M12" s="196"/>
      <c r="N12" s="193"/>
      <c r="O12" s="193"/>
      <c r="P12" s="196"/>
      <c r="Q12" s="193"/>
      <c r="R12" s="193"/>
      <c r="S12" s="193"/>
      <c r="T12" s="196"/>
      <c r="U12" s="196"/>
      <c r="V12" s="196"/>
      <c r="W12" s="196"/>
      <c r="X12" s="196"/>
      <c r="Y12" s="196"/>
      <c r="Z12" s="196"/>
      <c r="AA12" s="196"/>
      <c r="AB12" s="196"/>
      <c r="AC12" s="187"/>
    </row>
    <row r="13" spans="1:29" s="96" customFormat="1" x14ac:dyDescent="0.15">
      <c r="A13" s="191"/>
      <c r="B13" s="191"/>
      <c r="C13" s="194"/>
      <c r="D13" s="25" t="s">
        <v>134</v>
      </c>
      <c r="E13" s="194"/>
      <c r="F13" s="25" t="s">
        <v>5</v>
      </c>
      <c r="G13" s="197"/>
      <c r="H13" s="199"/>
      <c r="I13" s="26" t="s">
        <v>135</v>
      </c>
      <c r="J13" s="197"/>
      <c r="K13" s="194"/>
      <c r="L13" s="197"/>
      <c r="M13" s="197"/>
      <c r="N13" s="194"/>
      <c r="O13" s="194"/>
      <c r="P13" s="197"/>
      <c r="Q13" s="194"/>
      <c r="R13" s="194"/>
      <c r="S13" s="194"/>
      <c r="T13" s="197"/>
      <c r="U13" s="197"/>
      <c r="V13" s="197"/>
      <c r="W13" s="197"/>
      <c r="X13" s="197"/>
      <c r="Y13" s="197"/>
      <c r="Z13" s="197"/>
      <c r="AA13" s="197"/>
      <c r="AB13" s="197"/>
      <c r="AC13" s="188"/>
    </row>
    <row r="14" spans="1:29" s="28" customFormat="1" ht="9" x14ac:dyDescent="0.15">
      <c r="B14" s="27"/>
    </row>
    <row r="15" spans="1:29" x14ac:dyDescent="0.15">
      <c r="A15" s="99" t="s">
        <v>136</v>
      </c>
      <c r="B15" s="100">
        <v>530</v>
      </c>
      <c r="C15" s="100">
        <v>96</v>
      </c>
      <c r="D15" s="100">
        <v>9</v>
      </c>
      <c r="E15" s="100">
        <v>5</v>
      </c>
      <c r="F15" s="100">
        <v>20</v>
      </c>
      <c r="G15" s="100">
        <v>19</v>
      </c>
      <c r="H15" s="100">
        <v>32</v>
      </c>
      <c r="I15" s="100">
        <v>19</v>
      </c>
      <c r="J15" s="100">
        <v>56</v>
      </c>
      <c r="K15" s="100">
        <v>5</v>
      </c>
      <c r="L15" s="100" t="s">
        <v>79</v>
      </c>
      <c r="M15" s="100">
        <v>11</v>
      </c>
      <c r="N15" s="100">
        <v>3</v>
      </c>
      <c r="O15" s="100">
        <v>4</v>
      </c>
      <c r="P15" s="100">
        <v>23</v>
      </c>
      <c r="Q15" s="100">
        <v>23</v>
      </c>
      <c r="R15" s="100">
        <v>12</v>
      </c>
      <c r="S15" s="100">
        <v>59</v>
      </c>
      <c r="T15" s="100">
        <v>63</v>
      </c>
      <c r="U15" s="100" t="s">
        <v>79</v>
      </c>
      <c r="V15" s="100" t="s">
        <v>79</v>
      </c>
      <c r="W15" s="100" t="s">
        <v>79</v>
      </c>
      <c r="X15" s="100">
        <v>19</v>
      </c>
      <c r="Y15" s="100">
        <v>5</v>
      </c>
      <c r="Z15" s="100">
        <v>5</v>
      </c>
      <c r="AA15" s="100">
        <v>17</v>
      </c>
      <c r="AB15" s="100">
        <v>9</v>
      </c>
      <c r="AC15" s="100">
        <v>16</v>
      </c>
    </row>
    <row r="16" spans="1:29" x14ac:dyDescent="0.15">
      <c r="A16" s="99" t="s">
        <v>137</v>
      </c>
      <c r="B16" s="100">
        <v>536</v>
      </c>
      <c r="C16" s="100">
        <v>97</v>
      </c>
      <c r="D16" s="100">
        <v>9</v>
      </c>
      <c r="E16" s="100">
        <v>5</v>
      </c>
      <c r="F16" s="100">
        <v>22</v>
      </c>
      <c r="G16" s="100">
        <v>18</v>
      </c>
      <c r="H16" s="100">
        <v>35</v>
      </c>
      <c r="I16" s="100">
        <v>18</v>
      </c>
      <c r="J16" s="100">
        <v>56</v>
      </c>
      <c r="K16" s="100">
        <v>4</v>
      </c>
      <c r="L16" s="100" t="s">
        <v>79</v>
      </c>
      <c r="M16" s="100">
        <v>12</v>
      </c>
      <c r="N16" s="100">
        <v>3</v>
      </c>
      <c r="O16" s="100">
        <v>4</v>
      </c>
      <c r="P16" s="100">
        <v>21</v>
      </c>
      <c r="Q16" s="100">
        <v>22</v>
      </c>
      <c r="R16" s="100">
        <v>16</v>
      </c>
      <c r="S16" s="100">
        <v>58</v>
      </c>
      <c r="T16" s="100">
        <v>65</v>
      </c>
      <c r="U16" s="100" t="s">
        <v>79</v>
      </c>
      <c r="V16" s="100" t="s">
        <v>79</v>
      </c>
      <c r="W16" s="100" t="s">
        <v>79</v>
      </c>
      <c r="X16" s="100">
        <v>19</v>
      </c>
      <c r="Y16" s="100">
        <v>5</v>
      </c>
      <c r="Z16" s="100">
        <v>5</v>
      </c>
      <c r="AA16" s="100">
        <v>17</v>
      </c>
      <c r="AB16" s="100">
        <v>10</v>
      </c>
      <c r="AC16" s="100">
        <v>15</v>
      </c>
    </row>
    <row r="17" spans="1:30" x14ac:dyDescent="0.15">
      <c r="A17" s="99" t="s">
        <v>138</v>
      </c>
      <c r="B17" s="100">
        <v>490</v>
      </c>
      <c r="C17" s="100">
        <v>89</v>
      </c>
      <c r="D17" s="100">
        <v>8</v>
      </c>
      <c r="E17" s="100">
        <v>4</v>
      </c>
      <c r="F17" s="100">
        <v>19</v>
      </c>
      <c r="G17" s="100">
        <v>14</v>
      </c>
      <c r="H17" s="100">
        <v>31</v>
      </c>
      <c r="I17" s="100">
        <v>15</v>
      </c>
      <c r="J17" s="100">
        <v>57</v>
      </c>
      <c r="K17" s="100">
        <v>5</v>
      </c>
      <c r="L17" s="100" t="s">
        <v>79</v>
      </c>
      <c r="M17" s="100">
        <v>7</v>
      </c>
      <c r="N17" s="100">
        <v>3</v>
      </c>
      <c r="O17" s="100">
        <v>4</v>
      </c>
      <c r="P17" s="100">
        <v>20</v>
      </c>
      <c r="Q17" s="100">
        <v>21</v>
      </c>
      <c r="R17" s="100">
        <v>15</v>
      </c>
      <c r="S17" s="100">
        <v>50</v>
      </c>
      <c r="T17" s="100">
        <v>62</v>
      </c>
      <c r="U17" s="100" t="s">
        <v>79</v>
      </c>
      <c r="V17" s="100" t="s">
        <v>79</v>
      </c>
      <c r="W17" s="100" t="s">
        <v>79</v>
      </c>
      <c r="X17" s="100">
        <v>20</v>
      </c>
      <c r="Y17" s="100">
        <v>3</v>
      </c>
      <c r="Z17" s="100">
        <v>6</v>
      </c>
      <c r="AA17" s="100">
        <v>15</v>
      </c>
      <c r="AB17" s="100">
        <v>8</v>
      </c>
      <c r="AC17" s="100">
        <v>14</v>
      </c>
    </row>
    <row r="18" spans="1:30" x14ac:dyDescent="0.15">
      <c r="A18" s="99" t="s">
        <v>139</v>
      </c>
      <c r="B18" s="101">
        <v>504</v>
      </c>
      <c r="C18" s="101">
        <v>94</v>
      </c>
      <c r="D18" s="101">
        <v>8</v>
      </c>
      <c r="E18" s="101">
        <v>4</v>
      </c>
      <c r="F18" s="101">
        <v>16</v>
      </c>
      <c r="G18" s="101">
        <v>15</v>
      </c>
      <c r="H18" s="101">
        <v>31</v>
      </c>
      <c r="I18" s="101">
        <v>14</v>
      </c>
      <c r="J18" s="101">
        <v>58</v>
      </c>
      <c r="K18" s="101">
        <v>4</v>
      </c>
      <c r="L18" s="100" t="s">
        <v>79</v>
      </c>
      <c r="M18" s="101">
        <v>11</v>
      </c>
      <c r="N18" s="101">
        <v>3</v>
      </c>
      <c r="O18" s="101">
        <v>4</v>
      </c>
      <c r="P18" s="101">
        <v>21</v>
      </c>
      <c r="Q18" s="101">
        <v>19</v>
      </c>
      <c r="R18" s="101">
        <v>14</v>
      </c>
      <c r="S18" s="101">
        <v>61</v>
      </c>
      <c r="T18" s="101">
        <v>63</v>
      </c>
      <c r="U18" s="100" t="s">
        <v>79</v>
      </c>
      <c r="V18" s="100" t="s">
        <v>79</v>
      </c>
      <c r="W18" s="100" t="s">
        <v>79</v>
      </c>
      <c r="X18" s="101">
        <v>19</v>
      </c>
      <c r="Y18" s="101">
        <v>2</v>
      </c>
      <c r="Z18" s="101">
        <v>5</v>
      </c>
      <c r="AA18" s="101">
        <v>15</v>
      </c>
      <c r="AB18" s="101">
        <v>9</v>
      </c>
      <c r="AC18" s="101">
        <v>14</v>
      </c>
    </row>
    <row r="19" spans="1:30" x14ac:dyDescent="0.15">
      <c r="A19" s="99" t="s">
        <v>140</v>
      </c>
      <c r="B19" s="101">
        <v>476</v>
      </c>
      <c r="C19" s="101">
        <v>91</v>
      </c>
      <c r="D19" s="101">
        <v>8</v>
      </c>
      <c r="E19" s="101">
        <v>4</v>
      </c>
      <c r="F19" s="101">
        <v>17</v>
      </c>
      <c r="G19" s="101">
        <v>11</v>
      </c>
      <c r="H19" s="101">
        <v>29</v>
      </c>
      <c r="I19" s="101">
        <v>13</v>
      </c>
      <c r="J19" s="101">
        <v>54</v>
      </c>
      <c r="K19" s="101">
        <v>5</v>
      </c>
      <c r="L19" s="100" t="s">
        <v>79</v>
      </c>
      <c r="M19" s="101">
        <v>11</v>
      </c>
      <c r="N19" s="101">
        <v>3</v>
      </c>
      <c r="O19" s="101">
        <v>4</v>
      </c>
      <c r="P19" s="101">
        <v>19</v>
      </c>
      <c r="Q19" s="101">
        <v>19</v>
      </c>
      <c r="R19" s="101">
        <v>13</v>
      </c>
      <c r="S19" s="101">
        <v>57</v>
      </c>
      <c r="T19" s="101">
        <v>59</v>
      </c>
      <c r="U19" s="100" t="s">
        <v>79</v>
      </c>
      <c r="V19" s="100" t="s">
        <v>79</v>
      </c>
      <c r="W19" s="100" t="s">
        <v>79</v>
      </c>
      <c r="X19" s="101">
        <v>17</v>
      </c>
      <c r="Y19" s="101">
        <v>4</v>
      </c>
      <c r="Z19" s="101">
        <v>6</v>
      </c>
      <c r="AA19" s="101">
        <v>15</v>
      </c>
      <c r="AB19" s="101">
        <v>8</v>
      </c>
      <c r="AC19" s="101">
        <v>9</v>
      </c>
    </row>
    <row r="20" spans="1:30" x14ac:dyDescent="0.15">
      <c r="A20" s="99" t="s">
        <v>141</v>
      </c>
      <c r="B20" s="101">
        <v>479</v>
      </c>
      <c r="C20" s="101">
        <v>89</v>
      </c>
      <c r="D20" s="101">
        <v>8</v>
      </c>
      <c r="E20" s="101">
        <v>2</v>
      </c>
      <c r="F20" s="101">
        <v>17</v>
      </c>
      <c r="G20" s="101">
        <v>15</v>
      </c>
      <c r="H20" s="101">
        <v>30</v>
      </c>
      <c r="I20" s="101">
        <v>14</v>
      </c>
      <c r="J20" s="101">
        <v>49</v>
      </c>
      <c r="K20" s="101">
        <v>4</v>
      </c>
      <c r="L20" s="100" t="s">
        <v>79</v>
      </c>
      <c r="M20" s="101">
        <v>11</v>
      </c>
      <c r="N20" s="101">
        <v>3</v>
      </c>
      <c r="O20" s="101">
        <v>4</v>
      </c>
      <c r="P20" s="101">
        <v>22</v>
      </c>
      <c r="Q20" s="101">
        <v>18</v>
      </c>
      <c r="R20" s="101">
        <v>13</v>
      </c>
      <c r="S20" s="101">
        <v>56</v>
      </c>
      <c r="T20" s="101">
        <v>61</v>
      </c>
      <c r="U20" s="100" t="s">
        <v>79</v>
      </c>
      <c r="V20" s="100" t="s">
        <v>79</v>
      </c>
      <c r="W20" s="100" t="s">
        <v>79</v>
      </c>
      <c r="X20" s="101">
        <v>14</v>
      </c>
      <c r="Y20" s="101">
        <v>5</v>
      </c>
      <c r="Z20" s="101">
        <v>7</v>
      </c>
      <c r="AA20" s="101">
        <v>14</v>
      </c>
      <c r="AB20" s="101">
        <v>10</v>
      </c>
      <c r="AC20" s="101">
        <v>13</v>
      </c>
      <c r="AD20" s="134"/>
    </row>
    <row r="21" spans="1:30" x14ac:dyDescent="0.15">
      <c r="A21" s="99" t="s">
        <v>142</v>
      </c>
      <c r="B21" s="101">
        <v>469</v>
      </c>
      <c r="C21" s="101">
        <v>88</v>
      </c>
      <c r="D21" s="101">
        <v>8</v>
      </c>
      <c r="E21" s="101">
        <v>16</v>
      </c>
      <c r="F21" s="101" t="s">
        <v>79</v>
      </c>
      <c r="G21" s="101">
        <v>13</v>
      </c>
      <c r="H21" s="101">
        <v>32</v>
      </c>
      <c r="I21" s="101">
        <v>12</v>
      </c>
      <c r="J21" s="101">
        <v>48</v>
      </c>
      <c r="K21" s="101">
        <v>3</v>
      </c>
      <c r="L21" s="100" t="s">
        <v>79</v>
      </c>
      <c r="M21" s="101">
        <v>10</v>
      </c>
      <c r="N21" s="101">
        <v>3</v>
      </c>
      <c r="O21" s="101">
        <v>4</v>
      </c>
      <c r="P21" s="101">
        <v>19</v>
      </c>
      <c r="Q21" s="101">
        <v>20</v>
      </c>
      <c r="R21" s="101">
        <v>15</v>
      </c>
      <c r="S21" s="101">
        <v>50</v>
      </c>
      <c r="T21" s="101" t="s">
        <v>79</v>
      </c>
      <c r="U21" s="101">
        <v>11</v>
      </c>
      <c r="V21" s="101">
        <v>54</v>
      </c>
      <c r="W21" s="101">
        <v>9</v>
      </c>
      <c r="X21" s="101">
        <v>13</v>
      </c>
      <c r="Y21" s="101">
        <v>6</v>
      </c>
      <c r="Z21" s="101">
        <v>8</v>
      </c>
      <c r="AA21" s="101">
        <v>14</v>
      </c>
      <c r="AB21" s="101" t="s">
        <v>79</v>
      </c>
      <c r="AC21" s="101">
        <v>13</v>
      </c>
    </row>
    <row r="22" spans="1:30" x14ac:dyDescent="0.15">
      <c r="A22" s="99" t="s">
        <v>143</v>
      </c>
      <c r="B22" s="101">
        <v>436</v>
      </c>
      <c r="C22" s="101">
        <v>86</v>
      </c>
      <c r="D22" s="101">
        <v>7</v>
      </c>
      <c r="E22" s="101">
        <v>17</v>
      </c>
      <c r="F22" s="135" t="s">
        <v>6</v>
      </c>
      <c r="G22" s="101">
        <v>12</v>
      </c>
      <c r="H22" s="101">
        <v>27</v>
      </c>
      <c r="I22" s="101">
        <v>12</v>
      </c>
      <c r="J22" s="101">
        <v>46</v>
      </c>
      <c r="K22" s="101">
        <v>3</v>
      </c>
      <c r="L22" s="100" t="s">
        <v>79</v>
      </c>
      <c r="M22" s="101">
        <v>11</v>
      </c>
      <c r="N22" s="101">
        <v>3</v>
      </c>
      <c r="O22" s="101">
        <v>3</v>
      </c>
      <c r="P22" s="101">
        <v>18</v>
      </c>
      <c r="Q22" s="101">
        <v>16</v>
      </c>
      <c r="R22" s="101">
        <v>15</v>
      </c>
      <c r="S22" s="101">
        <v>44</v>
      </c>
      <c r="T22" s="135" t="s">
        <v>6</v>
      </c>
      <c r="U22" s="101">
        <v>9</v>
      </c>
      <c r="V22" s="101">
        <v>46</v>
      </c>
      <c r="W22" s="101">
        <v>8</v>
      </c>
      <c r="X22" s="101">
        <v>10</v>
      </c>
      <c r="Y22" s="101">
        <v>5</v>
      </c>
      <c r="Z22" s="101">
        <v>8</v>
      </c>
      <c r="AA22" s="101">
        <v>16</v>
      </c>
      <c r="AB22" s="101" t="s">
        <v>79</v>
      </c>
      <c r="AC22" s="101">
        <v>14</v>
      </c>
    </row>
    <row r="23" spans="1:30" x14ac:dyDescent="0.15">
      <c r="A23" s="99" t="s">
        <v>144</v>
      </c>
      <c r="B23" s="102">
        <v>419</v>
      </c>
      <c r="C23" s="102">
        <v>82</v>
      </c>
      <c r="D23" s="102">
        <v>7</v>
      </c>
      <c r="E23" s="102">
        <v>16</v>
      </c>
      <c r="F23" s="135" t="s">
        <v>6</v>
      </c>
      <c r="G23" s="102">
        <v>10</v>
      </c>
      <c r="H23" s="102">
        <v>20</v>
      </c>
      <c r="I23" s="102">
        <v>14</v>
      </c>
      <c r="J23" s="102">
        <v>44</v>
      </c>
      <c r="K23" s="102">
        <v>2</v>
      </c>
      <c r="L23" s="100" t="s">
        <v>79</v>
      </c>
      <c r="M23" s="102">
        <v>9</v>
      </c>
      <c r="N23" s="102">
        <v>3</v>
      </c>
      <c r="O23" s="102">
        <v>3</v>
      </c>
      <c r="P23" s="102">
        <v>19</v>
      </c>
      <c r="Q23" s="102">
        <v>17</v>
      </c>
      <c r="R23" s="102">
        <v>15</v>
      </c>
      <c r="S23" s="102">
        <v>40</v>
      </c>
      <c r="T23" s="135" t="s">
        <v>6</v>
      </c>
      <c r="U23" s="102">
        <v>10</v>
      </c>
      <c r="V23" s="102">
        <v>47</v>
      </c>
      <c r="W23" s="102">
        <v>8</v>
      </c>
      <c r="X23" s="102">
        <v>10</v>
      </c>
      <c r="Y23" s="102">
        <v>5</v>
      </c>
      <c r="Z23" s="102">
        <v>7</v>
      </c>
      <c r="AA23" s="102">
        <v>16</v>
      </c>
      <c r="AB23" s="135" t="s">
        <v>6</v>
      </c>
      <c r="AC23" s="102">
        <v>15</v>
      </c>
    </row>
    <row r="24" spans="1:30" x14ac:dyDescent="0.15">
      <c r="A24" s="99" t="s">
        <v>145</v>
      </c>
      <c r="B24" s="102">
        <v>431</v>
      </c>
      <c r="C24" s="102">
        <v>79</v>
      </c>
      <c r="D24" s="102">
        <v>9</v>
      </c>
      <c r="E24" s="102">
        <v>20</v>
      </c>
      <c r="F24" s="135" t="s">
        <v>79</v>
      </c>
      <c r="G24" s="102">
        <v>9</v>
      </c>
      <c r="H24" s="102">
        <v>25</v>
      </c>
      <c r="I24" s="102">
        <v>11</v>
      </c>
      <c r="J24" s="102">
        <v>44</v>
      </c>
      <c r="K24" s="102">
        <v>1</v>
      </c>
      <c r="L24" s="100" t="s">
        <v>79</v>
      </c>
      <c r="M24" s="102">
        <v>6</v>
      </c>
      <c r="N24" s="102">
        <v>2</v>
      </c>
      <c r="O24" s="102">
        <v>3</v>
      </c>
      <c r="P24" s="102">
        <v>18</v>
      </c>
      <c r="Q24" s="102">
        <v>18</v>
      </c>
      <c r="R24" s="102">
        <v>15</v>
      </c>
      <c r="S24" s="102">
        <v>45</v>
      </c>
      <c r="T24" s="135" t="s">
        <v>79</v>
      </c>
      <c r="U24" s="102">
        <v>11</v>
      </c>
      <c r="V24" s="102">
        <v>48</v>
      </c>
      <c r="W24" s="102">
        <v>11</v>
      </c>
      <c r="X24" s="102">
        <v>11</v>
      </c>
      <c r="Y24" s="102">
        <v>2</v>
      </c>
      <c r="Z24" s="102">
        <v>8</v>
      </c>
      <c r="AA24" s="102">
        <v>18</v>
      </c>
      <c r="AB24" s="135" t="s">
        <v>79</v>
      </c>
      <c r="AC24" s="102">
        <v>17</v>
      </c>
    </row>
    <row r="25" spans="1:30" x14ac:dyDescent="0.15">
      <c r="A25" s="99" t="s">
        <v>146</v>
      </c>
      <c r="B25" s="102">
        <v>412</v>
      </c>
      <c r="C25" s="102">
        <v>80</v>
      </c>
      <c r="D25" s="102">
        <v>7</v>
      </c>
      <c r="E25" s="102">
        <v>17</v>
      </c>
      <c r="F25" s="135" t="s">
        <v>79</v>
      </c>
      <c r="G25" s="102">
        <v>12</v>
      </c>
      <c r="H25" s="102">
        <v>20</v>
      </c>
      <c r="I25" s="102">
        <v>11</v>
      </c>
      <c r="J25" s="102">
        <v>42</v>
      </c>
      <c r="K25" s="102">
        <v>1</v>
      </c>
      <c r="L25" s="100" t="s">
        <v>79</v>
      </c>
      <c r="M25" s="102">
        <v>7</v>
      </c>
      <c r="N25" s="102">
        <v>3</v>
      </c>
      <c r="O25" s="102">
        <v>3</v>
      </c>
      <c r="P25" s="102">
        <v>19</v>
      </c>
      <c r="Q25" s="102">
        <v>19</v>
      </c>
      <c r="R25" s="102">
        <v>16</v>
      </c>
      <c r="S25" s="102">
        <v>41</v>
      </c>
      <c r="T25" s="103" t="s">
        <v>6</v>
      </c>
      <c r="U25" s="102">
        <v>12</v>
      </c>
      <c r="V25" s="102">
        <v>48</v>
      </c>
      <c r="W25" s="102">
        <v>9</v>
      </c>
      <c r="X25" s="102">
        <v>10</v>
      </c>
      <c r="Y25" s="102">
        <v>2</v>
      </c>
      <c r="Z25" s="102">
        <v>7</v>
      </c>
      <c r="AA25" s="102">
        <v>13</v>
      </c>
      <c r="AB25" s="103" t="s">
        <v>6</v>
      </c>
      <c r="AC25" s="102">
        <v>13</v>
      </c>
    </row>
    <row r="26" spans="1:30" x14ac:dyDescent="0.15">
      <c r="A26" s="99" t="s">
        <v>147</v>
      </c>
      <c r="B26" s="103">
        <v>397</v>
      </c>
      <c r="C26" s="103">
        <v>79</v>
      </c>
      <c r="D26" s="103">
        <v>8</v>
      </c>
      <c r="E26" s="103">
        <v>14</v>
      </c>
      <c r="F26" s="135" t="s">
        <v>79</v>
      </c>
      <c r="G26" s="103">
        <v>9</v>
      </c>
      <c r="H26" s="103">
        <v>20</v>
      </c>
      <c r="I26" s="103">
        <v>12</v>
      </c>
      <c r="J26" s="103">
        <v>37</v>
      </c>
      <c r="K26" s="103">
        <v>1</v>
      </c>
      <c r="L26" s="100" t="s">
        <v>79</v>
      </c>
      <c r="M26" s="103">
        <v>7</v>
      </c>
      <c r="N26" s="103">
        <v>3</v>
      </c>
      <c r="O26" s="103">
        <v>2</v>
      </c>
      <c r="P26" s="103">
        <v>18</v>
      </c>
      <c r="Q26" s="103">
        <v>20</v>
      </c>
      <c r="R26" s="103">
        <v>14</v>
      </c>
      <c r="S26" s="103">
        <v>41</v>
      </c>
      <c r="T26" s="103" t="s">
        <v>6</v>
      </c>
      <c r="U26" s="103">
        <v>10</v>
      </c>
      <c r="V26" s="103">
        <v>47</v>
      </c>
      <c r="W26" s="103">
        <v>8</v>
      </c>
      <c r="X26" s="103">
        <v>9</v>
      </c>
      <c r="Y26" s="103">
        <v>3</v>
      </c>
      <c r="Z26" s="103">
        <v>8</v>
      </c>
      <c r="AA26" s="103">
        <v>14</v>
      </c>
      <c r="AB26" s="103" t="s">
        <v>6</v>
      </c>
      <c r="AC26" s="103">
        <v>13</v>
      </c>
    </row>
    <row r="27" spans="1:30" x14ac:dyDescent="0.15">
      <c r="A27" s="99" t="s">
        <v>148</v>
      </c>
      <c r="B27" s="103">
        <v>391</v>
      </c>
      <c r="C27" s="103">
        <v>77</v>
      </c>
      <c r="D27" s="103">
        <v>8</v>
      </c>
      <c r="E27" s="103">
        <v>14</v>
      </c>
      <c r="F27" s="135" t="s">
        <v>79</v>
      </c>
      <c r="G27" s="103">
        <v>12</v>
      </c>
      <c r="H27" s="103">
        <v>18</v>
      </c>
      <c r="I27" s="103">
        <v>11</v>
      </c>
      <c r="J27" s="103">
        <v>34</v>
      </c>
      <c r="K27" s="103">
        <v>1</v>
      </c>
      <c r="L27" s="100" t="s">
        <v>79</v>
      </c>
      <c r="M27" s="103">
        <v>8</v>
      </c>
      <c r="N27" s="103">
        <v>3</v>
      </c>
      <c r="O27" s="103">
        <v>3</v>
      </c>
      <c r="P27" s="103">
        <v>18</v>
      </c>
      <c r="Q27" s="103">
        <v>20</v>
      </c>
      <c r="R27" s="103">
        <v>13</v>
      </c>
      <c r="S27" s="103">
        <v>40</v>
      </c>
      <c r="T27" s="103" t="s">
        <v>6</v>
      </c>
      <c r="U27" s="103">
        <v>10</v>
      </c>
      <c r="V27" s="103">
        <v>48</v>
      </c>
      <c r="W27" s="103">
        <v>9</v>
      </c>
      <c r="X27" s="103">
        <v>9</v>
      </c>
      <c r="Y27" s="103">
        <v>1</v>
      </c>
      <c r="Z27" s="103">
        <v>9</v>
      </c>
      <c r="AA27" s="103">
        <v>14</v>
      </c>
      <c r="AB27" s="103" t="s">
        <v>6</v>
      </c>
      <c r="AC27" s="103">
        <v>11</v>
      </c>
    </row>
    <row r="28" spans="1:30" x14ac:dyDescent="0.15">
      <c r="A28" s="99" t="s">
        <v>149</v>
      </c>
      <c r="B28" s="102">
        <v>405</v>
      </c>
      <c r="C28" s="102">
        <v>71</v>
      </c>
      <c r="D28" s="102">
        <v>8</v>
      </c>
      <c r="E28" s="102">
        <v>16</v>
      </c>
      <c r="F28" s="103" t="s">
        <v>79</v>
      </c>
      <c r="G28" s="102">
        <v>13</v>
      </c>
      <c r="H28" s="102">
        <v>18</v>
      </c>
      <c r="I28" s="103">
        <v>12</v>
      </c>
      <c r="J28" s="102">
        <v>32</v>
      </c>
      <c r="K28" s="102">
        <v>1</v>
      </c>
      <c r="L28" s="100" t="s">
        <v>79</v>
      </c>
      <c r="M28" s="102">
        <v>8</v>
      </c>
      <c r="N28" s="102">
        <v>3</v>
      </c>
      <c r="O28" s="102">
        <v>2</v>
      </c>
      <c r="P28" s="102">
        <v>22</v>
      </c>
      <c r="Q28" s="102">
        <v>18</v>
      </c>
      <c r="R28" s="102">
        <v>12</v>
      </c>
      <c r="S28" s="102">
        <v>44</v>
      </c>
      <c r="T28" s="103" t="s">
        <v>6</v>
      </c>
      <c r="U28" s="102">
        <v>12</v>
      </c>
      <c r="V28" s="102">
        <v>50</v>
      </c>
      <c r="W28" s="102">
        <v>11</v>
      </c>
      <c r="X28" s="102">
        <v>10</v>
      </c>
      <c r="Y28" s="102">
        <v>2</v>
      </c>
      <c r="Z28" s="102">
        <v>6</v>
      </c>
      <c r="AA28" s="102">
        <v>17</v>
      </c>
      <c r="AB28" s="103" t="s">
        <v>6</v>
      </c>
      <c r="AC28" s="102">
        <v>17</v>
      </c>
    </row>
    <row r="29" spans="1:30" x14ac:dyDescent="0.15">
      <c r="A29" s="99" t="s">
        <v>150</v>
      </c>
      <c r="B29" s="102">
        <v>351</v>
      </c>
      <c r="C29" s="102">
        <v>64</v>
      </c>
      <c r="D29" s="102">
        <v>7</v>
      </c>
      <c r="E29" s="102">
        <v>11</v>
      </c>
      <c r="F29" s="103" t="s">
        <v>79</v>
      </c>
      <c r="G29" s="102">
        <v>12</v>
      </c>
      <c r="H29" s="102">
        <v>17</v>
      </c>
      <c r="I29" s="103">
        <v>11</v>
      </c>
      <c r="J29" s="102">
        <v>30</v>
      </c>
      <c r="K29" s="102">
        <v>1</v>
      </c>
      <c r="L29" s="100" t="s">
        <v>79</v>
      </c>
      <c r="M29" s="102">
        <v>7</v>
      </c>
      <c r="N29" s="102">
        <v>3</v>
      </c>
      <c r="O29" s="102">
        <v>2</v>
      </c>
      <c r="P29" s="102">
        <v>17</v>
      </c>
      <c r="Q29" s="102">
        <v>18</v>
      </c>
      <c r="R29" s="102">
        <v>13</v>
      </c>
      <c r="S29" s="102">
        <v>37</v>
      </c>
      <c r="T29" s="103" t="s">
        <v>6</v>
      </c>
      <c r="U29" s="102">
        <v>8</v>
      </c>
      <c r="V29" s="102">
        <v>46</v>
      </c>
      <c r="W29" s="102">
        <v>7</v>
      </c>
      <c r="X29" s="102">
        <v>6</v>
      </c>
      <c r="Y29" s="102">
        <v>3</v>
      </c>
      <c r="Z29" s="102">
        <v>5</v>
      </c>
      <c r="AA29" s="102">
        <v>14</v>
      </c>
      <c r="AB29" s="103" t="s">
        <v>6</v>
      </c>
      <c r="AC29" s="102">
        <v>12</v>
      </c>
    </row>
    <row r="30" spans="1:30" x14ac:dyDescent="0.15">
      <c r="A30" s="99" t="s">
        <v>151</v>
      </c>
      <c r="B30" s="102">
        <v>347</v>
      </c>
      <c r="C30" s="102">
        <v>64</v>
      </c>
      <c r="D30" s="102">
        <v>8</v>
      </c>
      <c r="E30" s="102">
        <v>11</v>
      </c>
      <c r="F30" s="103" t="s">
        <v>79</v>
      </c>
      <c r="G30" s="102">
        <v>11</v>
      </c>
      <c r="H30" s="102">
        <v>17</v>
      </c>
      <c r="I30" s="103">
        <v>10</v>
      </c>
      <c r="J30" s="102">
        <v>27</v>
      </c>
      <c r="K30" s="102">
        <v>1</v>
      </c>
      <c r="L30" s="100" t="s">
        <v>79</v>
      </c>
      <c r="M30" s="102">
        <v>8</v>
      </c>
      <c r="N30" s="102">
        <v>3</v>
      </c>
      <c r="O30" s="102">
        <v>1</v>
      </c>
      <c r="P30" s="102">
        <v>16</v>
      </c>
      <c r="Q30" s="102">
        <v>18</v>
      </c>
      <c r="R30" s="102">
        <v>13</v>
      </c>
      <c r="S30" s="102">
        <v>36</v>
      </c>
      <c r="T30" s="103" t="s">
        <v>6</v>
      </c>
      <c r="U30" s="102">
        <v>9</v>
      </c>
      <c r="V30" s="102">
        <v>49</v>
      </c>
      <c r="W30" s="102">
        <v>9</v>
      </c>
      <c r="X30" s="102">
        <v>6</v>
      </c>
      <c r="Y30" s="102">
        <v>2</v>
      </c>
      <c r="Z30" s="102">
        <v>3</v>
      </c>
      <c r="AA30" s="102">
        <v>13</v>
      </c>
      <c r="AB30" s="103" t="s">
        <v>6</v>
      </c>
      <c r="AC30" s="102">
        <v>12</v>
      </c>
    </row>
    <row r="31" spans="1:30" x14ac:dyDescent="0.15">
      <c r="A31" s="99" t="s">
        <v>152</v>
      </c>
      <c r="B31" s="102">
        <v>339</v>
      </c>
      <c r="C31" s="102">
        <v>61</v>
      </c>
      <c r="D31" s="102">
        <v>7</v>
      </c>
      <c r="E31" s="102">
        <v>11</v>
      </c>
      <c r="F31" s="103" t="s">
        <v>79</v>
      </c>
      <c r="G31" s="102">
        <v>9</v>
      </c>
      <c r="H31" s="102">
        <v>19</v>
      </c>
      <c r="I31" s="103">
        <v>11</v>
      </c>
      <c r="J31" s="102">
        <v>26</v>
      </c>
      <c r="K31" s="102">
        <v>1</v>
      </c>
      <c r="L31" s="100" t="s">
        <v>79</v>
      </c>
      <c r="M31" s="102">
        <v>9</v>
      </c>
      <c r="N31" s="102">
        <v>2</v>
      </c>
      <c r="O31" s="102">
        <v>1</v>
      </c>
      <c r="P31" s="102">
        <v>16</v>
      </c>
      <c r="Q31" s="102">
        <v>16</v>
      </c>
      <c r="R31" s="102">
        <v>13</v>
      </c>
      <c r="S31" s="102">
        <v>31</v>
      </c>
      <c r="T31" s="103" t="s">
        <v>6</v>
      </c>
      <c r="U31" s="102">
        <v>14</v>
      </c>
      <c r="V31" s="102">
        <v>50</v>
      </c>
      <c r="W31" s="102">
        <v>7</v>
      </c>
      <c r="X31" s="102">
        <v>6</v>
      </c>
      <c r="Y31" s="102">
        <v>1</v>
      </c>
      <c r="Z31" s="102">
        <v>4</v>
      </c>
      <c r="AA31" s="102">
        <v>12</v>
      </c>
      <c r="AB31" s="103" t="s">
        <v>6</v>
      </c>
      <c r="AC31" s="102">
        <v>12</v>
      </c>
    </row>
    <row r="32" spans="1:30" x14ac:dyDescent="0.15">
      <c r="A32" s="99" t="s">
        <v>153</v>
      </c>
      <c r="B32" s="102">
        <v>325</v>
      </c>
      <c r="C32" s="102">
        <v>57</v>
      </c>
      <c r="D32" s="102">
        <v>7</v>
      </c>
      <c r="E32" s="102">
        <v>9</v>
      </c>
      <c r="F32" s="103" t="s">
        <v>79</v>
      </c>
      <c r="G32" s="102">
        <v>8</v>
      </c>
      <c r="H32" s="102">
        <v>17</v>
      </c>
      <c r="I32" s="103">
        <v>11</v>
      </c>
      <c r="J32" s="102">
        <v>24</v>
      </c>
      <c r="K32" s="102">
        <v>1</v>
      </c>
      <c r="L32" s="100" t="s">
        <v>79</v>
      </c>
      <c r="M32" s="102">
        <v>9</v>
      </c>
      <c r="N32" s="102">
        <v>2</v>
      </c>
      <c r="O32" s="102">
        <v>1</v>
      </c>
      <c r="P32" s="102">
        <v>18</v>
      </c>
      <c r="Q32" s="102">
        <v>16</v>
      </c>
      <c r="R32" s="102">
        <v>13</v>
      </c>
      <c r="S32" s="102">
        <v>32</v>
      </c>
      <c r="T32" s="103" t="s">
        <v>6</v>
      </c>
      <c r="U32" s="102">
        <v>10</v>
      </c>
      <c r="V32" s="102">
        <v>46</v>
      </c>
      <c r="W32" s="102">
        <v>7</v>
      </c>
      <c r="X32" s="102">
        <v>8</v>
      </c>
      <c r="Y32" s="102">
        <v>1</v>
      </c>
      <c r="Z32" s="102">
        <v>5</v>
      </c>
      <c r="AA32" s="102">
        <v>12</v>
      </c>
      <c r="AB32" s="103" t="s">
        <v>6</v>
      </c>
      <c r="AC32" s="102">
        <v>11</v>
      </c>
    </row>
    <row r="33" spans="1:29" x14ac:dyDescent="0.15">
      <c r="A33" s="176" t="s">
        <v>213</v>
      </c>
      <c r="B33" s="177">
        <v>305</v>
      </c>
      <c r="C33" s="178">
        <v>48</v>
      </c>
      <c r="D33" s="178">
        <v>8</v>
      </c>
      <c r="E33" s="178">
        <v>8</v>
      </c>
      <c r="F33" s="179" t="s">
        <v>214</v>
      </c>
      <c r="G33" s="178">
        <v>7</v>
      </c>
      <c r="H33" s="178">
        <v>12</v>
      </c>
      <c r="I33" s="179">
        <v>8</v>
      </c>
      <c r="J33" s="178">
        <v>25</v>
      </c>
      <c r="K33" s="178">
        <v>2</v>
      </c>
      <c r="L33" s="180" t="s">
        <v>214</v>
      </c>
      <c r="M33" s="178">
        <v>8</v>
      </c>
      <c r="N33" s="178" t="s">
        <v>214</v>
      </c>
      <c r="O33" s="178">
        <v>1</v>
      </c>
      <c r="P33" s="178">
        <v>20</v>
      </c>
      <c r="Q33" s="178">
        <v>13</v>
      </c>
      <c r="R33" s="178">
        <v>10</v>
      </c>
      <c r="S33" s="178">
        <v>33</v>
      </c>
      <c r="T33" s="179" t="s">
        <v>214</v>
      </c>
      <c r="U33" s="178">
        <v>12</v>
      </c>
      <c r="V33" s="178">
        <v>41</v>
      </c>
      <c r="W33" s="178">
        <v>9</v>
      </c>
      <c r="X33" s="178">
        <v>10</v>
      </c>
      <c r="Y33" s="178">
        <v>2</v>
      </c>
      <c r="Z33" s="178">
        <v>4</v>
      </c>
      <c r="AA33" s="178">
        <v>10</v>
      </c>
      <c r="AB33" s="179" t="s">
        <v>214</v>
      </c>
      <c r="AC33" s="178">
        <v>14</v>
      </c>
    </row>
    <row r="34" spans="1:29" x14ac:dyDescent="0.15">
      <c r="A34" s="18" t="s">
        <v>154</v>
      </c>
    </row>
  </sheetData>
  <mergeCells count="26">
    <mergeCell ref="S11:S13"/>
    <mergeCell ref="T11:T13"/>
    <mergeCell ref="U11:U13"/>
    <mergeCell ref="V11:V13"/>
    <mergeCell ref="W11:W13"/>
    <mergeCell ref="X11:X13"/>
    <mergeCell ref="Y11:Y13"/>
    <mergeCell ref="Z11:Z13"/>
    <mergeCell ref="AA11:AA13"/>
    <mergeCell ref="AB11:AB13"/>
    <mergeCell ref="AC11:AC13"/>
    <mergeCell ref="A11:A13"/>
    <mergeCell ref="B11:B13"/>
    <mergeCell ref="C11:C13"/>
    <mergeCell ref="E11:E13"/>
    <mergeCell ref="G11:G13"/>
    <mergeCell ref="H11:H13"/>
    <mergeCell ref="J11:J13"/>
    <mergeCell ref="K11:K13"/>
    <mergeCell ref="L11:L13"/>
    <mergeCell ref="M11:M13"/>
    <mergeCell ref="N11:N13"/>
    <mergeCell ref="O11:O13"/>
    <mergeCell ref="P11:P13"/>
    <mergeCell ref="Q11:Q13"/>
    <mergeCell ref="R11:R13"/>
  </mergeCells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F29"/>
  <sheetViews>
    <sheetView zoomScaleNormal="100" workbookViewId="0">
      <selection activeCell="G1" sqref="G1"/>
    </sheetView>
  </sheetViews>
  <sheetFormatPr defaultRowHeight="13.5" x14ac:dyDescent="0.15"/>
  <cols>
    <col min="1" max="1" width="3.875" style="2" customWidth="1"/>
    <col min="2" max="2" width="8.75" style="2" customWidth="1"/>
    <col min="3" max="3" width="26.5" style="2" customWidth="1"/>
    <col min="4" max="4" width="10.125" style="2" customWidth="1"/>
    <col min="5" max="5" width="8.375" style="2" customWidth="1"/>
    <col min="6" max="6" width="27" style="2" customWidth="1"/>
    <col min="7" max="16384" width="9" style="2"/>
  </cols>
  <sheetData>
    <row r="1" spans="1:6" ht="24" customHeight="1" x14ac:dyDescent="0.15">
      <c r="A1" s="107"/>
      <c r="B1" s="200" t="s">
        <v>78</v>
      </c>
      <c r="C1" s="200"/>
      <c r="D1" s="200"/>
      <c r="E1" s="200"/>
      <c r="F1" s="200"/>
    </row>
    <row r="2" spans="1:6" x14ac:dyDescent="0.15">
      <c r="B2" s="31"/>
      <c r="C2" s="31"/>
      <c r="D2" s="31"/>
      <c r="E2" s="31"/>
      <c r="F2" s="31"/>
    </row>
    <row r="3" spans="1:6" ht="23.25" customHeight="1" x14ac:dyDescent="0.15">
      <c r="B3" s="201" t="s">
        <v>7</v>
      </c>
      <c r="C3" s="202"/>
      <c r="D3" s="108"/>
      <c r="E3" s="202" t="s">
        <v>8</v>
      </c>
      <c r="F3" s="202"/>
    </row>
    <row r="4" spans="1:6" ht="36" customHeight="1" x14ac:dyDescent="0.15">
      <c r="B4" s="109" t="s">
        <v>9</v>
      </c>
      <c r="C4" s="110" t="s">
        <v>10</v>
      </c>
      <c r="D4" s="111"/>
      <c r="E4" s="109" t="s">
        <v>9</v>
      </c>
      <c r="F4" s="110" t="s">
        <v>10</v>
      </c>
    </row>
    <row r="5" spans="1:6" ht="20.100000000000001" customHeight="1" x14ac:dyDescent="0.15">
      <c r="B5" s="112" t="s">
        <v>11</v>
      </c>
      <c r="C5" s="113" t="s">
        <v>12</v>
      </c>
      <c r="D5" s="111"/>
      <c r="E5" s="114" t="s">
        <v>13</v>
      </c>
      <c r="F5" s="113" t="s">
        <v>12</v>
      </c>
    </row>
    <row r="6" spans="1:6" ht="20.100000000000001" customHeight="1" x14ac:dyDescent="0.15">
      <c r="B6" s="115">
        <v>10</v>
      </c>
      <c r="C6" s="113" t="s">
        <v>14</v>
      </c>
      <c r="D6" s="111"/>
      <c r="E6" s="116">
        <v>10</v>
      </c>
      <c r="F6" s="113" t="s">
        <v>14</v>
      </c>
    </row>
    <row r="7" spans="1:6" ht="20.100000000000001" customHeight="1" x14ac:dyDescent="0.15">
      <c r="B7" s="115">
        <v>11</v>
      </c>
      <c r="C7" s="117" t="s">
        <v>15</v>
      </c>
      <c r="D7" s="111"/>
      <c r="E7" s="116">
        <v>11</v>
      </c>
      <c r="F7" s="117" t="s">
        <v>15</v>
      </c>
    </row>
    <row r="8" spans="1:6" ht="20.100000000000001" customHeight="1" x14ac:dyDescent="0.15">
      <c r="B8" s="115">
        <v>12</v>
      </c>
      <c r="C8" s="117" t="s">
        <v>16</v>
      </c>
      <c r="D8" s="111"/>
      <c r="E8" s="116">
        <v>12</v>
      </c>
      <c r="F8" s="118" t="s">
        <v>17</v>
      </c>
    </row>
    <row r="9" spans="1:6" ht="20.100000000000001" customHeight="1" x14ac:dyDescent="0.15">
      <c r="B9" s="115">
        <v>13</v>
      </c>
      <c r="C9" s="113" t="s">
        <v>17</v>
      </c>
      <c r="D9" s="111"/>
      <c r="E9" s="116">
        <v>13</v>
      </c>
      <c r="F9" s="113" t="s">
        <v>18</v>
      </c>
    </row>
    <row r="10" spans="1:6" ht="20.100000000000001" customHeight="1" x14ac:dyDescent="0.15">
      <c r="B10" s="115">
        <v>14</v>
      </c>
      <c r="C10" s="113" t="s">
        <v>18</v>
      </c>
      <c r="D10" s="111"/>
      <c r="E10" s="116">
        <v>14</v>
      </c>
      <c r="F10" s="113" t="s">
        <v>19</v>
      </c>
    </row>
    <row r="11" spans="1:6" ht="20.100000000000001" customHeight="1" x14ac:dyDescent="0.15">
      <c r="B11" s="115">
        <v>15</v>
      </c>
      <c r="C11" s="118" t="s">
        <v>19</v>
      </c>
      <c r="D11" s="111"/>
      <c r="E11" s="116">
        <v>15</v>
      </c>
      <c r="F11" s="113" t="s">
        <v>20</v>
      </c>
    </row>
    <row r="12" spans="1:6" ht="20.100000000000001" customHeight="1" x14ac:dyDescent="0.15">
      <c r="B12" s="115">
        <v>16</v>
      </c>
      <c r="C12" s="113" t="s">
        <v>20</v>
      </c>
      <c r="D12" s="111"/>
      <c r="E12" s="116">
        <v>16</v>
      </c>
      <c r="F12" s="113" t="s">
        <v>21</v>
      </c>
    </row>
    <row r="13" spans="1:6" ht="20.100000000000001" customHeight="1" x14ac:dyDescent="0.15">
      <c r="B13" s="115">
        <v>17</v>
      </c>
      <c r="C13" s="117" t="s">
        <v>21</v>
      </c>
      <c r="D13" s="111"/>
      <c r="E13" s="116">
        <v>17</v>
      </c>
      <c r="F13" s="113" t="s">
        <v>22</v>
      </c>
    </row>
    <row r="14" spans="1:6" ht="20.100000000000001" customHeight="1" x14ac:dyDescent="0.15">
      <c r="B14" s="115">
        <v>18</v>
      </c>
      <c r="C14" s="113" t="s">
        <v>22</v>
      </c>
      <c r="D14" s="111"/>
      <c r="E14" s="116">
        <v>18</v>
      </c>
      <c r="F14" s="113" t="s">
        <v>23</v>
      </c>
    </row>
    <row r="15" spans="1:6" ht="20.100000000000001" customHeight="1" x14ac:dyDescent="0.15">
      <c r="B15" s="115">
        <v>19</v>
      </c>
      <c r="C15" s="113" t="s">
        <v>23</v>
      </c>
      <c r="D15" s="111"/>
      <c r="E15" s="116">
        <v>19</v>
      </c>
      <c r="F15" s="113" t="s">
        <v>24</v>
      </c>
    </row>
    <row r="16" spans="1:6" ht="20.100000000000001" customHeight="1" x14ac:dyDescent="0.15">
      <c r="B16" s="115">
        <v>20</v>
      </c>
      <c r="C16" s="113" t="s">
        <v>24</v>
      </c>
      <c r="D16" s="111"/>
      <c r="E16" s="116">
        <v>20</v>
      </c>
      <c r="F16" s="113" t="s">
        <v>25</v>
      </c>
    </row>
    <row r="17" spans="2:6" ht="20.100000000000001" customHeight="1" x14ac:dyDescent="0.15">
      <c r="B17" s="115">
        <v>21</v>
      </c>
      <c r="C17" s="113" t="s">
        <v>25</v>
      </c>
      <c r="D17" s="111"/>
      <c r="E17" s="116">
        <v>21</v>
      </c>
      <c r="F17" s="113" t="s">
        <v>26</v>
      </c>
    </row>
    <row r="18" spans="2:6" ht="20.100000000000001" customHeight="1" x14ac:dyDescent="0.15">
      <c r="B18" s="115">
        <v>22</v>
      </c>
      <c r="C18" s="117" t="s">
        <v>26</v>
      </c>
      <c r="D18" s="111"/>
      <c r="E18" s="116">
        <v>22</v>
      </c>
      <c r="F18" s="113" t="s">
        <v>27</v>
      </c>
    </row>
    <row r="19" spans="2:6" ht="20.100000000000001" customHeight="1" x14ac:dyDescent="0.15">
      <c r="B19" s="115">
        <v>23</v>
      </c>
      <c r="C19" s="113" t="s">
        <v>27</v>
      </c>
      <c r="D19" s="111"/>
      <c r="E19" s="116">
        <v>23</v>
      </c>
      <c r="F19" s="113" t="s">
        <v>28</v>
      </c>
    </row>
    <row r="20" spans="2:6" ht="20.100000000000001" customHeight="1" x14ac:dyDescent="0.15">
      <c r="B20" s="115">
        <v>24</v>
      </c>
      <c r="C20" s="113" t="s">
        <v>28</v>
      </c>
      <c r="D20" s="111"/>
      <c r="E20" s="116">
        <v>24</v>
      </c>
      <c r="F20" s="113" t="s">
        <v>29</v>
      </c>
    </row>
    <row r="21" spans="2:6" ht="20.100000000000001" customHeight="1" x14ac:dyDescent="0.15">
      <c r="B21" s="115">
        <v>25</v>
      </c>
      <c r="C21" s="113" t="s">
        <v>29</v>
      </c>
      <c r="D21" s="111"/>
      <c r="E21" s="116">
        <v>25</v>
      </c>
      <c r="F21" s="119" t="s">
        <v>30</v>
      </c>
    </row>
    <row r="22" spans="2:6" ht="20.100000000000001" customHeight="1" x14ac:dyDescent="0.15">
      <c r="B22" s="115">
        <v>26</v>
      </c>
      <c r="C22" s="119" t="s">
        <v>31</v>
      </c>
      <c r="D22" s="111"/>
      <c r="E22" s="116">
        <v>26</v>
      </c>
      <c r="F22" s="119" t="s">
        <v>32</v>
      </c>
    </row>
    <row r="23" spans="2:6" ht="20.100000000000001" customHeight="1" x14ac:dyDescent="0.15">
      <c r="B23" s="115">
        <v>27</v>
      </c>
      <c r="C23" s="118" t="s">
        <v>33</v>
      </c>
      <c r="D23" s="111"/>
      <c r="E23" s="116">
        <v>27</v>
      </c>
      <c r="F23" s="119" t="s">
        <v>34</v>
      </c>
    </row>
    <row r="24" spans="2:6" ht="20.100000000000001" customHeight="1" x14ac:dyDescent="0.15">
      <c r="B24" s="115">
        <v>28</v>
      </c>
      <c r="C24" s="113" t="s">
        <v>35</v>
      </c>
      <c r="D24" s="111"/>
      <c r="E24" s="116">
        <v>28</v>
      </c>
      <c r="F24" s="118" t="s">
        <v>36</v>
      </c>
    </row>
    <row r="25" spans="2:6" ht="20.100000000000001" customHeight="1" x14ac:dyDescent="0.15">
      <c r="B25" s="115">
        <v>29</v>
      </c>
      <c r="C25" s="113" t="s">
        <v>37</v>
      </c>
      <c r="D25" s="111"/>
      <c r="E25" s="116">
        <v>29</v>
      </c>
      <c r="F25" s="113" t="s">
        <v>38</v>
      </c>
    </row>
    <row r="26" spans="2:6" ht="20.100000000000001" customHeight="1" x14ac:dyDescent="0.15">
      <c r="B26" s="115">
        <v>30</v>
      </c>
      <c r="C26" s="113" t="s">
        <v>39</v>
      </c>
      <c r="D26" s="111"/>
      <c r="E26" s="116">
        <v>30</v>
      </c>
      <c r="F26" s="118" t="s">
        <v>35</v>
      </c>
    </row>
    <row r="27" spans="2:6" ht="20.100000000000001" customHeight="1" x14ac:dyDescent="0.15">
      <c r="B27" s="115">
        <v>31</v>
      </c>
      <c r="C27" s="119" t="s">
        <v>40</v>
      </c>
      <c r="D27" s="111"/>
      <c r="E27" s="116">
        <v>31</v>
      </c>
      <c r="F27" s="113" t="s">
        <v>39</v>
      </c>
    </row>
    <row r="28" spans="2:6" ht="20.100000000000001" customHeight="1" x14ac:dyDescent="0.15">
      <c r="B28" s="120">
        <v>32</v>
      </c>
      <c r="C28" s="121" t="s">
        <v>41</v>
      </c>
      <c r="D28" s="111"/>
      <c r="E28" s="122">
        <v>32</v>
      </c>
      <c r="F28" s="121" t="s">
        <v>41</v>
      </c>
    </row>
    <row r="29" spans="2:6" x14ac:dyDescent="0.15">
      <c r="B29" s="123"/>
      <c r="C29" s="31"/>
      <c r="D29" s="31"/>
      <c r="E29" s="31"/>
      <c r="F29" s="31"/>
    </row>
  </sheetData>
  <mergeCells count="3">
    <mergeCell ref="B1:F1"/>
    <mergeCell ref="B3:C3"/>
    <mergeCell ref="E3:F3"/>
  </mergeCells>
  <phoneticPr fontId="1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O61"/>
  <sheetViews>
    <sheetView zoomScaleNormal="100" workbookViewId="0">
      <pane ySplit="8" topLeftCell="A9" activePane="bottomLeft" state="frozen"/>
      <selection pane="bottomLeft" activeCell="K1" sqref="K1"/>
    </sheetView>
  </sheetViews>
  <sheetFormatPr defaultRowHeight="13.5" x14ac:dyDescent="0.15"/>
  <cols>
    <col min="1" max="1" width="22.625" style="2" customWidth="1"/>
    <col min="2" max="2" width="11.625" style="2" customWidth="1"/>
    <col min="3" max="3" width="9.75" style="2" customWidth="1"/>
    <col min="4" max="4" width="11.375" style="2" bestFit="1" customWidth="1"/>
    <col min="5" max="5" width="9.75" style="2" customWidth="1"/>
    <col min="6" max="6" width="11.625" style="2" customWidth="1"/>
    <col min="7" max="8" width="8.625" style="2" customWidth="1"/>
    <col min="9" max="9" width="13.125" style="2" bestFit="1" customWidth="1"/>
    <col min="10" max="10" width="15.625" style="2" customWidth="1"/>
    <col min="11" max="11" width="13.625" style="2" customWidth="1"/>
    <col min="12" max="16384" width="9" style="2"/>
  </cols>
  <sheetData>
    <row r="1" spans="1:11" ht="24" customHeight="1" x14ac:dyDescent="0.2">
      <c r="A1" s="184" t="s">
        <v>155</v>
      </c>
      <c r="F1" s="61"/>
    </row>
    <row r="2" spans="1:11" ht="9" customHeight="1" x14ac:dyDescent="0.15"/>
    <row r="3" spans="1:11" ht="13.9" customHeight="1" x14ac:dyDescent="0.15">
      <c r="A3" s="18" t="s">
        <v>156</v>
      </c>
      <c r="K3" s="132" t="s">
        <v>42</v>
      </c>
    </row>
    <row r="4" spans="1:11" ht="13.9" customHeight="1" x14ac:dyDescent="0.15">
      <c r="A4" s="18" t="s">
        <v>157</v>
      </c>
      <c r="K4" s="132"/>
    </row>
    <row r="5" spans="1:11" ht="13.9" customHeight="1" x14ac:dyDescent="0.15">
      <c r="A5" s="18" t="s">
        <v>158</v>
      </c>
    </row>
    <row r="6" spans="1:11" ht="13.9" customHeight="1" x14ac:dyDescent="0.15">
      <c r="A6" s="18" t="s">
        <v>159</v>
      </c>
      <c r="K6" s="132"/>
    </row>
    <row r="7" spans="1:11" ht="13.9" customHeight="1" x14ac:dyDescent="0.15">
      <c r="A7" s="18" t="s">
        <v>160</v>
      </c>
      <c r="K7" s="132"/>
    </row>
    <row r="8" spans="1:11" ht="13.5" customHeight="1" x14ac:dyDescent="0.15">
      <c r="A8" s="18" t="s">
        <v>161</v>
      </c>
      <c r="K8" s="132"/>
    </row>
    <row r="9" spans="1:11" ht="13.9" customHeight="1" x14ac:dyDescent="0.15">
      <c r="A9" s="18" t="s">
        <v>215</v>
      </c>
      <c r="K9" s="132"/>
    </row>
    <row r="10" spans="1:11" ht="11.25" customHeight="1" x14ac:dyDescent="0.15">
      <c r="A10" s="136"/>
      <c r="K10" s="132"/>
    </row>
    <row r="11" spans="1:11" ht="17.25" customHeight="1" x14ac:dyDescent="0.15">
      <c r="A11" s="203" t="s">
        <v>162</v>
      </c>
      <c r="B11" s="205" t="s">
        <v>43</v>
      </c>
      <c r="C11" s="206"/>
      <c r="D11" s="206"/>
      <c r="E11" s="206"/>
      <c r="F11" s="205" t="s">
        <v>44</v>
      </c>
      <c r="G11" s="206"/>
      <c r="H11" s="207"/>
      <c r="I11" s="208" t="s">
        <v>1</v>
      </c>
      <c r="J11" s="137" t="s">
        <v>45</v>
      </c>
      <c r="K11" s="208" t="s">
        <v>46</v>
      </c>
    </row>
    <row r="12" spans="1:11" s="31" customFormat="1" ht="17.25" customHeight="1" x14ac:dyDescent="0.15">
      <c r="A12" s="204"/>
      <c r="B12" s="138" t="s">
        <v>91</v>
      </c>
      <c r="C12" s="138" t="s">
        <v>163</v>
      </c>
      <c r="D12" s="138" t="s">
        <v>47</v>
      </c>
      <c r="E12" s="138" t="s">
        <v>164</v>
      </c>
      <c r="F12" s="138" t="s">
        <v>91</v>
      </c>
      <c r="G12" s="138" t="s">
        <v>48</v>
      </c>
      <c r="H12" s="139" t="s">
        <v>49</v>
      </c>
      <c r="I12" s="209"/>
      <c r="J12" s="139" t="s">
        <v>50</v>
      </c>
      <c r="K12" s="210"/>
    </row>
    <row r="13" spans="1:11" ht="6.75" customHeight="1" x14ac:dyDescent="0.15">
      <c r="A13" s="140"/>
      <c r="F13" s="6"/>
      <c r="H13" s="141"/>
      <c r="I13" s="142"/>
      <c r="J13" s="142"/>
      <c r="K13" s="143"/>
    </row>
    <row r="14" spans="1:11" x14ac:dyDescent="0.15">
      <c r="A14" s="144" t="s">
        <v>165</v>
      </c>
      <c r="B14" s="13">
        <v>530</v>
      </c>
      <c r="C14" s="13">
        <v>471</v>
      </c>
      <c r="D14" s="13">
        <v>5</v>
      </c>
      <c r="E14" s="13">
        <v>54</v>
      </c>
      <c r="F14" s="11">
        <v>13350</v>
      </c>
      <c r="G14" s="32">
        <v>8352</v>
      </c>
      <c r="H14" s="33">
        <v>4998</v>
      </c>
      <c r="I14" s="34">
        <v>24969717</v>
      </c>
      <c r="J14" s="34">
        <v>14395666</v>
      </c>
      <c r="K14" s="34">
        <v>4778643</v>
      </c>
    </row>
    <row r="15" spans="1:11" ht="14.25" customHeight="1" x14ac:dyDescent="0.15">
      <c r="A15" s="181">
        <v>15</v>
      </c>
      <c r="B15" s="32">
        <v>536</v>
      </c>
      <c r="C15" s="13">
        <v>468</v>
      </c>
      <c r="D15" s="13">
        <v>5</v>
      </c>
      <c r="E15" s="13">
        <v>63</v>
      </c>
      <c r="F15" s="11">
        <v>13417</v>
      </c>
      <c r="G15" s="32">
        <v>8501</v>
      </c>
      <c r="H15" s="33">
        <v>4916</v>
      </c>
      <c r="I15" s="34">
        <v>24945246</v>
      </c>
      <c r="J15" s="34">
        <v>14192694</v>
      </c>
      <c r="K15" s="34">
        <v>4454966</v>
      </c>
    </row>
    <row r="16" spans="1:11" x14ac:dyDescent="0.15">
      <c r="A16" s="181">
        <v>16</v>
      </c>
      <c r="B16" s="32">
        <v>490</v>
      </c>
      <c r="C16" s="13">
        <v>437</v>
      </c>
      <c r="D16" s="13">
        <v>5</v>
      </c>
      <c r="E16" s="13">
        <v>48</v>
      </c>
      <c r="F16" s="11">
        <v>13042</v>
      </c>
      <c r="G16" s="32">
        <v>8092</v>
      </c>
      <c r="H16" s="33">
        <v>4650</v>
      </c>
      <c r="I16" s="34">
        <v>23897322</v>
      </c>
      <c r="J16" s="34">
        <v>13306926</v>
      </c>
      <c r="K16" s="34">
        <v>4422737</v>
      </c>
    </row>
    <row r="17" spans="1:11" s="18" customFormat="1" ht="12" x14ac:dyDescent="0.15">
      <c r="A17" s="181">
        <v>17</v>
      </c>
      <c r="B17" s="32">
        <v>891</v>
      </c>
      <c r="C17" s="13">
        <v>525</v>
      </c>
      <c r="D17" s="13">
        <v>5</v>
      </c>
      <c r="E17" s="13">
        <v>361</v>
      </c>
      <c r="F17" s="11">
        <v>13611</v>
      </c>
      <c r="G17" s="32">
        <v>8584</v>
      </c>
      <c r="H17" s="33">
        <v>5027</v>
      </c>
      <c r="I17" s="34">
        <v>23342419</v>
      </c>
      <c r="J17" s="34">
        <v>13178831</v>
      </c>
      <c r="K17" s="34">
        <v>4478174</v>
      </c>
    </row>
    <row r="18" spans="1:11" s="18" customFormat="1" ht="12" x14ac:dyDescent="0.15">
      <c r="A18" s="181">
        <v>18</v>
      </c>
      <c r="B18" s="32">
        <v>476</v>
      </c>
      <c r="C18" s="13">
        <v>428</v>
      </c>
      <c r="D18" s="13">
        <v>5</v>
      </c>
      <c r="E18" s="32">
        <v>43</v>
      </c>
      <c r="F18" s="145">
        <v>13121</v>
      </c>
      <c r="G18" s="146">
        <v>8169</v>
      </c>
      <c r="H18" s="147">
        <v>4952</v>
      </c>
      <c r="I18" s="148">
        <v>24307458</v>
      </c>
      <c r="J18" s="148">
        <v>14147514</v>
      </c>
      <c r="K18" s="148">
        <v>4461455</v>
      </c>
    </row>
    <row r="19" spans="1:11" s="18" customFormat="1" ht="12" x14ac:dyDescent="0.15">
      <c r="A19" s="181">
        <v>19</v>
      </c>
      <c r="B19" s="32">
        <v>479</v>
      </c>
      <c r="C19" s="13">
        <v>431</v>
      </c>
      <c r="D19" s="13">
        <v>5</v>
      </c>
      <c r="E19" s="32">
        <v>43</v>
      </c>
      <c r="F19" s="145">
        <v>13272</v>
      </c>
      <c r="G19" s="146">
        <v>8296</v>
      </c>
      <c r="H19" s="147">
        <v>4976</v>
      </c>
      <c r="I19" s="148">
        <v>24705477</v>
      </c>
      <c r="J19" s="148">
        <v>14280253</v>
      </c>
      <c r="K19" s="35">
        <v>4472133</v>
      </c>
    </row>
    <row r="20" spans="1:11" s="18" customFormat="1" ht="12" x14ac:dyDescent="0.15">
      <c r="A20" s="181">
        <v>20</v>
      </c>
      <c r="B20" s="32">
        <v>469</v>
      </c>
      <c r="C20" s="13">
        <v>419</v>
      </c>
      <c r="D20" s="13">
        <v>4</v>
      </c>
      <c r="E20" s="32">
        <v>46</v>
      </c>
      <c r="F20" s="145">
        <v>12367</v>
      </c>
      <c r="G20" s="146">
        <v>7820</v>
      </c>
      <c r="H20" s="147">
        <v>4547</v>
      </c>
      <c r="I20" s="148">
        <v>24011407</v>
      </c>
      <c r="J20" s="148">
        <v>14354356</v>
      </c>
      <c r="K20" s="148">
        <v>4144351</v>
      </c>
    </row>
    <row r="21" spans="1:11" s="18" customFormat="1" ht="12" x14ac:dyDescent="0.15">
      <c r="A21" s="181">
        <v>21</v>
      </c>
      <c r="B21" s="32">
        <v>436</v>
      </c>
      <c r="C21" s="13">
        <v>397</v>
      </c>
      <c r="D21" s="13">
        <v>4</v>
      </c>
      <c r="E21" s="32">
        <v>35</v>
      </c>
      <c r="F21" s="145">
        <v>12013</v>
      </c>
      <c r="G21" s="146">
        <v>7477</v>
      </c>
      <c r="H21" s="147">
        <v>4536</v>
      </c>
      <c r="I21" s="148">
        <v>19683530</v>
      </c>
      <c r="J21" s="148">
        <v>11401212</v>
      </c>
      <c r="K21" s="148">
        <v>3688806</v>
      </c>
    </row>
    <row r="22" spans="1:11" s="18" customFormat="1" ht="12" x14ac:dyDescent="0.15">
      <c r="A22" s="181">
        <v>22</v>
      </c>
      <c r="B22" s="32">
        <v>419</v>
      </c>
      <c r="C22" s="13">
        <v>386</v>
      </c>
      <c r="D22" s="13">
        <v>4</v>
      </c>
      <c r="E22" s="32">
        <v>29</v>
      </c>
      <c r="F22" s="145">
        <v>11561</v>
      </c>
      <c r="G22" s="146">
        <v>7305</v>
      </c>
      <c r="H22" s="147">
        <v>4256</v>
      </c>
      <c r="I22" s="148">
        <v>19074825</v>
      </c>
      <c r="J22" s="148">
        <v>10930361</v>
      </c>
      <c r="K22" s="148">
        <v>3699655</v>
      </c>
    </row>
    <row r="23" spans="1:11" s="18" customFormat="1" ht="12" x14ac:dyDescent="0.15">
      <c r="A23" s="181">
        <v>23</v>
      </c>
      <c r="B23" s="32">
        <v>431</v>
      </c>
      <c r="C23" s="13">
        <v>385</v>
      </c>
      <c r="D23" s="13">
        <v>6</v>
      </c>
      <c r="E23" s="32">
        <v>40</v>
      </c>
      <c r="F23" s="145">
        <v>10887</v>
      </c>
      <c r="G23" s="146">
        <v>7246</v>
      </c>
      <c r="H23" s="147">
        <v>3641</v>
      </c>
      <c r="I23" s="148">
        <v>18928690</v>
      </c>
      <c r="J23" s="148">
        <v>10286664</v>
      </c>
      <c r="K23" s="147">
        <v>3452932</v>
      </c>
    </row>
    <row r="24" spans="1:11" s="18" customFormat="1" ht="12" x14ac:dyDescent="0.15">
      <c r="A24" s="181">
        <v>24</v>
      </c>
      <c r="B24" s="32">
        <v>412</v>
      </c>
      <c r="C24" s="13">
        <v>375</v>
      </c>
      <c r="D24" s="13">
        <v>6</v>
      </c>
      <c r="E24" s="32">
        <v>31</v>
      </c>
      <c r="F24" s="145">
        <v>11013</v>
      </c>
      <c r="G24" s="146">
        <v>7178</v>
      </c>
      <c r="H24" s="147">
        <v>3835</v>
      </c>
      <c r="I24" s="148">
        <v>18303404</v>
      </c>
      <c r="J24" s="148">
        <v>10495036</v>
      </c>
      <c r="K24" s="147">
        <v>3608942</v>
      </c>
    </row>
    <row r="25" spans="1:11" s="18" customFormat="1" ht="12" x14ac:dyDescent="0.15">
      <c r="A25" s="181">
        <v>25</v>
      </c>
      <c r="B25" s="29">
        <v>397</v>
      </c>
      <c r="C25" s="14">
        <v>368</v>
      </c>
      <c r="D25" s="14">
        <v>4</v>
      </c>
      <c r="E25" s="29">
        <v>25</v>
      </c>
      <c r="F25" s="145">
        <v>10795</v>
      </c>
      <c r="G25" s="146">
        <v>7051</v>
      </c>
      <c r="H25" s="147">
        <v>3744</v>
      </c>
      <c r="I25" s="148">
        <v>18668380</v>
      </c>
      <c r="J25" s="148">
        <v>10847813</v>
      </c>
      <c r="K25" s="147">
        <v>3780247</v>
      </c>
    </row>
    <row r="26" spans="1:11" s="18" customFormat="1" ht="12" x14ac:dyDescent="0.15">
      <c r="A26" s="181">
        <v>26</v>
      </c>
      <c r="B26" s="29">
        <v>391</v>
      </c>
      <c r="C26" s="14">
        <v>364</v>
      </c>
      <c r="D26" s="14">
        <v>5</v>
      </c>
      <c r="E26" s="29">
        <v>22</v>
      </c>
      <c r="F26" s="145">
        <v>11104</v>
      </c>
      <c r="G26" s="146">
        <v>7168</v>
      </c>
      <c r="H26" s="147">
        <v>3936</v>
      </c>
      <c r="I26" s="148">
        <v>20434310</v>
      </c>
      <c r="J26" s="148">
        <v>12060565</v>
      </c>
      <c r="K26" s="147">
        <v>3641031</v>
      </c>
    </row>
    <row r="27" spans="1:11" s="18" customFormat="1" ht="12" x14ac:dyDescent="0.15">
      <c r="A27" s="181">
        <v>27</v>
      </c>
      <c r="B27" s="29">
        <v>405</v>
      </c>
      <c r="C27" s="14">
        <v>367</v>
      </c>
      <c r="D27" s="14">
        <v>6</v>
      </c>
      <c r="E27" s="29">
        <v>32</v>
      </c>
      <c r="F27" s="145">
        <v>11182</v>
      </c>
      <c r="G27" s="146">
        <v>7301</v>
      </c>
      <c r="H27" s="147">
        <v>3881</v>
      </c>
      <c r="I27" s="148">
        <v>21879113</v>
      </c>
      <c r="J27" s="148">
        <v>12422860</v>
      </c>
      <c r="K27" s="147">
        <v>3569600</v>
      </c>
    </row>
    <row r="28" spans="1:11" s="18" customFormat="1" ht="12" x14ac:dyDescent="0.15">
      <c r="A28" s="181">
        <v>28</v>
      </c>
      <c r="B28" s="29">
        <v>351</v>
      </c>
      <c r="C28" s="14">
        <v>332</v>
      </c>
      <c r="D28" s="14">
        <v>5</v>
      </c>
      <c r="E28" s="29">
        <v>14</v>
      </c>
      <c r="F28" s="145">
        <v>11035</v>
      </c>
      <c r="G28" s="146">
        <v>7269</v>
      </c>
      <c r="H28" s="147">
        <v>3766</v>
      </c>
      <c r="I28" s="148">
        <v>22234236</v>
      </c>
      <c r="J28" s="148">
        <v>12541344</v>
      </c>
      <c r="K28" s="147">
        <v>3867624</v>
      </c>
    </row>
    <row r="29" spans="1:11" s="18" customFormat="1" ht="12" x14ac:dyDescent="0.15">
      <c r="A29" s="181">
        <v>29</v>
      </c>
      <c r="B29" s="29">
        <v>347</v>
      </c>
      <c r="C29" s="14">
        <v>331</v>
      </c>
      <c r="D29" s="14">
        <v>4</v>
      </c>
      <c r="E29" s="29">
        <v>12</v>
      </c>
      <c r="F29" s="145">
        <v>11670</v>
      </c>
      <c r="G29" s="146">
        <v>7618</v>
      </c>
      <c r="H29" s="147">
        <v>4052</v>
      </c>
      <c r="I29" s="148">
        <v>23717683</v>
      </c>
      <c r="J29" s="148">
        <v>13739045</v>
      </c>
      <c r="K29" s="147">
        <v>4017467</v>
      </c>
    </row>
    <row r="30" spans="1:11" s="18" customFormat="1" ht="12" x14ac:dyDescent="0.15">
      <c r="A30" s="181">
        <v>30</v>
      </c>
      <c r="B30" s="29">
        <v>339</v>
      </c>
      <c r="C30" s="14">
        <v>322</v>
      </c>
      <c r="D30" s="14">
        <v>5</v>
      </c>
      <c r="E30" s="29">
        <v>12</v>
      </c>
      <c r="F30" s="145">
        <v>11538</v>
      </c>
      <c r="G30" s="146">
        <v>7459</v>
      </c>
      <c r="H30" s="147">
        <v>4079</v>
      </c>
      <c r="I30" s="148">
        <v>23570011</v>
      </c>
      <c r="J30" s="148">
        <v>14273985</v>
      </c>
      <c r="K30" s="147">
        <v>4150627</v>
      </c>
    </row>
    <row r="31" spans="1:11" s="18" customFormat="1" ht="12" x14ac:dyDescent="0.15">
      <c r="A31" s="144" t="s">
        <v>102</v>
      </c>
      <c r="B31" s="29">
        <v>325</v>
      </c>
      <c r="C31" s="14">
        <v>310</v>
      </c>
      <c r="D31" s="14">
        <v>5</v>
      </c>
      <c r="E31" s="29">
        <v>10</v>
      </c>
      <c r="F31" s="145">
        <v>11389</v>
      </c>
      <c r="G31" s="146">
        <v>7308</v>
      </c>
      <c r="H31" s="147">
        <v>4081</v>
      </c>
      <c r="I31" s="148">
        <v>24082085</v>
      </c>
      <c r="J31" s="148">
        <v>13646470</v>
      </c>
      <c r="K31" s="147">
        <v>4099798</v>
      </c>
    </row>
    <row r="32" spans="1:11" s="18" customFormat="1" ht="12" x14ac:dyDescent="0.15">
      <c r="A32" s="181">
        <v>2</v>
      </c>
      <c r="B32" s="29">
        <v>305</v>
      </c>
      <c r="C32" s="14">
        <v>299</v>
      </c>
      <c r="D32" s="14">
        <v>6</v>
      </c>
      <c r="E32" s="14" t="s">
        <v>216</v>
      </c>
      <c r="F32" s="145">
        <v>10682</v>
      </c>
      <c r="G32" s="146">
        <v>7056</v>
      </c>
      <c r="H32" s="147">
        <v>3626</v>
      </c>
      <c r="I32" s="148">
        <v>29428311</v>
      </c>
      <c r="J32" s="148">
        <v>19990252</v>
      </c>
      <c r="K32" s="147">
        <v>3884838</v>
      </c>
    </row>
    <row r="33" spans="1:15" s="18" customFormat="1" ht="6.75" customHeight="1" x14ac:dyDescent="0.15">
      <c r="A33" s="149"/>
      <c r="B33" s="29"/>
      <c r="C33" s="14"/>
      <c r="D33" s="36"/>
      <c r="E33" s="36"/>
      <c r="F33" s="37"/>
      <c r="G33" s="36"/>
      <c r="H33" s="38"/>
      <c r="I33" s="39"/>
      <c r="J33" s="39"/>
      <c r="K33" s="38"/>
    </row>
    <row r="34" spans="1:15" s="18" customFormat="1" ht="12" customHeight="1" x14ac:dyDescent="0.15">
      <c r="A34" s="150" t="s">
        <v>2</v>
      </c>
      <c r="B34" s="40">
        <v>48</v>
      </c>
      <c r="C34" s="41" t="s">
        <v>216</v>
      </c>
      <c r="D34" s="41" t="s">
        <v>216</v>
      </c>
      <c r="E34" s="41" t="s">
        <v>216</v>
      </c>
      <c r="F34" s="40">
        <v>2287</v>
      </c>
      <c r="G34" s="151">
        <v>1047</v>
      </c>
      <c r="H34" s="42">
        <v>1240</v>
      </c>
      <c r="I34" s="43">
        <v>5997590</v>
      </c>
      <c r="J34" s="43">
        <v>4137178</v>
      </c>
      <c r="K34" s="152">
        <v>641289</v>
      </c>
    </row>
    <row r="35" spans="1:15" s="18" customFormat="1" ht="12" customHeight="1" x14ac:dyDescent="0.15">
      <c r="A35" s="150" t="s">
        <v>51</v>
      </c>
      <c r="B35" s="94">
        <v>8</v>
      </c>
      <c r="C35" s="151" t="s">
        <v>216</v>
      </c>
      <c r="D35" s="151" t="s">
        <v>216</v>
      </c>
      <c r="E35" s="151" t="s">
        <v>216</v>
      </c>
      <c r="F35" s="94">
        <v>127</v>
      </c>
      <c r="G35" s="151">
        <v>86</v>
      </c>
      <c r="H35" s="42">
        <v>41</v>
      </c>
      <c r="I35" s="43">
        <v>171874</v>
      </c>
      <c r="J35" s="43">
        <v>87184</v>
      </c>
      <c r="K35" s="44">
        <v>30527</v>
      </c>
    </row>
    <row r="36" spans="1:15" s="18" customFormat="1" ht="12" customHeight="1" x14ac:dyDescent="0.15">
      <c r="A36" s="150" t="s">
        <v>166</v>
      </c>
      <c r="B36" s="94">
        <v>8</v>
      </c>
      <c r="C36" s="151" t="s">
        <v>216</v>
      </c>
      <c r="D36" s="151" t="s">
        <v>216</v>
      </c>
      <c r="E36" s="151" t="s">
        <v>216</v>
      </c>
      <c r="F36" s="94">
        <v>183</v>
      </c>
      <c r="G36" s="151">
        <v>56</v>
      </c>
      <c r="H36" s="42">
        <v>127</v>
      </c>
      <c r="I36" s="43">
        <v>142725</v>
      </c>
      <c r="J36" s="43">
        <v>70571</v>
      </c>
      <c r="K36" s="44">
        <v>40842</v>
      </c>
    </row>
    <row r="37" spans="1:15" s="18" customFormat="1" ht="12" customHeight="1" x14ac:dyDescent="0.15">
      <c r="A37" s="150" t="s">
        <v>52</v>
      </c>
      <c r="B37" s="94">
        <v>7</v>
      </c>
      <c r="C37" s="151" t="s">
        <v>216</v>
      </c>
      <c r="D37" s="151" t="s">
        <v>216</v>
      </c>
      <c r="E37" s="151" t="s">
        <v>216</v>
      </c>
      <c r="F37" s="94">
        <v>77</v>
      </c>
      <c r="G37" s="151">
        <v>61</v>
      </c>
      <c r="H37" s="42">
        <v>16</v>
      </c>
      <c r="I37" s="43">
        <v>84104</v>
      </c>
      <c r="J37" s="43">
        <v>37441</v>
      </c>
      <c r="K37" s="44">
        <v>18985</v>
      </c>
    </row>
    <row r="38" spans="1:15" s="18" customFormat="1" ht="12" customHeight="1" x14ac:dyDescent="0.15">
      <c r="A38" s="150" t="s">
        <v>53</v>
      </c>
      <c r="B38" s="94">
        <v>12</v>
      </c>
      <c r="C38" s="151" t="s">
        <v>216</v>
      </c>
      <c r="D38" s="151" t="s">
        <v>216</v>
      </c>
      <c r="E38" s="151" t="s">
        <v>216</v>
      </c>
      <c r="F38" s="94">
        <v>282</v>
      </c>
      <c r="G38" s="151">
        <v>211</v>
      </c>
      <c r="H38" s="42">
        <v>71</v>
      </c>
      <c r="I38" s="42">
        <v>404278</v>
      </c>
      <c r="J38" s="43">
        <v>222902</v>
      </c>
      <c r="K38" s="44">
        <v>86178</v>
      </c>
    </row>
    <row r="39" spans="1:15" s="18" customFormat="1" ht="12" customHeight="1" x14ac:dyDescent="0.15">
      <c r="A39" s="150" t="s">
        <v>54</v>
      </c>
      <c r="B39" s="94">
        <v>8</v>
      </c>
      <c r="C39" s="151" t="s">
        <v>216</v>
      </c>
      <c r="D39" s="151" t="s">
        <v>216</v>
      </c>
      <c r="E39" s="151" t="s">
        <v>216</v>
      </c>
      <c r="F39" s="94">
        <v>215</v>
      </c>
      <c r="G39" s="151">
        <v>172</v>
      </c>
      <c r="H39" s="42">
        <v>43</v>
      </c>
      <c r="I39" s="42">
        <v>594570</v>
      </c>
      <c r="J39" s="97">
        <v>362916</v>
      </c>
      <c r="K39" s="97">
        <v>87520</v>
      </c>
    </row>
    <row r="40" spans="1:15" s="18" customFormat="1" ht="12" customHeight="1" x14ac:dyDescent="0.15">
      <c r="A40" s="150" t="s">
        <v>167</v>
      </c>
      <c r="B40" s="94">
        <v>25</v>
      </c>
      <c r="C40" s="151" t="s">
        <v>216</v>
      </c>
      <c r="D40" s="151" t="s">
        <v>216</v>
      </c>
      <c r="E40" s="151" t="s">
        <v>216</v>
      </c>
      <c r="F40" s="94">
        <v>604</v>
      </c>
      <c r="G40" s="151">
        <v>353</v>
      </c>
      <c r="H40" s="42">
        <v>251</v>
      </c>
      <c r="I40" s="42">
        <v>520599</v>
      </c>
      <c r="J40" s="43">
        <v>237226</v>
      </c>
      <c r="K40" s="44">
        <v>175869</v>
      </c>
    </row>
    <row r="41" spans="1:15" s="18" customFormat="1" ht="12" customHeight="1" x14ac:dyDescent="0.15">
      <c r="A41" s="150" t="s">
        <v>55</v>
      </c>
      <c r="B41" s="94">
        <v>2</v>
      </c>
      <c r="C41" s="151" t="s">
        <v>216</v>
      </c>
      <c r="D41" s="151" t="s">
        <v>216</v>
      </c>
      <c r="E41" s="151" t="s">
        <v>216</v>
      </c>
      <c r="F41" s="94">
        <v>196</v>
      </c>
      <c r="G41" s="151">
        <v>88</v>
      </c>
      <c r="H41" s="42">
        <v>108</v>
      </c>
      <c r="I41" s="153" t="s">
        <v>84</v>
      </c>
      <c r="J41" s="154" t="s">
        <v>84</v>
      </c>
      <c r="K41" s="154" t="s">
        <v>84</v>
      </c>
      <c r="O41" s="45"/>
    </row>
    <row r="42" spans="1:15" s="18" customFormat="1" ht="12" customHeight="1" x14ac:dyDescent="0.15">
      <c r="A42" s="150" t="s">
        <v>56</v>
      </c>
      <c r="B42" s="94" t="s">
        <v>168</v>
      </c>
      <c r="C42" s="151" t="s">
        <v>216</v>
      </c>
      <c r="D42" s="151" t="s">
        <v>216</v>
      </c>
      <c r="E42" s="151" t="s">
        <v>216</v>
      </c>
      <c r="F42" s="94">
        <v>0</v>
      </c>
      <c r="G42" s="151">
        <v>0</v>
      </c>
      <c r="H42" s="42">
        <v>0</v>
      </c>
      <c r="I42" s="95">
        <v>0</v>
      </c>
      <c r="J42" s="44">
        <v>0</v>
      </c>
      <c r="K42" s="44">
        <v>0</v>
      </c>
    </row>
    <row r="43" spans="1:15" s="18" customFormat="1" ht="12" customHeight="1" x14ac:dyDescent="0.15">
      <c r="A43" s="150" t="s">
        <v>57</v>
      </c>
      <c r="B43" s="94">
        <v>8</v>
      </c>
      <c r="C43" s="151" t="s">
        <v>216</v>
      </c>
      <c r="D43" s="151" t="s">
        <v>216</v>
      </c>
      <c r="E43" s="151" t="s">
        <v>216</v>
      </c>
      <c r="F43" s="94">
        <v>577</v>
      </c>
      <c r="G43" s="151">
        <v>327</v>
      </c>
      <c r="H43" s="42">
        <v>250</v>
      </c>
      <c r="I43" s="42">
        <v>817684</v>
      </c>
      <c r="J43" s="44">
        <v>414241</v>
      </c>
      <c r="K43" s="44">
        <v>198224</v>
      </c>
    </row>
    <row r="44" spans="1:15" s="18" customFormat="1" ht="12" customHeight="1" x14ac:dyDescent="0.15">
      <c r="A44" s="150" t="s">
        <v>3</v>
      </c>
      <c r="B44" s="94" t="s">
        <v>214</v>
      </c>
      <c r="C44" s="151" t="s">
        <v>216</v>
      </c>
      <c r="D44" s="151" t="s">
        <v>216</v>
      </c>
      <c r="E44" s="151" t="s">
        <v>216</v>
      </c>
      <c r="F44" s="94">
        <v>0</v>
      </c>
      <c r="G44" s="151">
        <v>0</v>
      </c>
      <c r="H44" s="42">
        <v>0</v>
      </c>
      <c r="I44" s="42">
        <v>0</v>
      </c>
      <c r="J44" s="43">
        <v>0</v>
      </c>
      <c r="K44" s="43">
        <v>0</v>
      </c>
    </row>
    <row r="45" spans="1:15" s="18" customFormat="1" ht="12" customHeight="1" x14ac:dyDescent="0.15">
      <c r="A45" s="150" t="s">
        <v>58</v>
      </c>
      <c r="B45" s="94">
        <v>1</v>
      </c>
      <c r="C45" s="151" t="s">
        <v>216</v>
      </c>
      <c r="D45" s="151" t="s">
        <v>216</v>
      </c>
      <c r="E45" s="151" t="s">
        <v>216</v>
      </c>
      <c r="F45" s="94">
        <v>372</v>
      </c>
      <c r="G45" s="151">
        <v>255</v>
      </c>
      <c r="H45" s="42">
        <v>117</v>
      </c>
      <c r="I45" s="153" t="s">
        <v>84</v>
      </c>
      <c r="J45" s="154" t="s">
        <v>84</v>
      </c>
      <c r="K45" s="154" t="s">
        <v>84</v>
      </c>
    </row>
    <row r="46" spans="1:15" s="18" customFormat="1" ht="12" customHeight="1" x14ac:dyDescent="0.15">
      <c r="A46" s="150" t="s">
        <v>59</v>
      </c>
      <c r="B46" s="94">
        <v>20</v>
      </c>
      <c r="C46" s="151" t="s">
        <v>216</v>
      </c>
      <c r="D46" s="151" t="s">
        <v>216</v>
      </c>
      <c r="E46" s="151" t="s">
        <v>216</v>
      </c>
      <c r="F46" s="94">
        <v>945</v>
      </c>
      <c r="G46" s="151">
        <v>790</v>
      </c>
      <c r="H46" s="42">
        <v>155</v>
      </c>
      <c r="I46" s="155">
        <v>3284403</v>
      </c>
      <c r="J46" s="156">
        <v>1893272</v>
      </c>
      <c r="K46" s="156">
        <v>406556</v>
      </c>
    </row>
    <row r="47" spans="1:15" s="18" customFormat="1" ht="12" customHeight="1" x14ac:dyDescent="0.15">
      <c r="A47" s="150" t="s">
        <v>60</v>
      </c>
      <c r="B47" s="94">
        <v>13</v>
      </c>
      <c r="C47" s="151" t="s">
        <v>216</v>
      </c>
      <c r="D47" s="151" t="s">
        <v>216</v>
      </c>
      <c r="E47" s="151" t="s">
        <v>216</v>
      </c>
      <c r="F47" s="94">
        <v>200</v>
      </c>
      <c r="G47" s="151">
        <v>169</v>
      </c>
      <c r="H47" s="42">
        <v>31</v>
      </c>
      <c r="I47" s="155">
        <v>371753</v>
      </c>
      <c r="J47" s="156">
        <v>220380</v>
      </c>
      <c r="K47" s="156">
        <v>88032</v>
      </c>
    </row>
    <row r="48" spans="1:15" s="18" customFormat="1" ht="12" customHeight="1" x14ac:dyDescent="0.15">
      <c r="A48" s="150" t="s">
        <v>61</v>
      </c>
      <c r="B48" s="94">
        <v>10</v>
      </c>
      <c r="C48" s="151" t="s">
        <v>216</v>
      </c>
      <c r="D48" s="151" t="s">
        <v>216</v>
      </c>
      <c r="E48" s="151" t="s">
        <v>216</v>
      </c>
      <c r="F48" s="94">
        <v>158</v>
      </c>
      <c r="G48" s="151">
        <v>127</v>
      </c>
      <c r="H48" s="42">
        <v>31</v>
      </c>
      <c r="I48" s="42">
        <v>256177</v>
      </c>
      <c r="J48" s="44">
        <v>162473</v>
      </c>
      <c r="K48" s="44">
        <v>58370</v>
      </c>
    </row>
    <row r="49" spans="1:11" s="18" customFormat="1" ht="12" customHeight="1" x14ac:dyDescent="0.15">
      <c r="A49" s="150" t="s">
        <v>62</v>
      </c>
      <c r="B49" s="94">
        <v>33</v>
      </c>
      <c r="C49" s="151" t="s">
        <v>216</v>
      </c>
      <c r="D49" s="151" t="s">
        <v>216</v>
      </c>
      <c r="E49" s="151" t="s">
        <v>216</v>
      </c>
      <c r="F49" s="94">
        <v>565</v>
      </c>
      <c r="G49" s="151">
        <v>423</v>
      </c>
      <c r="H49" s="42">
        <v>142</v>
      </c>
      <c r="I49" s="42">
        <v>996359</v>
      </c>
      <c r="J49" s="43">
        <v>512095</v>
      </c>
      <c r="K49" s="44">
        <v>211276</v>
      </c>
    </row>
    <row r="50" spans="1:11" s="18" customFormat="1" ht="12" customHeight="1" x14ac:dyDescent="0.15">
      <c r="A50" s="150" t="s">
        <v>169</v>
      </c>
      <c r="B50" s="94">
        <v>12</v>
      </c>
      <c r="C50" s="151" t="s">
        <v>216</v>
      </c>
      <c r="D50" s="151" t="s">
        <v>216</v>
      </c>
      <c r="E50" s="151" t="s">
        <v>216</v>
      </c>
      <c r="F50" s="94">
        <v>293</v>
      </c>
      <c r="G50" s="151">
        <v>216</v>
      </c>
      <c r="H50" s="42">
        <v>77</v>
      </c>
      <c r="I50" s="42">
        <v>449909</v>
      </c>
      <c r="J50" s="43">
        <v>227319</v>
      </c>
      <c r="K50" s="44">
        <v>124036</v>
      </c>
    </row>
    <row r="51" spans="1:11" s="18" customFormat="1" ht="12" customHeight="1" x14ac:dyDescent="0.15">
      <c r="A51" s="150" t="s">
        <v>170</v>
      </c>
      <c r="B51" s="94">
        <v>41</v>
      </c>
      <c r="C51" s="151" t="s">
        <v>216</v>
      </c>
      <c r="D51" s="151" t="s">
        <v>216</v>
      </c>
      <c r="E51" s="151" t="s">
        <v>216</v>
      </c>
      <c r="F51" s="94">
        <v>1602</v>
      </c>
      <c r="G51" s="151">
        <v>1230</v>
      </c>
      <c r="H51" s="42">
        <v>372</v>
      </c>
      <c r="I51" s="42">
        <v>2349133</v>
      </c>
      <c r="J51" s="43">
        <v>1182755</v>
      </c>
      <c r="K51" s="43">
        <v>617876</v>
      </c>
    </row>
    <row r="52" spans="1:11" s="18" customFormat="1" ht="12" customHeight="1" x14ac:dyDescent="0.15">
      <c r="A52" s="150" t="s">
        <v>171</v>
      </c>
      <c r="B52" s="94">
        <v>9</v>
      </c>
      <c r="C52" s="151" t="s">
        <v>216</v>
      </c>
      <c r="D52" s="151" t="s">
        <v>216</v>
      </c>
      <c r="E52" s="151" t="s">
        <v>216</v>
      </c>
      <c r="F52" s="94">
        <v>543</v>
      </c>
      <c r="G52" s="151">
        <v>347</v>
      </c>
      <c r="H52" s="42">
        <v>196</v>
      </c>
      <c r="I52" s="42">
        <v>2083232</v>
      </c>
      <c r="J52" s="43">
        <v>1826104</v>
      </c>
      <c r="K52" s="44">
        <v>217599</v>
      </c>
    </row>
    <row r="53" spans="1:11" s="18" customFormat="1" ht="12" customHeight="1" x14ac:dyDescent="0.15">
      <c r="A53" s="157" t="s">
        <v>172</v>
      </c>
      <c r="B53" s="94">
        <v>4</v>
      </c>
      <c r="C53" s="151" t="s">
        <v>216</v>
      </c>
      <c r="D53" s="151" t="s">
        <v>216</v>
      </c>
      <c r="E53" s="151" t="s">
        <v>216</v>
      </c>
      <c r="F53" s="94">
        <v>434</v>
      </c>
      <c r="G53" s="151">
        <v>334</v>
      </c>
      <c r="H53" s="42">
        <v>100</v>
      </c>
      <c r="I53" s="42">
        <v>7953911</v>
      </c>
      <c r="J53" s="43">
        <v>6952891</v>
      </c>
      <c r="K53" s="44">
        <v>286401</v>
      </c>
    </row>
    <row r="54" spans="1:11" s="18" customFormat="1" ht="12" customHeight="1" x14ac:dyDescent="0.15">
      <c r="A54" s="150" t="s">
        <v>173</v>
      </c>
      <c r="B54" s="94">
        <v>10</v>
      </c>
      <c r="C54" s="151" t="s">
        <v>216</v>
      </c>
      <c r="D54" s="151" t="s">
        <v>216</v>
      </c>
      <c r="E54" s="151" t="s">
        <v>216</v>
      </c>
      <c r="F54" s="94">
        <v>323</v>
      </c>
      <c r="G54" s="151">
        <v>237</v>
      </c>
      <c r="H54" s="42">
        <v>86</v>
      </c>
      <c r="I54" s="42">
        <v>639749</v>
      </c>
      <c r="J54" s="43">
        <v>322026</v>
      </c>
      <c r="K54" s="44">
        <v>110718</v>
      </c>
    </row>
    <row r="55" spans="1:11" s="18" customFormat="1" ht="12" customHeight="1" x14ac:dyDescent="0.15">
      <c r="A55" s="157" t="s">
        <v>174</v>
      </c>
      <c r="B55" s="94">
        <v>2</v>
      </c>
      <c r="C55" s="151" t="s">
        <v>216</v>
      </c>
      <c r="D55" s="151" t="s">
        <v>216</v>
      </c>
      <c r="E55" s="151" t="s">
        <v>216</v>
      </c>
      <c r="F55" s="94">
        <v>64</v>
      </c>
      <c r="G55" s="151">
        <v>46</v>
      </c>
      <c r="H55" s="42">
        <v>18</v>
      </c>
      <c r="I55" s="153" t="s">
        <v>84</v>
      </c>
      <c r="J55" s="154" t="s">
        <v>84</v>
      </c>
      <c r="K55" s="154" t="s">
        <v>84</v>
      </c>
    </row>
    <row r="56" spans="1:11" s="18" customFormat="1" ht="12" customHeight="1" x14ac:dyDescent="0.15">
      <c r="A56" s="150" t="s">
        <v>63</v>
      </c>
      <c r="B56" s="94">
        <v>10</v>
      </c>
      <c r="C56" s="151" t="s">
        <v>216</v>
      </c>
      <c r="D56" s="151" t="s">
        <v>216</v>
      </c>
      <c r="E56" s="151" t="s">
        <v>216</v>
      </c>
      <c r="F56" s="94">
        <v>476</v>
      </c>
      <c r="G56" s="151">
        <v>409</v>
      </c>
      <c r="H56" s="42">
        <v>67</v>
      </c>
      <c r="I56" s="43">
        <v>666839</v>
      </c>
      <c r="J56" s="43">
        <v>372316</v>
      </c>
      <c r="K56" s="44">
        <v>186294</v>
      </c>
    </row>
    <row r="57" spans="1:11" s="18" customFormat="1" ht="12" customHeight="1" x14ac:dyDescent="0.15">
      <c r="A57" s="150" t="s">
        <v>64</v>
      </c>
      <c r="B57" s="94">
        <v>14</v>
      </c>
      <c r="C57" s="151" t="s">
        <v>216</v>
      </c>
      <c r="D57" s="151" t="s">
        <v>216</v>
      </c>
      <c r="E57" s="151" t="s">
        <v>216</v>
      </c>
      <c r="F57" s="94">
        <v>159</v>
      </c>
      <c r="G57" s="151">
        <v>72</v>
      </c>
      <c r="H57" s="42">
        <v>87</v>
      </c>
      <c r="I57" s="43">
        <v>147380</v>
      </c>
      <c r="J57" s="158">
        <v>43370</v>
      </c>
      <c r="K57" s="158">
        <v>50178</v>
      </c>
    </row>
    <row r="58" spans="1:11" ht="6" customHeight="1" x14ac:dyDescent="0.15">
      <c r="A58" s="159"/>
      <c r="B58" s="160"/>
      <c r="C58" s="161"/>
      <c r="D58" s="161"/>
      <c r="E58" s="161"/>
      <c r="F58" s="160"/>
      <c r="G58" s="161"/>
      <c r="H58" s="162"/>
      <c r="I58" s="163"/>
      <c r="J58" s="163"/>
      <c r="K58" s="163"/>
    </row>
    <row r="59" spans="1:11" ht="15" customHeight="1" x14ac:dyDescent="0.15">
      <c r="A59" s="18" t="s">
        <v>175</v>
      </c>
      <c r="K59" s="12"/>
    </row>
    <row r="60" spans="1:11" x14ac:dyDescent="0.15"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15">
      <c r="A61" s="136" t="s">
        <v>217</v>
      </c>
    </row>
  </sheetData>
  <mergeCells count="5">
    <mergeCell ref="A11:A12"/>
    <mergeCell ref="B11:E11"/>
    <mergeCell ref="F11:H11"/>
    <mergeCell ref="I11:I12"/>
    <mergeCell ref="K11:K12"/>
  </mergeCells>
  <phoneticPr fontI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42"/>
  <sheetViews>
    <sheetView zoomScaleNormal="100" workbookViewId="0">
      <pane ySplit="7" topLeftCell="A8" activePane="bottomLeft" state="frozen"/>
      <selection pane="bottomLeft" activeCell="I1" sqref="I1"/>
    </sheetView>
  </sheetViews>
  <sheetFormatPr defaultRowHeight="13.5" x14ac:dyDescent="0.15"/>
  <cols>
    <col min="1" max="1" width="24.625" style="46" customWidth="1"/>
    <col min="2" max="2" width="10.125" style="46" customWidth="1"/>
    <col min="3" max="5" width="14.625" style="46" customWidth="1"/>
    <col min="6" max="6" width="11.125" style="46" bestFit="1" customWidth="1"/>
    <col min="7" max="16384" width="9" style="46"/>
  </cols>
  <sheetData>
    <row r="1" spans="1:5" ht="24" customHeight="1" x14ac:dyDescent="0.15">
      <c r="A1" s="185" t="s">
        <v>176</v>
      </c>
    </row>
    <row r="2" spans="1:5" ht="9" customHeight="1" x14ac:dyDescent="0.15">
      <c r="E2" s="164"/>
    </row>
    <row r="3" spans="1:5" ht="14.25" customHeight="1" x14ac:dyDescent="0.15">
      <c r="A3" s="18" t="s">
        <v>86</v>
      </c>
    </row>
    <row r="4" spans="1:5" ht="14.25" customHeight="1" x14ac:dyDescent="0.15">
      <c r="A4" s="18" t="s">
        <v>87</v>
      </c>
    </row>
    <row r="5" spans="1:5" ht="14.25" customHeight="1" x14ac:dyDescent="0.15">
      <c r="A5" s="18" t="s">
        <v>88</v>
      </c>
    </row>
    <row r="6" spans="1:5" ht="14.25" customHeight="1" x14ac:dyDescent="0.15">
      <c r="A6" s="18" t="s">
        <v>89</v>
      </c>
      <c r="E6" s="165"/>
    </row>
    <row r="7" spans="1:5" ht="14.25" customHeight="1" x14ac:dyDescent="0.15">
      <c r="A7" s="18" t="s">
        <v>212</v>
      </c>
    </row>
    <row r="8" spans="1:5" ht="14.25" customHeight="1" x14ac:dyDescent="0.15">
      <c r="A8" s="18"/>
    </row>
    <row r="9" spans="1:5" ht="11.25" customHeight="1" x14ac:dyDescent="0.15">
      <c r="A9" s="18"/>
      <c r="E9" s="166" t="s">
        <v>42</v>
      </c>
    </row>
    <row r="10" spans="1:5" s="47" customFormat="1" ht="17.25" customHeight="1" x14ac:dyDescent="0.15">
      <c r="A10" s="211" t="s">
        <v>162</v>
      </c>
      <c r="B10" s="213" t="s">
        <v>80</v>
      </c>
      <c r="C10" s="213" t="s">
        <v>1</v>
      </c>
      <c r="D10" s="131" t="s">
        <v>45</v>
      </c>
      <c r="E10" s="216" t="s">
        <v>46</v>
      </c>
    </row>
    <row r="11" spans="1:5" s="47" customFormat="1" ht="17.25" customHeight="1" x14ac:dyDescent="0.15">
      <c r="A11" s="212"/>
      <c r="B11" s="214"/>
      <c r="C11" s="215"/>
      <c r="D11" s="48" t="s">
        <v>50</v>
      </c>
      <c r="E11" s="217"/>
    </row>
    <row r="12" spans="1:5" ht="7.5" customHeight="1" x14ac:dyDescent="0.15">
      <c r="A12" s="49"/>
      <c r="B12" s="50"/>
    </row>
    <row r="13" spans="1:5" ht="15" customHeight="1" x14ac:dyDescent="0.15">
      <c r="A13" s="133" t="s">
        <v>177</v>
      </c>
      <c r="B13" s="51">
        <v>122</v>
      </c>
      <c r="C13" s="52">
        <v>28389751</v>
      </c>
      <c r="D13" s="52">
        <v>16017699</v>
      </c>
      <c r="E13" s="52">
        <v>4876632</v>
      </c>
    </row>
    <row r="14" spans="1:5" ht="15" customHeight="1" x14ac:dyDescent="0.15">
      <c r="A14" s="169">
        <v>10</v>
      </c>
      <c r="B14" s="51">
        <v>124</v>
      </c>
      <c r="C14" s="52">
        <v>26783049</v>
      </c>
      <c r="D14" s="52">
        <v>15297116</v>
      </c>
      <c r="E14" s="52">
        <v>4801202</v>
      </c>
    </row>
    <row r="15" spans="1:5" ht="15" customHeight="1" x14ac:dyDescent="0.15">
      <c r="A15" s="169">
        <v>11</v>
      </c>
      <c r="B15" s="51">
        <v>119</v>
      </c>
      <c r="C15" s="52">
        <v>25599502</v>
      </c>
      <c r="D15" s="52">
        <v>14665577</v>
      </c>
      <c r="E15" s="52">
        <v>4569587</v>
      </c>
    </row>
    <row r="16" spans="1:5" ht="15" customHeight="1" x14ac:dyDescent="0.15">
      <c r="A16" s="169">
        <v>12</v>
      </c>
      <c r="B16" s="51">
        <v>114</v>
      </c>
      <c r="C16" s="52">
        <v>30034342</v>
      </c>
      <c r="D16" s="52">
        <v>16522167</v>
      </c>
      <c r="E16" s="52">
        <v>4661178</v>
      </c>
    </row>
    <row r="17" spans="1:5" ht="15" customHeight="1" x14ac:dyDescent="0.15">
      <c r="A17" s="182">
        <v>13</v>
      </c>
      <c r="B17" s="53">
        <v>106</v>
      </c>
      <c r="C17" s="54">
        <v>26961878</v>
      </c>
      <c r="D17" s="54">
        <v>15139660</v>
      </c>
      <c r="E17" s="54">
        <v>4637729</v>
      </c>
    </row>
    <row r="18" spans="1:5" ht="6" customHeight="1" x14ac:dyDescent="0.15">
      <c r="A18" s="133"/>
      <c r="B18" s="51"/>
      <c r="C18" s="52"/>
      <c r="D18" s="52"/>
      <c r="E18" s="52"/>
    </row>
    <row r="19" spans="1:5" ht="15" customHeight="1" x14ac:dyDescent="0.15">
      <c r="A19" s="182">
        <v>14</v>
      </c>
      <c r="B19" s="53">
        <v>101</v>
      </c>
      <c r="C19" s="54">
        <v>19977458</v>
      </c>
      <c r="D19" s="54">
        <v>11953200</v>
      </c>
      <c r="E19" s="54">
        <v>3430251</v>
      </c>
    </row>
    <row r="20" spans="1:5" ht="15" customHeight="1" x14ac:dyDescent="0.15">
      <c r="A20" s="182">
        <v>15</v>
      </c>
      <c r="B20" s="53">
        <v>92</v>
      </c>
      <c r="C20" s="54">
        <v>19145579</v>
      </c>
      <c r="D20" s="54">
        <v>11307053</v>
      </c>
      <c r="E20" s="54">
        <v>3073709</v>
      </c>
    </row>
    <row r="21" spans="1:5" ht="15" customHeight="1" x14ac:dyDescent="0.15">
      <c r="A21" s="182">
        <v>16</v>
      </c>
      <c r="B21" s="53">
        <v>92</v>
      </c>
      <c r="C21" s="54">
        <v>18066755</v>
      </c>
      <c r="D21" s="54">
        <v>10405116</v>
      </c>
      <c r="E21" s="54">
        <v>3102581</v>
      </c>
    </row>
    <row r="22" spans="1:5" ht="15" customHeight="1" x14ac:dyDescent="0.15">
      <c r="A22" s="182">
        <v>17</v>
      </c>
      <c r="B22" s="53">
        <v>91</v>
      </c>
      <c r="C22" s="55">
        <v>16524025</v>
      </c>
      <c r="D22" s="54">
        <v>10392167</v>
      </c>
      <c r="E22" s="54">
        <v>3056648</v>
      </c>
    </row>
    <row r="23" spans="1:5" ht="15" customHeight="1" x14ac:dyDescent="0.15">
      <c r="A23" s="183">
        <v>18</v>
      </c>
      <c r="B23" s="56">
        <v>93</v>
      </c>
      <c r="C23" s="55">
        <v>17854458</v>
      </c>
      <c r="D23" s="58">
        <v>11407331</v>
      </c>
      <c r="E23" s="58">
        <v>3142657</v>
      </c>
    </row>
    <row r="24" spans="1:5" ht="6" customHeight="1" x14ac:dyDescent="0.15">
      <c r="A24" s="105"/>
      <c r="B24" s="56"/>
      <c r="C24" s="55"/>
      <c r="D24" s="58"/>
      <c r="E24" s="58"/>
    </row>
    <row r="25" spans="1:5" ht="15" customHeight="1" x14ac:dyDescent="0.15">
      <c r="A25" s="182">
        <v>19</v>
      </c>
      <c r="B25" s="56">
        <v>97</v>
      </c>
      <c r="C25" s="55">
        <v>18910644</v>
      </c>
      <c r="D25" s="58">
        <v>11271734</v>
      </c>
      <c r="E25" s="58">
        <v>3202724</v>
      </c>
    </row>
    <row r="26" spans="1:5" ht="15" customHeight="1" x14ac:dyDescent="0.15">
      <c r="A26" s="183">
        <v>20</v>
      </c>
      <c r="B26" s="56">
        <v>93</v>
      </c>
      <c r="C26" s="55">
        <v>18369481</v>
      </c>
      <c r="D26" s="58">
        <v>11196326</v>
      </c>
      <c r="E26" s="58">
        <v>2982986</v>
      </c>
    </row>
    <row r="27" spans="1:5" ht="15" customHeight="1" x14ac:dyDescent="0.15">
      <c r="A27" s="182">
        <v>21</v>
      </c>
      <c r="B27" s="56">
        <v>91</v>
      </c>
      <c r="C27" s="55">
        <v>15139002</v>
      </c>
      <c r="D27" s="58">
        <v>8830081</v>
      </c>
      <c r="E27" s="58">
        <v>2622719</v>
      </c>
    </row>
    <row r="28" spans="1:5" ht="15" customHeight="1" x14ac:dyDescent="0.15">
      <c r="A28" s="182">
        <v>22</v>
      </c>
      <c r="B28" s="56">
        <v>86</v>
      </c>
      <c r="C28" s="55">
        <v>14418825</v>
      </c>
      <c r="D28" s="57">
        <v>8342963</v>
      </c>
      <c r="E28" s="57">
        <v>2654084</v>
      </c>
    </row>
    <row r="29" spans="1:5" ht="15" customHeight="1" x14ac:dyDescent="0.15">
      <c r="A29" s="182">
        <v>23</v>
      </c>
      <c r="B29" s="56">
        <v>85</v>
      </c>
      <c r="C29" s="55">
        <v>14513335</v>
      </c>
      <c r="D29" s="57">
        <v>8196032</v>
      </c>
      <c r="E29" s="57">
        <v>2502199</v>
      </c>
    </row>
    <row r="30" spans="1:5" ht="6" customHeight="1" x14ac:dyDescent="0.15">
      <c r="A30" s="105"/>
      <c r="B30" s="56"/>
      <c r="C30" s="55"/>
      <c r="D30" s="58"/>
      <c r="E30" s="58"/>
    </row>
    <row r="31" spans="1:5" ht="15" customHeight="1" x14ac:dyDescent="0.15">
      <c r="A31" s="182">
        <v>24</v>
      </c>
      <c r="B31" s="56">
        <v>86</v>
      </c>
      <c r="C31" s="55">
        <v>14096896</v>
      </c>
      <c r="D31" s="57">
        <v>8278310</v>
      </c>
      <c r="E31" s="57">
        <v>2674660</v>
      </c>
    </row>
    <row r="32" spans="1:5" ht="15" customHeight="1" x14ac:dyDescent="0.15">
      <c r="A32" s="182">
        <v>25</v>
      </c>
      <c r="B32" s="56">
        <v>82</v>
      </c>
      <c r="C32" s="55">
        <v>14452078</v>
      </c>
      <c r="D32" s="57">
        <v>8564661</v>
      </c>
      <c r="E32" s="57">
        <v>2800763</v>
      </c>
    </row>
    <row r="33" spans="1:5" ht="15" customHeight="1" x14ac:dyDescent="0.15">
      <c r="A33" s="182">
        <v>26</v>
      </c>
      <c r="B33" s="56">
        <v>83</v>
      </c>
      <c r="C33" s="55">
        <v>16143763</v>
      </c>
      <c r="D33" s="57">
        <v>9736861</v>
      </c>
      <c r="E33" s="57">
        <v>2711985</v>
      </c>
    </row>
    <row r="34" spans="1:5" ht="15" customHeight="1" x14ac:dyDescent="0.15">
      <c r="A34" s="182">
        <v>27</v>
      </c>
      <c r="B34" s="56">
        <v>86</v>
      </c>
      <c r="C34" s="55">
        <v>17301848</v>
      </c>
      <c r="D34" s="57">
        <v>10146481</v>
      </c>
      <c r="E34" s="57">
        <v>2637850</v>
      </c>
    </row>
    <row r="35" spans="1:5" ht="15" customHeight="1" x14ac:dyDescent="0.15">
      <c r="A35" s="182">
        <v>28</v>
      </c>
      <c r="B35" s="56">
        <v>83</v>
      </c>
      <c r="C35" s="55">
        <v>18410468</v>
      </c>
      <c r="D35" s="57">
        <v>10582106</v>
      </c>
      <c r="E35" s="57">
        <v>2986868</v>
      </c>
    </row>
    <row r="36" spans="1:5" ht="6" customHeight="1" x14ac:dyDescent="0.15">
      <c r="A36" s="59"/>
      <c r="B36" s="56"/>
      <c r="C36" s="55"/>
      <c r="D36" s="57"/>
      <c r="E36" s="57"/>
    </row>
    <row r="37" spans="1:5" ht="15" customHeight="1" x14ac:dyDescent="0.15">
      <c r="A37" s="182">
        <v>29</v>
      </c>
      <c r="B37" s="56">
        <v>84</v>
      </c>
      <c r="C37" s="55">
        <v>19579424</v>
      </c>
      <c r="D37" s="57">
        <v>11620409</v>
      </c>
      <c r="E37" s="57">
        <v>3109692</v>
      </c>
    </row>
    <row r="38" spans="1:5" ht="15" customHeight="1" x14ac:dyDescent="0.15">
      <c r="A38" s="182">
        <v>30</v>
      </c>
      <c r="B38" s="56">
        <v>83</v>
      </c>
      <c r="C38" s="55">
        <v>19357357</v>
      </c>
      <c r="D38" s="57">
        <v>12127112</v>
      </c>
      <c r="E38" s="57">
        <v>3203425</v>
      </c>
    </row>
    <row r="39" spans="1:5" ht="15" customHeight="1" x14ac:dyDescent="0.15">
      <c r="A39" s="133" t="s">
        <v>102</v>
      </c>
      <c r="B39" s="56">
        <v>81</v>
      </c>
      <c r="C39" s="55">
        <v>20155032</v>
      </c>
      <c r="D39" s="57">
        <v>11633976</v>
      </c>
      <c r="E39" s="57">
        <v>3204829</v>
      </c>
    </row>
    <row r="40" spans="1:5" ht="15" customHeight="1" x14ac:dyDescent="0.15">
      <c r="A40" s="169">
        <v>2</v>
      </c>
      <c r="B40" s="56">
        <v>76</v>
      </c>
      <c r="C40" s="55">
        <v>25674874</v>
      </c>
      <c r="D40" s="57">
        <v>18033721</v>
      </c>
      <c r="E40" s="57">
        <v>3037677</v>
      </c>
    </row>
    <row r="41" spans="1:5" s="168" customFormat="1" ht="6" customHeight="1" x14ac:dyDescent="0.15">
      <c r="A41" s="167"/>
      <c r="B41" s="104"/>
      <c r="C41" s="60"/>
      <c r="D41" s="60"/>
      <c r="E41" s="60"/>
    </row>
    <row r="42" spans="1:5" ht="15" customHeight="1" x14ac:dyDescent="0.15">
      <c r="A42" s="55" t="s">
        <v>175</v>
      </c>
    </row>
  </sheetData>
  <mergeCells count="4">
    <mergeCell ref="A10:A11"/>
    <mergeCell ref="B10:B11"/>
    <mergeCell ref="C10:C11"/>
    <mergeCell ref="E10:E11"/>
  </mergeCells>
  <phoneticPr fontId="1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D97"/>
  <sheetViews>
    <sheetView zoomScaleNormal="100" workbookViewId="0">
      <pane ySplit="13" topLeftCell="A14" activePane="bottomLeft" state="frozen"/>
      <selection pane="bottomLeft" activeCell="K1" sqref="K1"/>
    </sheetView>
  </sheetViews>
  <sheetFormatPr defaultRowHeight="13.5" x14ac:dyDescent="0.15"/>
  <cols>
    <col min="1" max="1" width="8.875" style="2" customWidth="1"/>
    <col min="2" max="2" width="7.625" style="2" customWidth="1"/>
    <col min="3" max="4" width="6.125" style="2" customWidth="1"/>
    <col min="5" max="5" width="5.625" style="2" customWidth="1"/>
    <col min="6" max="6" width="6.625" style="2" customWidth="1"/>
    <col min="7" max="8" width="6.125" style="2" customWidth="1"/>
    <col min="9" max="10" width="6.625" style="2" customWidth="1"/>
    <col min="11" max="11" width="5.625" style="2" customWidth="1"/>
    <col min="12" max="12" width="6.625" style="2" customWidth="1"/>
    <col min="13" max="13" width="7.125" style="2" customWidth="1"/>
    <col min="14" max="14" width="6.625" style="2" customWidth="1"/>
    <col min="15" max="15" width="7.625" style="2" customWidth="1"/>
    <col min="16" max="16" width="7" style="2" customWidth="1"/>
    <col min="17" max="17" width="5.625" style="2" customWidth="1"/>
    <col min="18" max="19" width="6.625" style="2" customWidth="1"/>
    <col min="20" max="20" width="7.125" style="2" customWidth="1"/>
    <col min="21" max="24" width="6.625" style="2" customWidth="1"/>
    <col min="25" max="25" width="7.125" style="2" customWidth="1"/>
    <col min="26" max="26" width="7.875" style="2" customWidth="1"/>
    <col min="27" max="29" width="6.375" style="2" customWidth="1"/>
    <col min="30" max="16384" width="9" style="2"/>
  </cols>
  <sheetData>
    <row r="1" spans="1:30" ht="24" customHeight="1" x14ac:dyDescent="0.15">
      <c r="A1" s="107" t="s">
        <v>178</v>
      </c>
    </row>
    <row r="2" spans="1:30" ht="9" customHeight="1" x14ac:dyDescent="0.2">
      <c r="A2" s="61"/>
    </row>
    <row r="3" spans="1:30" x14ac:dyDescent="0.15">
      <c r="A3" s="136" t="s">
        <v>179</v>
      </c>
    </row>
    <row r="4" spans="1:30" x14ac:dyDescent="0.15">
      <c r="A4" s="136" t="s">
        <v>180</v>
      </c>
    </row>
    <row r="5" spans="1:30" x14ac:dyDescent="0.15">
      <c r="A5" s="136" t="s">
        <v>181</v>
      </c>
    </row>
    <row r="6" spans="1:30" x14ac:dyDescent="0.15">
      <c r="A6" s="136" t="s">
        <v>182</v>
      </c>
    </row>
    <row r="7" spans="1:30" x14ac:dyDescent="0.15">
      <c r="A7" s="18" t="s">
        <v>183</v>
      </c>
    </row>
    <row r="8" spans="1:30" x14ac:dyDescent="0.15">
      <c r="A8" s="18" t="s">
        <v>184</v>
      </c>
    </row>
    <row r="9" spans="1:30" x14ac:dyDescent="0.15">
      <c r="A9" s="18" t="s">
        <v>185</v>
      </c>
    </row>
    <row r="10" spans="1:30" x14ac:dyDescent="0.15">
      <c r="A10" s="18" t="s">
        <v>186</v>
      </c>
    </row>
    <row r="11" spans="1:30" x14ac:dyDescent="0.15">
      <c r="A11" s="18" t="s">
        <v>218</v>
      </c>
    </row>
    <row r="12" spans="1:30" ht="9" customHeight="1" x14ac:dyDescent="0.15">
      <c r="A12" s="136"/>
    </row>
    <row r="13" spans="1:30" s="31" customFormat="1" ht="13.5" customHeight="1" x14ac:dyDescent="0.15">
      <c r="A13" s="220" t="s">
        <v>187</v>
      </c>
      <c r="B13" s="218" t="s">
        <v>91</v>
      </c>
      <c r="C13" s="192" t="s">
        <v>2</v>
      </c>
      <c r="D13" s="195" t="s">
        <v>188</v>
      </c>
      <c r="E13" s="192" t="s">
        <v>189</v>
      </c>
      <c r="F13" s="195" t="s">
        <v>190</v>
      </c>
      <c r="G13" s="21"/>
      <c r="H13" s="21"/>
      <c r="I13" s="195" t="s">
        <v>191</v>
      </c>
      <c r="J13" s="195" t="s">
        <v>192</v>
      </c>
      <c r="K13" s="218" t="s">
        <v>193</v>
      </c>
      <c r="L13" s="62"/>
      <c r="M13" s="62"/>
      <c r="N13" s="218" t="s">
        <v>194</v>
      </c>
      <c r="O13" s="195" t="s">
        <v>195</v>
      </c>
      <c r="P13" s="62"/>
      <c r="Q13" s="192" t="s">
        <v>196</v>
      </c>
      <c r="R13" s="192" t="s">
        <v>61</v>
      </c>
      <c r="S13" s="192" t="s">
        <v>62</v>
      </c>
      <c r="T13" s="62"/>
      <c r="U13" s="62"/>
      <c r="V13" s="62"/>
      <c r="W13" s="62"/>
      <c r="X13" s="62"/>
      <c r="Y13" s="63"/>
      <c r="Z13" s="195" t="s">
        <v>197</v>
      </c>
      <c r="AA13" s="21"/>
      <c r="AB13" s="21"/>
      <c r="AC13" s="129"/>
      <c r="AD13" s="93"/>
    </row>
    <row r="14" spans="1:30" s="31" customFormat="1" x14ac:dyDescent="0.15">
      <c r="A14" s="221"/>
      <c r="B14" s="219"/>
      <c r="C14" s="193"/>
      <c r="D14" s="196"/>
      <c r="E14" s="193"/>
      <c r="F14" s="196"/>
      <c r="G14" s="23" t="s">
        <v>198</v>
      </c>
      <c r="H14" s="23" t="s">
        <v>199</v>
      </c>
      <c r="I14" s="196"/>
      <c r="J14" s="196"/>
      <c r="K14" s="219"/>
      <c r="L14" s="64" t="s">
        <v>200</v>
      </c>
      <c r="M14" s="23" t="s">
        <v>201</v>
      </c>
      <c r="N14" s="219"/>
      <c r="O14" s="196"/>
      <c r="P14" s="64" t="s">
        <v>202</v>
      </c>
      <c r="Q14" s="193"/>
      <c r="R14" s="193"/>
      <c r="S14" s="193"/>
      <c r="T14" s="64" t="s">
        <v>65</v>
      </c>
      <c r="U14" s="23" t="s">
        <v>203</v>
      </c>
      <c r="V14" s="23" t="s">
        <v>204</v>
      </c>
      <c r="W14" s="23" t="s">
        <v>205</v>
      </c>
      <c r="X14" s="23" t="s">
        <v>66</v>
      </c>
      <c r="Y14" s="130" t="s">
        <v>206</v>
      </c>
      <c r="Z14" s="196"/>
      <c r="AA14" s="23" t="s">
        <v>207</v>
      </c>
      <c r="AB14" s="23" t="s">
        <v>67</v>
      </c>
      <c r="AC14" s="130" t="s">
        <v>4</v>
      </c>
      <c r="AD14" s="93"/>
    </row>
    <row r="15" spans="1:30" s="31" customFormat="1" x14ac:dyDescent="0.15">
      <c r="A15" s="221"/>
      <c r="B15" s="219"/>
      <c r="C15" s="193"/>
      <c r="D15" s="196"/>
      <c r="E15" s="193"/>
      <c r="F15" s="196"/>
      <c r="G15" s="23" t="s">
        <v>68</v>
      </c>
      <c r="H15" s="23" t="s">
        <v>69</v>
      </c>
      <c r="I15" s="196"/>
      <c r="J15" s="196"/>
      <c r="K15" s="219"/>
      <c r="L15" s="23" t="s">
        <v>70</v>
      </c>
      <c r="M15" s="64" t="s">
        <v>208</v>
      </c>
      <c r="N15" s="219"/>
      <c r="O15" s="196"/>
      <c r="P15" s="23" t="s">
        <v>71</v>
      </c>
      <c r="Q15" s="193"/>
      <c r="R15" s="193"/>
      <c r="S15" s="193"/>
      <c r="T15" s="64" t="s">
        <v>209</v>
      </c>
      <c r="U15" s="23" t="s">
        <v>210</v>
      </c>
      <c r="V15" s="23" t="s">
        <v>210</v>
      </c>
      <c r="W15" s="23" t="s">
        <v>210</v>
      </c>
      <c r="X15" s="23" t="s">
        <v>209</v>
      </c>
      <c r="Y15" s="130" t="s">
        <v>72</v>
      </c>
      <c r="Z15" s="196"/>
      <c r="AA15" s="23" t="s">
        <v>72</v>
      </c>
      <c r="AB15" s="23" t="s">
        <v>209</v>
      </c>
      <c r="AC15" s="130" t="s">
        <v>208</v>
      </c>
      <c r="AD15" s="93"/>
    </row>
    <row r="16" spans="1:30" s="31" customFormat="1" x14ac:dyDescent="0.15">
      <c r="A16" s="222"/>
      <c r="B16" s="210"/>
      <c r="C16" s="194"/>
      <c r="D16" s="197"/>
      <c r="E16" s="194"/>
      <c r="F16" s="197"/>
      <c r="G16" s="65"/>
      <c r="H16" s="65"/>
      <c r="I16" s="197"/>
      <c r="J16" s="197"/>
      <c r="K16" s="210"/>
      <c r="L16" s="66"/>
      <c r="M16" s="66"/>
      <c r="N16" s="210"/>
      <c r="O16" s="197"/>
      <c r="P16" s="66"/>
      <c r="Q16" s="194"/>
      <c r="R16" s="194"/>
      <c r="S16" s="194"/>
      <c r="T16" s="66"/>
      <c r="U16" s="66"/>
      <c r="V16" s="66"/>
      <c r="W16" s="66"/>
      <c r="X16" s="66"/>
      <c r="Y16" s="66"/>
      <c r="Z16" s="197"/>
      <c r="AA16" s="66"/>
      <c r="AB16" s="66"/>
      <c r="AC16" s="67"/>
      <c r="AD16" s="93"/>
    </row>
    <row r="17" spans="1:29" ht="9" customHeight="1" x14ac:dyDescent="0.15">
      <c r="A17" s="133"/>
      <c r="B17" s="6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69"/>
    </row>
    <row r="18" spans="1:29" x14ac:dyDescent="0.15">
      <c r="A18" s="169">
        <v>14</v>
      </c>
      <c r="B18" s="68">
        <v>530</v>
      </c>
      <c r="C18" s="18">
        <v>96</v>
      </c>
      <c r="D18" s="18">
        <v>9</v>
      </c>
      <c r="E18" s="18">
        <v>5</v>
      </c>
      <c r="F18" s="18">
        <v>20</v>
      </c>
      <c r="G18" s="18">
        <v>19</v>
      </c>
      <c r="H18" s="18">
        <v>32</v>
      </c>
      <c r="I18" s="18">
        <v>19</v>
      </c>
      <c r="J18" s="18">
        <v>56</v>
      </c>
      <c r="K18" s="18">
        <v>5</v>
      </c>
      <c r="L18" s="30" t="s">
        <v>79</v>
      </c>
      <c r="M18" s="18">
        <v>11</v>
      </c>
      <c r="N18" s="18">
        <v>3</v>
      </c>
      <c r="O18" s="18">
        <v>4</v>
      </c>
      <c r="P18" s="18">
        <v>23</v>
      </c>
      <c r="Q18" s="18">
        <v>23</v>
      </c>
      <c r="R18" s="18">
        <v>12</v>
      </c>
      <c r="S18" s="18">
        <v>59</v>
      </c>
      <c r="T18" s="18">
        <v>63</v>
      </c>
      <c r="U18" s="30" t="s">
        <v>79</v>
      </c>
      <c r="V18" s="30" t="s">
        <v>79</v>
      </c>
      <c r="W18" s="30" t="s">
        <v>79</v>
      </c>
      <c r="X18" s="18">
        <v>19</v>
      </c>
      <c r="Y18" s="18">
        <v>5</v>
      </c>
      <c r="Z18" s="18">
        <v>5</v>
      </c>
      <c r="AA18" s="18">
        <v>17</v>
      </c>
      <c r="AB18" s="18">
        <v>9</v>
      </c>
      <c r="AC18" s="69">
        <v>16</v>
      </c>
    </row>
    <row r="19" spans="1:29" ht="6" customHeight="1" x14ac:dyDescent="0.15">
      <c r="A19" s="169"/>
      <c r="B19" s="6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30"/>
      <c r="V19" s="30"/>
      <c r="W19" s="30"/>
      <c r="X19" s="18"/>
      <c r="Y19" s="18"/>
      <c r="Z19" s="18"/>
      <c r="AA19" s="18"/>
      <c r="AB19" s="18"/>
      <c r="AC19" s="69"/>
    </row>
    <row r="20" spans="1:29" x14ac:dyDescent="0.15">
      <c r="A20" s="169"/>
      <c r="B20" s="70">
        <v>1</v>
      </c>
      <c r="C20" s="71">
        <v>0.18113207546999999</v>
      </c>
      <c r="D20" s="71">
        <v>1.6981132069999998E-2</v>
      </c>
      <c r="E20" s="71">
        <v>9.4339622599999996E-3</v>
      </c>
      <c r="F20" s="71">
        <v>3.7735849049999999E-2</v>
      </c>
      <c r="G20" s="71">
        <v>3.5849056599999998E-2</v>
      </c>
      <c r="H20" s="71">
        <v>6.0377358489999998E-2</v>
      </c>
      <c r="I20" s="72">
        <v>3.5849056599999998E-2</v>
      </c>
      <c r="J20" s="71">
        <v>0.10566037735</v>
      </c>
      <c r="K20" s="71">
        <v>9.4339622599999996E-3</v>
      </c>
      <c r="L20" s="71">
        <v>0</v>
      </c>
      <c r="M20" s="71">
        <v>2.0754716980000001E-2</v>
      </c>
      <c r="N20" s="71">
        <v>5.6603773499999998E-3</v>
      </c>
      <c r="O20" s="71">
        <v>7.5471698099999996E-3</v>
      </c>
      <c r="P20" s="71">
        <v>4.3396226410000002E-2</v>
      </c>
      <c r="Q20" s="71">
        <v>4.3396226410000002E-2</v>
      </c>
      <c r="R20" s="71">
        <v>2.2641509430000002E-2</v>
      </c>
      <c r="S20" s="71">
        <v>0.11132075471</v>
      </c>
      <c r="T20" s="71">
        <v>0.11886792452</v>
      </c>
      <c r="U20" s="72" t="s">
        <v>79</v>
      </c>
      <c r="V20" s="72" t="s">
        <v>79</v>
      </c>
      <c r="W20" s="72" t="s">
        <v>79</v>
      </c>
      <c r="X20" s="71">
        <v>3.5849056599999998E-2</v>
      </c>
      <c r="Y20" s="71">
        <v>9.4339622599999996E-3</v>
      </c>
      <c r="Z20" s="71">
        <v>9.4339622599999996E-3</v>
      </c>
      <c r="AA20" s="71">
        <v>3.2075471690000003E-2</v>
      </c>
      <c r="AB20" s="71">
        <v>1.6981132069999998E-2</v>
      </c>
      <c r="AC20" s="73">
        <v>3.0188679239999999E-2</v>
      </c>
    </row>
    <row r="21" spans="1:29" x14ac:dyDescent="0.15">
      <c r="A21" s="169"/>
      <c r="B21" s="70"/>
      <c r="C21" s="71"/>
      <c r="D21" s="71"/>
      <c r="E21" s="71"/>
      <c r="F21" s="71"/>
      <c r="G21" s="71"/>
      <c r="H21" s="71"/>
      <c r="I21" s="7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2"/>
      <c r="V21" s="72"/>
      <c r="W21" s="72"/>
      <c r="X21" s="71"/>
      <c r="Y21" s="71"/>
      <c r="Z21" s="71"/>
      <c r="AA21" s="71"/>
      <c r="AB21" s="71"/>
      <c r="AC21" s="73"/>
    </row>
    <row r="22" spans="1:29" x14ac:dyDescent="0.15">
      <c r="A22" s="169">
        <v>15</v>
      </c>
      <c r="B22" s="74">
        <v>537</v>
      </c>
      <c r="C22" s="75">
        <v>97</v>
      </c>
      <c r="D22" s="75">
        <v>9</v>
      </c>
      <c r="E22" s="75">
        <v>5</v>
      </c>
      <c r="F22" s="75">
        <v>22</v>
      </c>
      <c r="G22" s="75">
        <v>18</v>
      </c>
      <c r="H22" s="75">
        <v>35</v>
      </c>
      <c r="I22" s="76">
        <v>18</v>
      </c>
      <c r="J22" s="75">
        <v>56</v>
      </c>
      <c r="K22" s="75">
        <v>4</v>
      </c>
      <c r="L22" s="30" t="s">
        <v>79</v>
      </c>
      <c r="M22" s="75">
        <v>12</v>
      </c>
      <c r="N22" s="75">
        <v>3</v>
      </c>
      <c r="O22" s="75">
        <v>4</v>
      </c>
      <c r="P22" s="75">
        <v>21</v>
      </c>
      <c r="Q22" s="75">
        <v>22</v>
      </c>
      <c r="R22" s="75">
        <v>16</v>
      </c>
      <c r="S22" s="75">
        <v>58</v>
      </c>
      <c r="T22" s="75">
        <v>65</v>
      </c>
      <c r="U22" s="76" t="s">
        <v>79</v>
      </c>
      <c r="V22" s="76" t="s">
        <v>79</v>
      </c>
      <c r="W22" s="76" t="s">
        <v>79</v>
      </c>
      <c r="X22" s="75">
        <v>19</v>
      </c>
      <c r="Y22" s="75">
        <v>5</v>
      </c>
      <c r="Z22" s="75">
        <v>5</v>
      </c>
      <c r="AA22" s="75">
        <v>17</v>
      </c>
      <c r="AB22" s="75">
        <v>10</v>
      </c>
      <c r="AC22" s="77">
        <v>16</v>
      </c>
    </row>
    <row r="23" spans="1:29" ht="6" customHeight="1" x14ac:dyDescent="0.15">
      <c r="A23" s="169"/>
      <c r="B23" s="70"/>
      <c r="C23" s="71"/>
      <c r="D23" s="71"/>
      <c r="E23" s="71"/>
      <c r="F23" s="71"/>
      <c r="G23" s="71"/>
      <c r="H23" s="71"/>
      <c r="I23" s="72"/>
      <c r="J23" s="71"/>
      <c r="K23" s="71"/>
      <c r="L23" s="18"/>
      <c r="M23" s="71"/>
      <c r="N23" s="71"/>
      <c r="O23" s="71"/>
      <c r="P23" s="71"/>
      <c r="Q23" s="71"/>
      <c r="R23" s="71"/>
      <c r="S23" s="71"/>
      <c r="T23" s="71"/>
      <c r="U23" s="72"/>
      <c r="V23" s="72"/>
      <c r="W23" s="72"/>
      <c r="X23" s="71"/>
      <c r="Y23" s="71"/>
      <c r="Z23" s="71"/>
      <c r="AA23" s="71"/>
      <c r="AB23" s="71"/>
      <c r="AC23" s="73"/>
    </row>
    <row r="24" spans="1:29" x14ac:dyDescent="0.15">
      <c r="A24" s="169"/>
      <c r="B24" s="70">
        <v>1</v>
      </c>
      <c r="C24" s="170">
        <v>0.18097009999999999</v>
      </c>
      <c r="D24" s="170">
        <v>1.6790139999999999E-2</v>
      </c>
      <c r="E24" s="170">
        <v>9.3283499999999991E-3</v>
      </c>
      <c r="F24" s="170">
        <v>4.1044770000000001E-2</v>
      </c>
      <c r="G24" s="170">
        <v>3.358208E-2</v>
      </c>
      <c r="H24" s="170">
        <v>6.5298499999999995E-2</v>
      </c>
      <c r="I24" s="170">
        <v>3.358208E-2</v>
      </c>
      <c r="J24" s="170">
        <v>0.10457761</v>
      </c>
      <c r="K24" s="170">
        <v>7.4626800000000002E-3</v>
      </c>
      <c r="L24" s="71">
        <v>0</v>
      </c>
      <c r="M24" s="170">
        <v>2.238805E-2</v>
      </c>
      <c r="N24" s="170">
        <v>5.5970100000000004E-3</v>
      </c>
      <c r="O24" s="170">
        <v>7.4626800000000002E-3</v>
      </c>
      <c r="P24" s="170">
        <v>3.9179100000000001E-2</v>
      </c>
      <c r="Q24" s="170">
        <v>4.1044770000000001E-2</v>
      </c>
      <c r="R24" s="170">
        <v>2.9000000000000001E-2</v>
      </c>
      <c r="S24" s="170">
        <v>0.10850895000000001</v>
      </c>
      <c r="T24" s="170">
        <v>0.121268656</v>
      </c>
      <c r="U24" s="171" t="s">
        <v>79</v>
      </c>
      <c r="V24" s="171" t="s">
        <v>79</v>
      </c>
      <c r="W24" s="171" t="s">
        <v>79</v>
      </c>
      <c r="X24" s="170">
        <v>3.5447760000000002E-2</v>
      </c>
      <c r="Y24" s="170">
        <v>9.3283499999999991E-3</v>
      </c>
      <c r="Z24" s="170">
        <v>9.3283499999999991E-3</v>
      </c>
      <c r="AA24" s="170">
        <v>3.171641E-2</v>
      </c>
      <c r="AB24" s="170">
        <v>1.865671E-2</v>
      </c>
      <c r="AC24" s="78">
        <v>2.9000000000000001E-2</v>
      </c>
    </row>
    <row r="25" spans="1:29" x14ac:dyDescent="0.15">
      <c r="A25" s="169"/>
      <c r="B25" s="6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30"/>
      <c r="V25" s="30"/>
      <c r="W25" s="30"/>
      <c r="X25" s="18"/>
      <c r="Y25" s="18"/>
      <c r="Z25" s="18"/>
      <c r="AA25" s="18"/>
      <c r="AB25" s="18"/>
      <c r="AC25" s="69"/>
    </row>
    <row r="26" spans="1:29" x14ac:dyDescent="0.15">
      <c r="A26" s="169">
        <v>16</v>
      </c>
      <c r="B26" s="74">
        <v>490</v>
      </c>
      <c r="C26" s="75">
        <v>89</v>
      </c>
      <c r="D26" s="75">
        <v>8</v>
      </c>
      <c r="E26" s="75">
        <v>4</v>
      </c>
      <c r="F26" s="75">
        <v>19</v>
      </c>
      <c r="G26" s="75">
        <v>14</v>
      </c>
      <c r="H26" s="75">
        <v>31</v>
      </c>
      <c r="I26" s="76">
        <v>15</v>
      </c>
      <c r="J26" s="75">
        <v>57</v>
      </c>
      <c r="K26" s="75">
        <v>5</v>
      </c>
      <c r="L26" s="30" t="s">
        <v>79</v>
      </c>
      <c r="M26" s="75">
        <v>7</v>
      </c>
      <c r="N26" s="75">
        <v>3</v>
      </c>
      <c r="O26" s="75">
        <v>4</v>
      </c>
      <c r="P26" s="75">
        <v>20</v>
      </c>
      <c r="Q26" s="75">
        <v>21</v>
      </c>
      <c r="R26" s="75">
        <v>15</v>
      </c>
      <c r="S26" s="75">
        <v>50</v>
      </c>
      <c r="T26" s="75">
        <v>62</v>
      </c>
      <c r="U26" s="76" t="s">
        <v>79</v>
      </c>
      <c r="V26" s="76" t="s">
        <v>79</v>
      </c>
      <c r="W26" s="76" t="s">
        <v>79</v>
      </c>
      <c r="X26" s="75">
        <v>20</v>
      </c>
      <c r="Y26" s="75">
        <v>3</v>
      </c>
      <c r="Z26" s="75">
        <v>6</v>
      </c>
      <c r="AA26" s="75">
        <v>15</v>
      </c>
      <c r="AB26" s="75">
        <v>8</v>
      </c>
      <c r="AC26" s="77">
        <v>14</v>
      </c>
    </row>
    <row r="27" spans="1:29" ht="6" customHeight="1" x14ac:dyDescent="0.15">
      <c r="A27" s="169"/>
      <c r="B27" s="70"/>
      <c r="C27" s="71"/>
      <c r="D27" s="71"/>
      <c r="E27" s="71"/>
      <c r="F27" s="71"/>
      <c r="G27" s="71"/>
      <c r="H27" s="71"/>
      <c r="I27" s="72"/>
      <c r="J27" s="71"/>
      <c r="K27" s="71"/>
      <c r="L27" s="18"/>
      <c r="M27" s="71"/>
      <c r="N27" s="71"/>
      <c r="O27" s="71"/>
      <c r="P27" s="71"/>
      <c r="Q27" s="71"/>
      <c r="R27" s="71"/>
      <c r="S27" s="71"/>
      <c r="T27" s="71"/>
      <c r="U27" s="72"/>
      <c r="V27" s="72"/>
      <c r="W27" s="72"/>
      <c r="X27" s="71"/>
      <c r="Y27" s="71"/>
      <c r="Z27" s="71"/>
      <c r="AA27" s="71"/>
      <c r="AB27" s="71"/>
      <c r="AC27" s="73"/>
    </row>
    <row r="28" spans="1:29" x14ac:dyDescent="0.15">
      <c r="A28" s="169"/>
      <c r="B28" s="70">
        <v>1</v>
      </c>
      <c r="C28" s="170">
        <v>0.18163265306000001</v>
      </c>
      <c r="D28" s="170">
        <v>1.6326530610000001E-2</v>
      </c>
      <c r="E28" s="170">
        <v>8.1632652999999999E-3</v>
      </c>
      <c r="F28" s="170">
        <v>3.8775510200000002E-2</v>
      </c>
      <c r="G28" s="170">
        <v>2.8571428570000001E-2</v>
      </c>
      <c r="H28" s="170">
        <v>6.3265306120000003E-2</v>
      </c>
      <c r="I28" s="170">
        <v>3.0612244890000001E-2</v>
      </c>
      <c r="J28" s="170">
        <v>0.11632653061000001</v>
      </c>
      <c r="K28" s="170">
        <v>1.020408163E-2</v>
      </c>
      <c r="L28" s="71">
        <v>0</v>
      </c>
      <c r="M28" s="170">
        <v>1.428571428E-2</v>
      </c>
      <c r="N28" s="170">
        <v>6.1224489700000004E-3</v>
      </c>
      <c r="O28" s="170">
        <v>8.1632652999999999E-3</v>
      </c>
      <c r="P28" s="170">
        <v>4.0816326530000002E-2</v>
      </c>
      <c r="Q28" s="170">
        <v>4.2857142850000002E-2</v>
      </c>
      <c r="R28" s="170">
        <v>3.0612244890000001E-2</v>
      </c>
      <c r="S28" s="170">
        <v>0.10204081632000001</v>
      </c>
      <c r="T28" s="170">
        <v>0.12653061224000001</v>
      </c>
      <c r="U28" s="171" t="s">
        <v>79</v>
      </c>
      <c r="V28" s="171" t="s">
        <v>79</v>
      </c>
      <c r="W28" s="171" t="s">
        <v>79</v>
      </c>
      <c r="X28" s="170">
        <v>4.0816326530000002E-2</v>
      </c>
      <c r="Y28" s="170">
        <v>6.1224489700000004E-3</v>
      </c>
      <c r="Z28" s="170">
        <v>1.224489795E-2</v>
      </c>
      <c r="AA28" s="170">
        <v>3.0612244890000001E-2</v>
      </c>
      <c r="AB28" s="170">
        <v>1.6326530610000001E-2</v>
      </c>
      <c r="AC28" s="78">
        <v>2.8000000000000001E-2</v>
      </c>
    </row>
    <row r="29" spans="1:29" x14ac:dyDescent="0.15">
      <c r="A29" s="169"/>
      <c r="B29" s="6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30"/>
      <c r="V29" s="30"/>
      <c r="W29" s="30"/>
      <c r="X29" s="18"/>
      <c r="Y29" s="18"/>
      <c r="Z29" s="18"/>
      <c r="AA29" s="18"/>
      <c r="AB29" s="18"/>
      <c r="AC29" s="69"/>
    </row>
    <row r="30" spans="1:29" x14ac:dyDescent="0.15">
      <c r="A30" s="169">
        <v>17</v>
      </c>
      <c r="B30" s="79">
        <v>504</v>
      </c>
      <c r="C30" s="80">
        <v>94</v>
      </c>
      <c r="D30" s="80">
        <v>8</v>
      </c>
      <c r="E30" s="80">
        <v>4</v>
      </c>
      <c r="F30" s="80">
        <v>16</v>
      </c>
      <c r="G30" s="80">
        <v>15</v>
      </c>
      <c r="H30" s="80">
        <v>31</v>
      </c>
      <c r="I30" s="81">
        <v>14</v>
      </c>
      <c r="J30" s="80">
        <v>58</v>
      </c>
      <c r="K30" s="80">
        <v>4</v>
      </c>
      <c r="L30" s="30" t="s">
        <v>79</v>
      </c>
      <c r="M30" s="80">
        <v>11</v>
      </c>
      <c r="N30" s="80">
        <v>3</v>
      </c>
      <c r="O30" s="80">
        <v>4</v>
      </c>
      <c r="P30" s="80">
        <v>21</v>
      </c>
      <c r="Q30" s="80">
        <v>19</v>
      </c>
      <c r="R30" s="80">
        <v>14</v>
      </c>
      <c r="S30" s="80">
        <v>61</v>
      </c>
      <c r="T30" s="80">
        <v>63</v>
      </c>
      <c r="U30" s="81" t="s">
        <v>79</v>
      </c>
      <c r="V30" s="81" t="s">
        <v>79</v>
      </c>
      <c r="W30" s="81" t="s">
        <v>79</v>
      </c>
      <c r="X30" s="80">
        <v>19</v>
      </c>
      <c r="Y30" s="80">
        <v>2</v>
      </c>
      <c r="Z30" s="80">
        <v>5</v>
      </c>
      <c r="AA30" s="80">
        <v>15</v>
      </c>
      <c r="AB30" s="80">
        <v>9</v>
      </c>
      <c r="AC30" s="82">
        <v>14</v>
      </c>
    </row>
    <row r="31" spans="1:29" ht="6" customHeight="1" x14ac:dyDescent="0.15">
      <c r="A31" s="169"/>
      <c r="B31" s="83"/>
      <c r="C31" s="84"/>
      <c r="D31" s="84"/>
      <c r="E31" s="84"/>
      <c r="F31" s="84"/>
      <c r="G31" s="84"/>
      <c r="H31" s="84"/>
      <c r="I31" s="85"/>
      <c r="J31" s="84"/>
      <c r="K31" s="84"/>
      <c r="L31" s="18"/>
      <c r="M31" s="84"/>
      <c r="N31" s="84"/>
      <c r="O31" s="84"/>
      <c r="P31" s="84"/>
      <c r="Q31" s="84"/>
      <c r="R31" s="84"/>
      <c r="S31" s="84"/>
      <c r="T31" s="84"/>
      <c r="U31" s="85"/>
      <c r="V31" s="85"/>
      <c r="W31" s="85"/>
      <c r="X31" s="84"/>
      <c r="Y31" s="84"/>
      <c r="Z31" s="84"/>
      <c r="AA31" s="84"/>
      <c r="AB31" s="84"/>
      <c r="AC31" s="86"/>
    </row>
    <row r="32" spans="1:29" x14ac:dyDescent="0.15">
      <c r="A32" s="169"/>
      <c r="B32" s="83">
        <f>B30/B30</f>
        <v>1</v>
      </c>
      <c r="C32" s="170">
        <f>C30/B30</f>
        <v>0.18650793650793651</v>
      </c>
      <c r="D32" s="170">
        <f>D30/B30</f>
        <v>1.5873015873015872E-2</v>
      </c>
      <c r="E32" s="170">
        <f>E30/B30</f>
        <v>7.9365079365079361E-3</v>
      </c>
      <c r="F32" s="170">
        <f>F30/B30</f>
        <v>3.1746031746031744E-2</v>
      </c>
      <c r="G32" s="170">
        <f>G30/B30</f>
        <v>2.976190476190476E-2</v>
      </c>
      <c r="H32" s="170">
        <f>H30/B30</f>
        <v>6.1507936507936505E-2</v>
      </c>
      <c r="I32" s="170">
        <f>I30/B30</f>
        <v>2.7777777777777776E-2</v>
      </c>
      <c r="J32" s="170">
        <f>J30/B30</f>
        <v>0.11507936507936507</v>
      </c>
      <c r="K32" s="170">
        <f>K30/B30</f>
        <v>7.9365079365079361E-3</v>
      </c>
      <c r="L32" s="85" t="s">
        <v>79</v>
      </c>
      <c r="M32" s="170">
        <f>M30/B30</f>
        <v>2.1825396825396824E-2</v>
      </c>
      <c r="N32" s="170">
        <f>N30/B30</f>
        <v>5.9523809523809521E-3</v>
      </c>
      <c r="O32" s="170">
        <f>O30/B30</f>
        <v>7.9365079365079361E-3</v>
      </c>
      <c r="P32" s="170">
        <f>P30/B30</f>
        <v>4.1666666666666664E-2</v>
      </c>
      <c r="Q32" s="170">
        <f>Q30/B30</f>
        <v>3.7698412698412696E-2</v>
      </c>
      <c r="R32" s="170">
        <f>R30/B30</f>
        <v>2.7777777777777776E-2</v>
      </c>
      <c r="S32" s="170">
        <f>S30/B30</f>
        <v>0.12103174603174603</v>
      </c>
      <c r="T32" s="170">
        <f>T30/B30</f>
        <v>0.125</v>
      </c>
      <c r="U32" s="171" t="s">
        <v>79</v>
      </c>
      <c r="V32" s="171" t="s">
        <v>79</v>
      </c>
      <c r="W32" s="171" t="s">
        <v>79</v>
      </c>
      <c r="X32" s="170">
        <f>X30/B30</f>
        <v>3.7698412698412696E-2</v>
      </c>
      <c r="Y32" s="170">
        <f>Y30/B30</f>
        <v>3.968253968253968E-3</v>
      </c>
      <c r="Z32" s="170">
        <f>Z30/B30</f>
        <v>9.9206349206349201E-3</v>
      </c>
      <c r="AA32" s="170">
        <f>AA30/B30</f>
        <v>2.976190476190476E-2</v>
      </c>
      <c r="AB32" s="170">
        <f>AB30/B30</f>
        <v>1.7857142857142856E-2</v>
      </c>
      <c r="AC32" s="78">
        <f>AC30/B30</f>
        <v>2.7777777777777776E-2</v>
      </c>
    </row>
    <row r="33" spans="1:29" x14ac:dyDescent="0.15">
      <c r="A33" s="169"/>
      <c r="B33" s="83"/>
      <c r="C33" s="170"/>
      <c r="D33" s="170"/>
      <c r="E33" s="170"/>
      <c r="F33" s="170"/>
      <c r="G33" s="170"/>
      <c r="H33" s="170"/>
      <c r="I33" s="170"/>
      <c r="J33" s="170"/>
      <c r="K33" s="170"/>
      <c r="L33" s="85"/>
      <c r="M33" s="170"/>
      <c r="N33" s="170"/>
      <c r="O33" s="170"/>
      <c r="P33" s="170"/>
      <c r="Q33" s="170"/>
      <c r="R33" s="170"/>
      <c r="S33" s="170"/>
      <c r="T33" s="170"/>
      <c r="U33" s="171"/>
      <c r="V33" s="171"/>
      <c r="W33" s="171"/>
      <c r="X33" s="170"/>
      <c r="Y33" s="170"/>
      <c r="Z33" s="170"/>
      <c r="AA33" s="170"/>
      <c r="AB33" s="170"/>
      <c r="AC33" s="78"/>
    </row>
    <row r="34" spans="1:29" x14ac:dyDescent="0.15">
      <c r="A34" s="169">
        <v>18</v>
      </c>
      <c r="B34" s="79">
        <f>SUM(C34:AC34)</f>
        <v>476</v>
      </c>
      <c r="C34" s="80">
        <v>91</v>
      </c>
      <c r="D34" s="80">
        <v>8</v>
      </c>
      <c r="E34" s="80">
        <v>4</v>
      </c>
      <c r="F34" s="80">
        <v>17</v>
      </c>
      <c r="G34" s="80">
        <v>11</v>
      </c>
      <c r="H34" s="80">
        <v>29</v>
      </c>
      <c r="I34" s="81">
        <v>13</v>
      </c>
      <c r="J34" s="80">
        <v>54</v>
      </c>
      <c r="K34" s="80">
        <v>5</v>
      </c>
      <c r="L34" s="30" t="s">
        <v>79</v>
      </c>
      <c r="M34" s="80">
        <v>11</v>
      </c>
      <c r="N34" s="80">
        <v>3</v>
      </c>
      <c r="O34" s="80">
        <v>4</v>
      </c>
      <c r="P34" s="80">
        <v>19</v>
      </c>
      <c r="Q34" s="80">
        <v>19</v>
      </c>
      <c r="R34" s="80">
        <v>13</v>
      </c>
      <c r="S34" s="80">
        <v>57</v>
      </c>
      <c r="T34" s="80">
        <v>59</v>
      </c>
      <c r="U34" s="81" t="s">
        <v>79</v>
      </c>
      <c r="V34" s="81" t="s">
        <v>79</v>
      </c>
      <c r="W34" s="81" t="s">
        <v>79</v>
      </c>
      <c r="X34" s="80">
        <v>17</v>
      </c>
      <c r="Y34" s="80">
        <v>4</v>
      </c>
      <c r="Z34" s="80">
        <v>6</v>
      </c>
      <c r="AA34" s="80">
        <v>15</v>
      </c>
      <c r="AB34" s="80">
        <v>8</v>
      </c>
      <c r="AC34" s="82">
        <v>9</v>
      </c>
    </row>
    <row r="35" spans="1:29" ht="6" customHeight="1" x14ac:dyDescent="0.15">
      <c r="A35" s="169"/>
      <c r="B35" s="83"/>
      <c r="C35" s="84"/>
      <c r="D35" s="84"/>
      <c r="E35" s="84"/>
      <c r="F35" s="84"/>
      <c r="G35" s="84"/>
      <c r="H35" s="84"/>
      <c r="I35" s="85"/>
      <c r="J35" s="84"/>
      <c r="K35" s="84"/>
      <c r="L35" s="18"/>
      <c r="M35" s="84"/>
      <c r="N35" s="84"/>
      <c r="O35" s="84"/>
      <c r="P35" s="84"/>
      <c r="Q35" s="84"/>
      <c r="R35" s="84"/>
      <c r="S35" s="84"/>
      <c r="T35" s="84"/>
      <c r="U35" s="85"/>
      <c r="V35" s="85"/>
      <c r="W35" s="85"/>
      <c r="X35" s="84"/>
      <c r="Y35" s="84"/>
      <c r="Z35" s="84"/>
      <c r="AA35" s="84"/>
      <c r="AB35" s="84"/>
      <c r="AC35" s="86"/>
    </row>
    <row r="36" spans="1:29" x14ac:dyDescent="0.15">
      <c r="A36" s="169"/>
      <c r="B36" s="83">
        <f>B34/B34</f>
        <v>1</v>
      </c>
      <c r="C36" s="170">
        <f>C34/B34</f>
        <v>0.19117647058823528</v>
      </c>
      <c r="D36" s="170">
        <f>D34/B34</f>
        <v>1.680672268907563E-2</v>
      </c>
      <c r="E36" s="170">
        <f>E34/B34</f>
        <v>8.4033613445378148E-3</v>
      </c>
      <c r="F36" s="170">
        <f>F34/B34</f>
        <v>3.5714285714285712E-2</v>
      </c>
      <c r="G36" s="170">
        <f>G34/B34</f>
        <v>2.3109243697478993E-2</v>
      </c>
      <c r="H36" s="170">
        <f>H34/B34</f>
        <v>6.0924369747899158E-2</v>
      </c>
      <c r="I36" s="170">
        <f>I34/B34</f>
        <v>2.7310924369747899E-2</v>
      </c>
      <c r="J36" s="170">
        <f>J34/B34</f>
        <v>0.1134453781512605</v>
      </c>
      <c r="K36" s="170">
        <f>K34/B34</f>
        <v>1.050420168067227E-2</v>
      </c>
      <c r="L36" s="85" t="s">
        <v>79</v>
      </c>
      <c r="M36" s="170">
        <f>M34/B34</f>
        <v>2.3109243697478993E-2</v>
      </c>
      <c r="N36" s="170">
        <f>N34/B34</f>
        <v>6.3025210084033615E-3</v>
      </c>
      <c r="O36" s="170">
        <f>O34/B34</f>
        <v>8.4033613445378148E-3</v>
      </c>
      <c r="P36" s="170">
        <f>P34/B34</f>
        <v>3.9915966386554619E-2</v>
      </c>
      <c r="Q36" s="170">
        <f>Q34/B34</f>
        <v>3.9915966386554619E-2</v>
      </c>
      <c r="R36" s="170">
        <f>R34/B34</f>
        <v>2.7310924369747899E-2</v>
      </c>
      <c r="S36" s="170">
        <f>S34/B34</f>
        <v>0.11974789915966387</v>
      </c>
      <c r="T36" s="170">
        <f>T34/B34</f>
        <v>0.12394957983193278</v>
      </c>
      <c r="U36" s="171" t="s">
        <v>79</v>
      </c>
      <c r="V36" s="171" t="s">
        <v>79</v>
      </c>
      <c r="W36" s="171" t="s">
        <v>79</v>
      </c>
      <c r="X36" s="170">
        <f>X34/B34</f>
        <v>3.5714285714285712E-2</v>
      </c>
      <c r="Y36" s="170">
        <f>Y34/B34</f>
        <v>8.4033613445378148E-3</v>
      </c>
      <c r="Z36" s="170">
        <f>Z34/B34</f>
        <v>1.2605042016806723E-2</v>
      </c>
      <c r="AA36" s="170">
        <f>AA34/B34</f>
        <v>3.1512605042016806E-2</v>
      </c>
      <c r="AB36" s="170">
        <f>AB34/B34</f>
        <v>1.680672268907563E-2</v>
      </c>
      <c r="AC36" s="78">
        <f>AC34/B34</f>
        <v>1.8907563025210083E-2</v>
      </c>
    </row>
    <row r="37" spans="1:29" ht="6" customHeight="1" x14ac:dyDescent="0.15">
      <c r="A37" s="169"/>
      <c r="B37" s="83"/>
      <c r="C37" s="170"/>
      <c r="D37" s="170"/>
      <c r="E37" s="170"/>
      <c r="F37" s="170"/>
      <c r="G37" s="170"/>
      <c r="H37" s="170"/>
      <c r="I37" s="170"/>
      <c r="J37" s="170"/>
      <c r="K37" s="170"/>
      <c r="L37" s="85"/>
      <c r="M37" s="170"/>
      <c r="N37" s="170"/>
      <c r="O37" s="170"/>
      <c r="P37" s="170"/>
      <c r="Q37" s="170"/>
      <c r="R37" s="170"/>
      <c r="S37" s="170"/>
      <c r="T37" s="170"/>
      <c r="U37" s="171"/>
      <c r="V37" s="171"/>
      <c r="W37" s="171"/>
      <c r="X37" s="170"/>
      <c r="Y37" s="170"/>
      <c r="Z37" s="170"/>
      <c r="AA37" s="170"/>
      <c r="AB37" s="170"/>
      <c r="AC37" s="78"/>
    </row>
    <row r="38" spans="1:29" ht="13.5" customHeight="1" x14ac:dyDescent="0.15">
      <c r="A38" s="169"/>
      <c r="B38" s="83"/>
      <c r="C38" s="170"/>
      <c r="D38" s="170"/>
      <c r="E38" s="170"/>
      <c r="F38" s="170"/>
      <c r="G38" s="170"/>
      <c r="H38" s="170"/>
      <c r="I38" s="170"/>
      <c r="J38" s="170"/>
      <c r="K38" s="170"/>
      <c r="L38" s="85"/>
      <c r="M38" s="170"/>
      <c r="N38" s="170"/>
      <c r="O38" s="170"/>
      <c r="P38" s="170"/>
      <c r="Q38" s="170"/>
      <c r="R38" s="170"/>
      <c r="S38" s="170"/>
      <c r="T38" s="170"/>
      <c r="U38" s="171"/>
      <c r="V38" s="171"/>
      <c r="W38" s="171"/>
      <c r="X38" s="170"/>
      <c r="Y38" s="170"/>
      <c r="Z38" s="170"/>
      <c r="AA38" s="170"/>
      <c r="AB38" s="170"/>
      <c r="AC38" s="78"/>
    </row>
    <row r="39" spans="1:29" x14ac:dyDescent="0.15">
      <c r="A39" s="169">
        <v>19</v>
      </c>
      <c r="B39" s="79">
        <f>SUM(C39:AC39)</f>
        <v>479</v>
      </c>
      <c r="C39" s="96">
        <v>89</v>
      </c>
      <c r="D39" s="96">
        <v>8</v>
      </c>
      <c r="E39" s="96">
        <v>2</v>
      </c>
      <c r="F39" s="96">
        <v>17</v>
      </c>
      <c r="G39" s="96">
        <v>15</v>
      </c>
      <c r="H39" s="96">
        <v>30</v>
      </c>
      <c r="I39" s="96">
        <v>14</v>
      </c>
      <c r="J39" s="96">
        <v>49</v>
      </c>
      <c r="K39" s="96">
        <v>4</v>
      </c>
      <c r="L39" s="30" t="s">
        <v>79</v>
      </c>
      <c r="M39" s="96">
        <v>11</v>
      </c>
      <c r="N39" s="96">
        <v>3</v>
      </c>
      <c r="O39" s="96">
        <v>4</v>
      </c>
      <c r="P39" s="96">
        <v>22</v>
      </c>
      <c r="Q39" s="96">
        <v>18</v>
      </c>
      <c r="R39" s="96">
        <v>13</v>
      </c>
      <c r="S39" s="96">
        <v>56</v>
      </c>
      <c r="T39" s="96">
        <v>61</v>
      </c>
      <c r="U39" s="132" t="s">
        <v>79</v>
      </c>
      <c r="V39" s="132" t="s">
        <v>79</v>
      </c>
      <c r="W39" s="132" t="s">
        <v>79</v>
      </c>
      <c r="X39" s="96">
        <v>14</v>
      </c>
      <c r="Y39" s="96">
        <v>5</v>
      </c>
      <c r="Z39" s="96">
        <v>7</v>
      </c>
      <c r="AA39" s="96">
        <v>14</v>
      </c>
      <c r="AB39" s="96">
        <v>10</v>
      </c>
      <c r="AC39" s="98">
        <v>13</v>
      </c>
    </row>
    <row r="40" spans="1:29" ht="6" customHeight="1" x14ac:dyDescent="0.15">
      <c r="A40" s="133"/>
      <c r="B40" s="79"/>
      <c r="C40" s="96"/>
      <c r="D40" s="96"/>
      <c r="E40" s="96"/>
      <c r="F40" s="96"/>
      <c r="G40" s="96"/>
      <c r="H40" s="96"/>
      <c r="I40" s="96"/>
      <c r="J40" s="96"/>
      <c r="K40" s="96"/>
      <c r="L40" s="30"/>
      <c r="M40" s="96"/>
      <c r="N40" s="96"/>
      <c r="O40" s="96"/>
      <c r="P40" s="96"/>
      <c r="Q40" s="96"/>
      <c r="R40" s="96"/>
      <c r="S40" s="96"/>
      <c r="T40" s="96"/>
      <c r="U40" s="132"/>
      <c r="V40" s="132"/>
      <c r="W40" s="132"/>
      <c r="X40" s="96"/>
      <c r="Y40" s="96"/>
      <c r="Z40" s="96"/>
      <c r="AA40" s="96"/>
      <c r="AB40" s="96"/>
      <c r="AC40" s="98"/>
    </row>
    <row r="41" spans="1:29" x14ac:dyDescent="0.15">
      <c r="A41" s="169"/>
      <c r="B41" s="83">
        <v>1</v>
      </c>
      <c r="C41" s="170">
        <f>SUM(C39/B39)</f>
        <v>0.18580375782881003</v>
      </c>
      <c r="D41" s="170">
        <f>SUM(D39/B39)</f>
        <v>1.6701461377870562E-2</v>
      </c>
      <c r="E41" s="170">
        <f>SUM(E39/B39)</f>
        <v>4.1753653444676405E-3</v>
      </c>
      <c r="F41" s="170">
        <v>3.5999999999999997E-2</v>
      </c>
      <c r="G41" s="170">
        <f>SUM(G39/479)</f>
        <v>3.1315240083507306E-2</v>
      </c>
      <c r="H41" s="170">
        <f>SUM(H39/479)</f>
        <v>6.2630480167014613E-2</v>
      </c>
      <c r="I41" s="170">
        <f>SUM(I39/479)</f>
        <v>2.9227557411273485E-2</v>
      </c>
      <c r="J41" s="170">
        <f>SUM(J39/479)</f>
        <v>0.1022964509394572</v>
      </c>
      <c r="K41" s="170">
        <f>SUM(K39/479)</f>
        <v>8.350730688935281E-3</v>
      </c>
      <c r="L41" s="85" t="s">
        <v>79</v>
      </c>
      <c r="M41" s="170">
        <f>SUM(M39/479)</f>
        <v>2.2964509394572025E-2</v>
      </c>
      <c r="N41" s="170">
        <f t="shared" ref="N41:AC41" si="0">SUM(N39/479)</f>
        <v>6.2630480167014616E-3</v>
      </c>
      <c r="O41" s="170">
        <f t="shared" si="0"/>
        <v>8.350730688935281E-3</v>
      </c>
      <c r="P41" s="170">
        <f t="shared" si="0"/>
        <v>4.5929018789144051E-2</v>
      </c>
      <c r="Q41" s="170">
        <f t="shared" si="0"/>
        <v>3.7578288100208766E-2</v>
      </c>
      <c r="R41" s="170">
        <f t="shared" si="0"/>
        <v>2.7139874739039668E-2</v>
      </c>
      <c r="S41" s="170">
        <f t="shared" si="0"/>
        <v>0.11691022964509394</v>
      </c>
      <c r="T41" s="170">
        <f t="shared" si="0"/>
        <v>0.12734864300626306</v>
      </c>
      <c r="U41" s="171" t="s">
        <v>79</v>
      </c>
      <c r="V41" s="171" t="s">
        <v>79</v>
      </c>
      <c r="W41" s="171" t="s">
        <v>79</v>
      </c>
      <c r="X41" s="170">
        <f t="shared" si="0"/>
        <v>2.9227557411273485E-2</v>
      </c>
      <c r="Y41" s="170">
        <v>1.0999999999999999E-2</v>
      </c>
      <c r="Z41" s="170">
        <f t="shared" si="0"/>
        <v>1.4613778705636743E-2</v>
      </c>
      <c r="AA41" s="170">
        <f t="shared" si="0"/>
        <v>2.9227557411273485E-2</v>
      </c>
      <c r="AB41" s="170">
        <f t="shared" si="0"/>
        <v>2.0876826722338204E-2</v>
      </c>
      <c r="AC41" s="78">
        <f t="shared" si="0"/>
        <v>2.7139874739039668E-2</v>
      </c>
    </row>
    <row r="42" spans="1:29" ht="13.5" customHeight="1" x14ac:dyDescent="0.15">
      <c r="A42" s="169"/>
      <c r="B42" s="83"/>
      <c r="C42" s="170"/>
      <c r="D42" s="170"/>
      <c r="E42" s="170"/>
      <c r="F42" s="170"/>
      <c r="G42" s="170"/>
      <c r="H42" s="170"/>
      <c r="I42" s="170"/>
      <c r="J42" s="170"/>
      <c r="K42" s="170"/>
      <c r="L42" s="85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78"/>
    </row>
    <row r="43" spans="1:29" x14ac:dyDescent="0.15">
      <c r="A43" s="169">
        <v>20</v>
      </c>
      <c r="B43" s="79">
        <f>SUM(C43:AC43)</f>
        <v>469</v>
      </c>
      <c r="C43" s="96">
        <v>88</v>
      </c>
      <c r="D43" s="96">
        <v>8</v>
      </c>
      <c r="E43" s="96">
        <v>16</v>
      </c>
      <c r="F43" s="132" t="s">
        <v>79</v>
      </c>
      <c r="G43" s="96">
        <v>13</v>
      </c>
      <c r="H43" s="96">
        <v>32</v>
      </c>
      <c r="I43" s="96">
        <v>12</v>
      </c>
      <c r="J43" s="96">
        <v>48</v>
      </c>
      <c r="K43" s="96">
        <v>3</v>
      </c>
      <c r="L43" s="30" t="s">
        <v>79</v>
      </c>
      <c r="M43" s="96">
        <v>10</v>
      </c>
      <c r="N43" s="96">
        <v>3</v>
      </c>
      <c r="O43" s="96">
        <v>4</v>
      </c>
      <c r="P43" s="96">
        <v>19</v>
      </c>
      <c r="Q43" s="96">
        <v>20</v>
      </c>
      <c r="R43" s="96">
        <v>15</v>
      </c>
      <c r="S43" s="96">
        <v>50</v>
      </c>
      <c r="T43" s="132" t="s">
        <v>79</v>
      </c>
      <c r="U43" s="96">
        <v>11</v>
      </c>
      <c r="V43" s="96">
        <v>54</v>
      </c>
      <c r="W43" s="96">
        <v>9</v>
      </c>
      <c r="X43" s="96">
        <v>13</v>
      </c>
      <c r="Y43" s="96">
        <v>6</v>
      </c>
      <c r="Z43" s="96">
        <v>8</v>
      </c>
      <c r="AA43" s="96">
        <v>14</v>
      </c>
      <c r="AB43" s="132" t="s">
        <v>79</v>
      </c>
      <c r="AC43" s="98">
        <v>13</v>
      </c>
    </row>
    <row r="44" spans="1:29" ht="6" customHeight="1" x14ac:dyDescent="0.15">
      <c r="A44" s="133"/>
      <c r="B44" s="79"/>
      <c r="C44" s="96"/>
      <c r="D44" s="96"/>
      <c r="E44" s="96"/>
      <c r="F44" s="132"/>
      <c r="G44" s="96"/>
      <c r="H44" s="96"/>
      <c r="I44" s="96"/>
      <c r="J44" s="96"/>
      <c r="K44" s="96"/>
      <c r="L44" s="30"/>
      <c r="M44" s="96"/>
      <c r="N44" s="96"/>
      <c r="O44" s="96"/>
      <c r="P44" s="96"/>
      <c r="Q44" s="96"/>
      <c r="R44" s="96"/>
      <c r="S44" s="96"/>
      <c r="T44" s="132"/>
      <c r="U44" s="96"/>
      <c r="V44" s="96"/>
      <c r="W44" s="96"/>
      <c r="X44" s="96"/>
      <c r="Y44" s="96"/>
      <c r="Z44" s="96"/>
      <c r="AA44" s="96"/>
      <c r="AB44" s="132"/>
      <c r="AC44" s="98"/>
    </row>
    <row r="45" spans="1:29" s="136" customFormat="1" ht="13.5" customHeight="1" x14ac:dyDescent="0.15">
      <c r="A45" s="169"/>
      <c r="B45" s="83">
        <v>1</v>
      </c>
      <c r="C45" s="170">
        <f>SUM(C43/B43)</f>
        <v>0.18763326226012794</v>
      </c>
      <c r="D45" s="170">
        <f>SUM(D43/B43)</f>
        <v>1.7057569296375266E-2</v>
      </c>
      <c r="E45" s="170">
        <v>3.3000000000000002E-2</v>
      </c>
      <c r="F45" s="171" t="s">
        <v>79</v>
      </c>
      <c r="G45" s="170">
        <f>SUM(G43/B43)</f>
        <v>2.7718550106609809E-2</v>
      </c>
      <c r="H45" s="170">
        <f>SUM(H43/B43)</f>
        <v>6.8230277185501065E-2</v>
      </c>
      <c r="I45" s="170">
        <f>SUM(I43/B43)</f>
        <v>2.5586353944562899E-2</v>
      </c>
      <c r="J45" s="170">
        <f>SUM(J43/B43)</f>
        <v>0.1023454157782516</v>
      </c>
      <c r="K45" s="170">
        <f>SUM(K43/B43)</f>
        <v>6.3965884861407248E-3</v>
      </c>
      <c r="L45" s="85" t="s">
        <v>79</v>
      </c>
      <c r="M45" s="170">
        <f>SUM(M43/B43)</f>
        <v>2.1321961620469083E-2</v>
      </c>
      <c r="N45" s="170">
        <f>SUM(N43/B43)</f>
        <v>6.3965884861407248E-3</v>
      </c>
      <c r="O45" s="170">
        <f>SUM(O43/B43)</f>
        <v>8.5287846481876331E-3</v>
      </c>
      <c r="P45" s="170">
        <f>SUM(P43/B43)</f>
        <v>4.0511727078891259E-2</v>
      </c>
      <c r="Q45" s="170">
        <f>SUM(Q43/B43)</f>
        <v>4.2643923240938165E-2</v>
      </c>
      <c r="R45" s="170">
        <f>SUM(R43/ B43)</f>
        <v>3.1982942430703626E-2</v>
      </c>
      <c r="S45" s="170">
        <f>SUM(S43/B43)</f>
        <v>0.10660980810234541</v>
      </c>
      <c r="T45" s="171" t="s">
        <v>79</v>
      </c>
      <c r="U45" s="170">
        <f>SUM(U43/B43)</f>
        <v>2.3454157782515993E-2</v>
      </c>
      <c r="V45" s="170">
        <f>SUM(V43/B43)</f>
        <v>0.11513859275053305</v>
      </c>
      <c r="W45" s="170">
        <f>SUM(W43/B43)</f>
        <v>1.9189765458422176E-2</v>
      </c>
      <c r="X45" s="170">
        <f>SUM(X43/B43)</f>
        <v>2.7718550106609809E-2</v>
      </c>
      <c r="Y45" s="170">
        <f>SUM(Y43/B43)</f>
        <v>1.279317697228145E-2</v>
      </c>
      <c r="Z45" s="170">
        <f>SUM(Z43/B43)</f>
        <v>1.7057569296375266E-2</v>
      </c>
      <c r="AA45" s="170">
        <f>SUM(AA43/B43)</f>
        <v>2.9850746268656716E-2</v>
      </c>
      <c r="AB45" s="171" t="s">
        <v>79</v>
      </c>
      <c r="AC45" s="78">
        <f>SUM(AC43/B43)</f>
        <v>2.7718550106609809E-2</v>
      </c>
    </row>
    <row r="46" spans="1:29" s="136" customFormat="1" ht="13.5" customHeight="1" x14ac:dyDescent="0.15">
      <c r="A46" s="169"/>
      <c r="B46" s="83"/>
      <c r="C46" s="170"/>
      <c r="D46" s="170"/>
      <c r="E46" s="170"/>
      <c r="F46" s="171"/>
      <c r="G46" s="170"/>
      <c r="H46" s="170"/>
      <c r="I46" s="170"/>
      <c r="J46" s="170"/>
      <c r="K46" s="170"/>
      <c r="L46" s="85"/>
      <c r="M46" s="170"/>
      <c r="N46" s="170"/>
      <c r="O46" s="170"/>
      <c r="P46" s="170"/>
      <c r="Q46" s="170"/>
      <c r="R46" s="170"/>
      <c r="S46" s="170"/>
      <c r="T46" s="171"/>
      <c r="U46" s="170"/>
      <c r="V46" s="170"/>
      <c r="W46" s="170"/>
      <c r="X46" s="170"/>
      <c r="Y46" s="170"/>
      <c r="Z46" s="170"/>
      <c r="AA46" s="170"/>
      <c r="AB46" s="171"/>
      <c r="AC46" s="78"/>
    </row>
    <row r="47" spans="1:29" s="136" customFormat="1" ht="13.5" customHeight="1" x14ac:dyDescent="0.15">
      <c r="A47" s="169">
        <v>21</v>
      </c>
      <c r="B47" s="79">
        <v>436</v>
      </c>
      <c r="C47" s="18">
        <v>86</v>
      </c>
      <c r="D47" s="18">
        <v>7</v>
      </c>
      <c r="E47" s="18">
        <v>17</v>
      </c>
      <c r="F47" s="171" t="s">
        <v>79</v>
      </c>
      <c r="G47" s="18">
        <v>12</v>
      </c>
      <c r="H47" s="18">
        <v>27</v>
      </c>
      <c r="I47" s="18">
        <v>12</v>
      </c>
      <c r="J47" s="18">
        <v>46</v>
      </c>
      <c r="K47" s="18">
        <v>3</v>
      </c>
      <c r="L47" s="171" t="s">
        <v>79</v>
      </c>
      <c r="M47" s="18">
        <v>11</v>
      </c>
      <c r="N47" s="18">
        <v>3</v>
      </c>
      <c r="O47" s="18">
        <v>3</v>
      </c>
      <c r="P47" s="18">
        <v>18</v>
      </c>
      <c r="Q47" s="18">
        <v>16</v>
      </c>
      <c r="R47" s="18">
        <v>15</v>
      </c>
      <c r="S47" s="18">
        <v>44</v>
      </c>
      <c r="T47" s="171" t="s">
        <v>79</v>
      </c>
      <c r="U47" s="18">
        <v>9</v>
      </c>
      <c r="V47" s="18">
        <v>46</v>
      </c>
      <c r="W47" s="18">
        <v>8</v>
      </c>
      <c r="X47" s="18">
        <v>10</v>
      </c>
      <c r="Y47" s="18">
        <v>8</v>
      </c>
      <c r="Z47" s="18">
        <v>5</v>
      </c>
      <c r="AA47" s="18">
        <v>16</v>
      </c>
      <c r="AB47" s="171" t="s">
        <v>79</v>
      </c>
      <c r="AC47" s="69">
        <v>14</v>
      </c>
    </row>
    <row r="48" spans="1:29" s="136" customFormat="1" ht="6" customHeight="1" x14ac:dyDescent="0.15">
      <c r="A48" s="133"/>
      <c r="B48" s="79"/>
      <c r="C48" s="18"/>
      <c r="D48" s="18"/>
      <c r="E48" s="18"/>
      <c r="F48" s="171"/>
      <c r="G48" s="18"/>
      <c r="H48" s="18"/>
      <c r="I48" s="18"/>
      <c r="J48" s="18"/>
      <c r="K48" s="18"/>
      <c r="L48" s="171"/>
      <c r="M48" s="18"/>
      <c r="N48" s="18"/>
      <c r="O48" s="18"/>
      <c r="P48" s="18"/>
      <c r="Q48" s="18"/>
      <c r="R48" s="18"/>
      <c r="S48" s="18"/>
      <c r="T48" s="171"/>
      <c r="U48" s="18"/>
      <c r="V48" s="18"/>
      <c r="W48" s="18"/>
      <c r="X48" s="18"/>
      <c r="Y48" s="18"/>
      <c r="Z48" s="18"/>
      <c r="AA48" s="18"/>
      <c r="AB48" s="171"/>
      <c r="AC48" s="69"/>
    </row>
    <row r="49" spans="1:29" s="136" customFormat="1" ht="13.5" customHeight="1" x14ac:dyDescent="0.15">
      <c r="A49" s="169"/>
      <c r="B49" s="83">
        <v>1</v>
      </c>
      <c r="C49" s="170">
        <f>SUM(C47/B47)</f>
        <v>0.19724770642201836</v>
      </c>
      <c r="D49" s="170">
        <f>SUM(D47/B47)</f>
        <v>1.6055045871559634E-2</v>
      </c>
      <c r="E49" s="170">
        <f>SUM(E47/B47)</f>
        <v>3.8990825688073397E-2</v>
      </c>
      <c r="F49" s="171" t="s">
        <v>79</v>
      </c>
      <c r="G49" s="170">
        <f>SUM(G47/B47)</f>
        <v>2.7522935779816515E-2</v>
      </c>
      <c r="H49" s="170">
        <f>SUM(H47/B47)</f>
        <v>6.1926605504587159E-2</v>
      </c>
      <c r="I49" s="170">
        <f>SUM(I47/B47)</f>
        <v>2.7522935779816515E-2</v>
      </c>
      <c r="J49" s="170">
        <f>SUM(J47/B47)</f>
        <v>0.10550458715596331</v>
      </c>
      <c r="K49" s="170">
        <f>SUM(K47/B47)</f>
        <v>6.8807339449541288E-3</v>
      </c>
      <c r="L49" s="85" t="s">
        <v>79</v>
      </c>
      <c r="M49" s="170">
        <f>SUM(M47/B47)</f>
        <v>2.5229357798165139E-2</v>
      </c>
      <c r="N49" s="170">
        <f>SUM(N47/B47)</f>
        <v>6.8807339449541288E-3</v>
      </c>
      <c r="O49" s="170">
        <f>SUM(O47/B47)</f>
        <v>6.8807339449541288E-3</v>
      </c>
      <c r="P49" s="170">
        <f>SUM(P47/B47)</f>
        <v>4.1284403669724773E-2</v>
      </c>
      <c r="Q49" s="170">
        <f>SUM(Q47/B47)</f>
        <v>3.669724770642202E-2</v>
      </c>
      <c r="R49" s="170">
        <f>SUM(R47/ B47)</f>
        <v>3.4403669724770644E-2</v>
      </c>
      <c r="S49" s="170">
        <f>SUM(S47/B47)</f>
        <v>0.10091743119266056</v>
      </c>
      <c r="T49" s="171" t="s">
        <v>79</v>
      </c>
      <c r="U49" s="170">
        <f>SUM(U47/B47)</f>
        <v>2.0642201834862386E-2</v>
      </c>
      <c r="V49" s="170">
        <f>SUM(V47/B47)</f>
        <v>0.10550458715596331</v>
      </c>
      <c r="W49" s="170">
        <f>SUM(W47/B47)</f>
        <v>1.834862385321101E-2</v>
      </c>
      <c r="X49" s="170">
        <f>SUM(X47/B47)</f>
        <v>2.2935779816513763E-2</v>
      </c>
      <c r="Y49" s="170">
        <f>SUM(Y47/B47)</f>
        <v>1.834862385321101E-2</v>
      </c>
      <c r="Z49" s="170">
        <f>SUM(Z47/B47)</f>
        <v>1.1467889908256881E-2</v>
      </c>
      <c r="AA49" s="170">
        <f>SUM(AA47/B47)</f>
        <v>3.669724770642202E-2</v>
      </c>
      <c r="AB49" s="171" t="s">
        <v>79</v>
      </c>
      <c r="AC49" s="78">
        <f>SUM(AC47/B47)</f>
        <v>3.2110091743119268E-2</v>
      </c>
    </row>
    <row r="50" spans="1:29" s="136" customFormat="1" ht="13.5" customHeight="1" x14ac:dyDescent="0.15">
      <c r="A50" s="169"/>
      <c r="B50" s="83"/>
      <c r="C50" s="170"/>
      <c r="D50" s="170"/>
      <c r="E50" s="170"/>
      <c r="F50" s="171"/>
      <c r="G50" s="170"/>
      <c r="H50" s="170"/>
      <c r="I50" s="170"/>
      <c r="J50" s="170"/>
      <c r="K50" s="170"/>
      <c r="L50" s="171"/>
      <c r="M50" s="170"/>
      <c r="N50" s="170"/>
      <c r="O50" s="170"/>
      <c r="P50" s="170"/>
      <c r="Q50" s="170"/>
      <c r="R50" s="170"/>
      <c r="S50" s="170"/>
      <c r="T50" s="171"/>
      <c r="U50" s="170"/>
      <c r="V50" s="170"/>
      <c r="W50" s="170"/>
      <c r="X50" s="170"/>
      <c r="Y50" s="170"/>
      <c r="Z50" s="170"/>
      <c r="AA50" s="170"/>
      <c r="AB50" s="171"/>
      <c r="AC50" s="78"/>
    </row>
    <row r="51" spans="1:29" s="136" customFormat="1" ht="13.5" customHeight="1" x14ac:dyDescent="0.15">
      <c r="A51" s="169">
        <v>22</v>
      </c>
      <c r="B51" s="79">
        <v>419</v>
      </c>
      <c r="C51" s="18">
        <v>82</v>
      </c>
      <c r="D51" s="18">
        <v>7</v>
      </c>
      <c r="E51" s="18">
        <v>16</v>
      </c>
      <c r="F51" s="30" t="s">
        <v>79</v>
      </c>
      <c r="G51" s="18">
        <v>10</v>
      </c>
      <c r="H51" s="18">
        <v>20</v>
      </c>
      <c r="I51" s="18">
        <v>14</v>
      </c>
      <c r="J51" s="18">
        <v>44</v>
      </c>
      <c r="K51" s="18">
        <v>2</v>
      </c>
      <c r="L51" s="81" t="s">
        <v>79</v>
      </c>
      <c r="M51" s="18">
        <v>9</v>
      </c>
      <c r="N51" s="18">
        <v>3</v>
      </c>
      <c r="O51" s="18">
        <v>3</v>
      </c>
      <c r="P51" s="18">
        <v>19</v>
      </c>
      <c r="Q51" s="18">
        <v>17</v>
      </c>
      <c r="R51" s="18">
        <v>15</v>
      </c>
      <c r="S51" s="18">
        <v>40</v>
      </c>
      <c r="T51" s="30" t="s">
        <v>79</v>
      </c>
      <c r="U51" s="18">
        <v>10</v>
      </c>
      <c r="V51" s="18">
        <v>47</v>
      </c>
      <c r="W51" s="18">
        <v>8</v>
      </c>
      <c r="X51" s="18">
        <v>10</v>
      </c>
      <c r="Y51" s="18">
        <v>5</v>
      </c>
      <c r="Z51" s="18">
        <v>7</v>
      </c>
      <c r="AA51" s="18">
        <v>16</v>
      </c>
      <c r="AB51" s="171" t="s">
        <v>79</v>
      </c>
      <c r="AC51" s="69">
        <v>15</v>
      </c>
    </row>
    <row r="52" spans="1:29" s="136" customFormat="1" ht="6" customHeight="1" x14ac:dyDescent="0.15">
      <c r="A52" s="133"/>
      <c r="B52" s="79"/>
      <c r="C52" s="18"/>
      <c r="D52" s="18"/>
      <c r="E52" s="18"/>
      <c r="F52" s="30"/>
      <c r="G52" s="18"/>
      <c r="H52" s="18"/>
      <c r="I52" s="18"/>
      <c r="J52" s="18"/>
      <c r="K52" s="18"/>
      <c r="L52" s="81"/>
      <c r="M52" s="18"/>
      <c r="N52" s="18"/>
      <c r="O52" s="18"/>
      <c r="P52" s="18"/>
      <c r="Q52" s="18"/>
      <c r="R52" s="18"/>
      <c r="S52" s="18"/>
      <c r="T52" s="30"/>
      <c r="U52" s="18"/>
      <c r="V52" s="18"/>
      <c r="W52" s="18"/>
      <c r="X52" s="18"/>
      <c r="Y52" s="18"/>
      <c r="Z52" s="18"/>
      <c r="AA52" s="18"/>
      <c r="AB52" s="171"/>
      <c r="AC52" s="69"/>
    </row>
    <row r="53" spans="1:29" s="136" customFormat="1" ht="13.5" customHeight="1" x14ac:dyDescent="0.15">
      <c r="A53" s="133"/>
      <c r="B53" s="83">
        <v>1</v>
      </c>
      <c r="C53" s="170">
        <f>SUM(C51/B51)</f>
        <v>0.19570405727923629</v>
      </c>
      <c r="D53" s="170">
        <f>SUM(D51/B51)</f>
        <v>1.6706443914081145E-2</v>
      </c>
      <c r="E53" s="170">
        <f>SUM(E51/B51)</f>
        <v>3.8186157517899763E-2</v>
      </c>
      <c r="F53" s="171" t="s">
        <v>79</v>
      </c>
      <c r="G53" s="170">
        <f>SUM(G51/B51)</f>
        <v>2.386634844868735E-2</v>
      </c>
      <c r="H53" s="170">
        <f>SUM(H51/B51)</f>
        <v>4.77326968973747E-2</v>
      </c>
      <c r="I53" s="170">
        <f>SUM(I51/B51)</f>
        <v>3.3412887828162291E-2</v>
      </c>
      <c r="J53" s="170">
        <f>SUM(J51/B51)</f>
        <v>0.10501193317422435</v>
      </c>
      <c r="K53" s="170">
        <f>SUM(K51/B51)</f>
        <v>4.7732696897374704E-3</v>
      </c>
      <c r="L53" s="85" t="s">
        <v>79</v>
      </c>
      <c r="M53" s="170">
        <f>SUM(M51/B51)</f>
        <v>2.1479713603818614E-2</v>
      </c>
      <c r="N53" s="170">
        <f>SUM(N51/B51)</f>
        <v>7.1599045346062056E-3</v>
      </c>
      <c r="O53" s="170">
        <f>SUM(O51/B51)</f>
        <v>7.1599045346062056E-3</v>
      </c>
      <c r="P53" s="170">
        <f>SUM(P51/B51)</f>
        <v>4.5346062052505964E-2</v>
      </c>
      <c r="Q53" s="170">
        <f>SUM(Q51/B51)</f>
        <v>4.0572792362768499E-2</v>
      </c>
      <c r="R53" s="170">
        <f>SUM(R51/B51)</f>
        <v>3.5799522673031027E-2</v>
      </c>
      <c r="S53" s="170">
        <f>SUM(S51/B51)</f>
        <v>9.5465393794749401E-2</v>
      </c>
      <c r="T53" s="171" t="s">
        <v>79</v>
      </c>
      <c r="U53" s="170">
        <f>SUM(U51/B51)</f>
        <v>2.386634844868735E-2</v>
      </c>
      <c r="V53" s="170">
        <f>SUM(V51/B51)</f>
        <v>0.11217183770883055</v>
      </c>
      <c r="W53" s="170">
        <f>SUM(W51/B51)</f>
        <v>1.9093078758949882E-2</v>
      </c>
      <c r="X53" s="170">
        <f>SUM(X51/B51)</f>
        <v>2.386634844868735E-2</v>
      </c>
      <c r="Y53" s="170">
        <f>SUM(Y51/B51)</f>
        <v>1.1933174224343675E-2</v>
      </c>
      <c r="Z53" s="170">
        <f>SUM(Z51/B51)</f>
        <v>1.6706443914081145E-2</v>
      </c>
      <c r="AA53" s="170">
        <f>SUM(AA51/B51)</f>
        <v>3.8186157517899763E-2</v>
      </c>
      <c r="AB53" s="171" t="s">
        <v>79</v>
      </c>
      <c r="AC53" s="78">
        <f>SUM(AC51/B51)</f>
        <v>3.5799522673031027E-2</v>
      </c>
    </row>
    <row r="54" spans="1:29" s="136" customFormat="1" ht="13.5" customHeight="1" x14ac:dyDescent="0.15">
      <c r="A54" s="133"/>
      <c r="B54" s="83"/>
      <c r="C54" s="170"/>
      <c r="D54" s="170"/>
      <c r="E54" s="170"/>
      <c r="F54" s="171"/>
      <c r="G54" s="170"/>
      <c r="H54" s="170"/>
      <c r="I54" s="170"/>
      <c r="J54" s="170"/>
      <c r="K54" s="170"/>
      <c r="L54" s="85"/>
      <c r="M54" s="170"/>
      <c r="N54" s="170"/>
      <c r="O54" s="170"/>
      <c r="P54" s="170"/>
      <c r="Q54" s="170"/>
      <c r="R54" s="170"/>
      <c r="S54" s="170"/>
      <c r="T54" s="171"/>
      <c r="U54" s="170"/>
      <c r="V54" s="170"/>
      <c r="W54" s="170"/>
      <c r="X54" s="170"/>
      <c r="Y54" s="170"/>
      <c r="Z54" s="170"/>
      <c r="AA54" s="170"/>
      <c r="AB54" s="171"/>
      <c r="AC54" s="78"/>
    </row>
    <row r="55" spans="1:29" s="136" customFormat="1" ht="13.5" customHeight="1" x14ac:dyDescent="0.15">
      <c r="A55" s="169">
        <v>23</v>
      </c>
      <c r="B55" s="79">
        <v>431</v>
      </c>
      <c r="C55" s="18">
        <v>79</v>
      </c>
      <c r="D55" s="18">
        <v>9</v>
      </c>
      <c r="E55" s="18">
        <v>20</v>
      </c>
      <c r="F55" s="171" t="s">
        <v>79</v>
      </c>
      <c r="G55" s="18">
        <v>9</v>
      </c>
      <c r="H55" s="18">
        <v>25</v>
      </c>
      <c r="I55" s="18">
        <v>11</v>
      </c>
      <c r="J55" s="18">
        <v>44</v>
      </c>
      <c r="K55" s="18">
        <v>1</v>
      </c>
      <c r="L55" s="171" t="s">
        <v>79</v>
      </c>
      <c r="M55" s="18">
        <v>6</v>
      </c>
      <c r="N55" s="18">
        <v>2</v>
      </c>
      <c r="O55" s="18">
        <v>3</v>
      </c>
      <c r="P55" s="18">
        <v>18</v>
      </c>
      <c r="Q55" s="18">
        <v>18</v>
      </c>
      <c r="R55" s="18">
        <v>15</v>
      </c>
      <c r="S55" s="18">
        <v>45</v>
      </c>
      <c r="T55" s="171" t="s">
        <v>79</v>
      </c>
      <c r="U55" s="18">
        <v>11</v>
      </c>
      <c r="V55" s="18">
        <v>48</v>
      </c>
      <c r="W55" s="18">
        <v>11</v>
      </c>
      <c r="X55" s="18">
        <v>11</v>
      </c>
      <c r="Y55" s="18">
        <v>2</v>
      </c>
      <c r="Z55" s="18">
        <v>8</v>
      </c>
      <c r="AA55" s="18">
        <v>18</v>
      </c>
      <c r="AB55" s="171" t="s">
        <v>79</v>
      </c>
      <c r="AC55" s="69">
        <v>17</v>
      </c>
    </row>
    <row r="56" spans="1:29" s="136" customFormat="1" ht="6" customHeight="1" x14ac:dyDescent="0.15">
      <c r="A56" s="133"/>
      <c r="B56" s="79"/>
      <c r="C56" s="18"/>
      <c r="D56" s="18"/>
      <c r="E56" s="18"/>
      <c r="F56" s="171"/>
      <c r="G56" s="18"/>
      <c r="H56" s="18"/>
      <c r="I56" s="18"/>
      <c r="J56" s="18"/>
      <c r="K56" s="18"/>
      <c r="L56" s="171"/>
      <c r="M56" s="18"/>
      <c r="N56" s="18"/>
      <c r="O56" s="18"/>
      <c r="P56" s="18"/>
      <c r="Q56" s="18"/>
      <c r="R56" s="18"/>
      <c r="S56" s="18"/>
      <c r="T56" s="171"/>
      <c r="U56" s="18"/>
      <c r="V56" s="18"/>
      <c r="W56" s="18"/>
      <c r="X56" s="18"/>
      <c r="Y56" s="18"/>
      <c r="Z56" s="18"/>
      <c r="AA56" s="18"/>
      <c r="AB56" s="171"/>
      <c r="AC56" s="69"/>
    </row>
    <row r="57" spans="1:29" s="136" customFormat="1" ht="13.5" customHeight="1" x14ac:dyDescent="0.15">
      <c r="B57" s="83">
        <v>1</v>
      </c>
      <c r="C57" s="170">
        <v>0.183</v>
      </c>
      <c r="D57" s="170">
        <v>0.02</v>
      </c>
      <c r="E57" s="170">
        <v>4.5999999999999999E-2</v>
      </c>
      <c r="F57" s="171" t="s">
        <v>79</v>
      </c>
      <c r="G57" s="170">
        <v>0.02</v>
      </c>
      <c r="H57" s="170">
        <v>5.8000000000000003E-2</v>
      </c>
      <c r="I57" s="170">
        <v>2.5999999999999999E-2</v>
      </c>
      <c r="J57" s="170">
        <v>0.10199999999999999</v>
      </c>
      <c r="K57" s="170">
        <v>2E-3</v>
      </c>
      <c r="L57" s="171" t="s">
        <v>79</v>
      </c>
      <c r="M57" s="170">
        <v>1.4E-2</v>
      </c>
      <c r="N57" s="170">
        <v>5.0000000000000001E-3</v>
      </c>
      <c r="O57" s="170">
        <v>7.0000000000000001E-3</v>
      </c>
      <c r="P57" s="170">
        <v>4.2000000000000003E-2</v>
      </c>
      <c r="Q57" s="170">
        <v>4.2000000000000003E-2</v>
      </c>
      <c r="R57" s="170">
        <v>3.5000000000000003E-2</v>
      </c>
      <c r="S57" s="170">
        <v>0.104</v>
      </c>
      <c r="T57" s="171" t="s">
        <v>79</v>
      </c>
      <c r="U57" s="170">
        <v>2.5999999999999999E-2</v>
      </c>
      <c r="V57" s="170">
        <v>0.111</v>
      </c>
      <c r="W57" s="170">
        <v>2.5999999999999999E-2</v>
      </c>
      <c r="X57" s="170">
        <v>2.5999999999999999E-2</v>
      </c>
      <c r="Y57" s="170">
        <v>5.0000000000000001E-3</v>
      </c>
      <c r="Z57" s="170">
        <v>1.9E-2</v>
      </c>
      <c r="AA57" s="170">
        <v>4.2000000000000003E-2</v>
      </c>
      <c r="AB57" s="171" t="s">
        <v>79</v>
      </c>
      <c r="AC57" s="78">
        <v>3.9E-2</v>
      </c>
    </row>
    <row r="58" spans="1:29" s="136" customFormat="1" ht="13.5" customHeight="1" x14ac:dyDescent="0.15">
      <c r="A58" s="133"/>
      <c r="B58" s="83"/>
      <c r="C58" s="170"/>
      <c r="D58" s="170"/>
      <c r="E58" s="170"/>
      <c r="F58" s="170"/>
      <c r="G58" s="170"/>
      <c r="H58" s="170"/>
      <c r="I58" s="170"/>
      <c r="J58" s="170"/>
      <c r="K58" s="170"/>
      <c r="L58" s="85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78"/>
    </row>
    <row r="59" spans="1:29" s="136" customFormat="1" ht="13.5" customHeight="1" x14ac:dyDescent="0.15">
      <c r="A59" s="169">
        <v>24</v>
      </c>
      <c r="B59" s="92">
        <v>412</v>
      </c>
      <c r="C59" s="96">
        <v>80</v>
      </c>
      <c r="D59" s="132">
        <v>7</v>
      </c>
      <c r="E59" s="96">
        <v>17</v>
      </c>
      <c r="F59" s="30" t="s">
        <v>79</v>
      </c>
      <c r="G59" s="96">
        <v>12</v>
      </c>
      <c r="H59" s="132">
        <v>20</v>
      </c>
      <c r="I59" s="96">
        <v>11</v>
      </c>
      <c r="J59" s="132">
        <v>42</v>
      </c>
      <c r="K59" s="30">
        <v>1</v>
      </c>
      <c r="L59" s="30" t="s">
        <v>79</v>
      </c>
      <c r="M59" s="132">
        <v>7</v>
      </c>
      <c r="N59" s="132">
        <v>3</v>
      </c>
      <c r="O59" s="96">
        <v>3</v>
      </c>
      <c r="P59" s="96">
        <v>19</v>
      </c>
      <c r="Q59" s="96">
        <v>19</v>
      </c>
      <c r="R59" s="96">
        <v>16</v>
      </c>
      <c r="S59" s="96">
        <v>41</v>
      </c>
      <c r="T59" s="30" t="s">
        <v>79</v>
      </c>
      <c r="U59" s="132">
        <v>12</v>
      </c>
      <c r="V59" s="132">
        <v>48</v>
      </c>
      <c r="W59" s="132">
        <v>9</v>
      </c>
      <c r="X59" s="132">
        <v>10</v>
      </c>
      <c r="Y59" s="96">
        <v>2</v>
      </c>
      <c r="Z59" s="96">
        <v>7</v>
      </c>
      <c r="AA59" s="96">
        <v>13</v>
      </c>
      <c r="AB59" s="30" t="s">
        <v>79</v>
      </c>
      <c r="AC59" s="98">
        <v>13</v>
      </c>
    </row>
    <row r="60" spans="1:29" s="136" customFormat="1" ht="6" customHeight="1" x14ac:dyDescent="0.15">
      <c r="A60" s="133"/>
      <c r="B60" s="92"/>
      <c r="C60" s="96"/>
      <c r="D60" s="132"/>
      <c r="E60" s="96"/>
      <c r="F60" s="30"/>
      <c r="G60" s="96"/>
      <c r="H60" s="132"/>
      <c r="I60" s="96"/>
      <c r="J60" s="132"/>
      <c r="K60" s="30"/>
      <c r="L60" s="30"/>
      <c r="M60" s="132"/>
      <c r="N60" s="132"/>
      <c r="O60" s="96"/>
      <c r="P60" s="96"/>
      <c r="Q60" s="96"/>
      <c r="R60" s="96"/>
      <c r="S60" s="96"/>
      <c r="T60" s="30"/>
      <c r="U60" s="132"/>
      <c r="V60" s="132"/>
      <c r="W60" s="132"/>
      <c r="X60" s="132"/>
      <c r="Y60" s="96"/>
      <c r="Z60" s="96"/>
      <c r="AA60" s="96"/>
      <c r="AB60" s="30"/>
      <c r="AC60" s="98"/>
    </row>
    <row r="61" spans="1:29" s="136" customFormat="1" ht="13.5" customHeight="1" x14ac:dyDescent="0.15">
      <c r="A61" s="133"/>
      <c r="B61" s="83">
        <v>1</v>
      </c>
      <c r="C61" s="170">
        <f>SUM(C59/$B$59)</f>
        <v>0.1941747572815534</v>
      </c>
      <c r="D61" s="170">
        <f>SUM(D59/$B$59)</f>
        <v>1.6990291262135922E-2</v>
      </c>
      <c r="E61" s="170">
        <f>SUM(E59/$B$59)</f>
        <v>4.12621359223301E-2</v>
      </c>
      <c r="F61" s="171" t="s">
        <v>79</v>
      </c>
      <c r="G61" s="170">
        <f>SUM(G59/$B$59)</f>
        <v>2.9126213592233011E-2</v>
      </c>
      <c r="H61" s="170">
        <f>SUM(H59/$B$59)</f>
        <v>4.8543689320388349E-2</v>
      </c>
      <c r="I61" s="170">
        <f>SUM(I59/$B$59)</f>
        <v>2.6699029126213591E-2</v>
      </c>
      <c r="J61" s="170">
        <f>SUM(J59/$B$59)</f>
        <v>0.10194174757281553</v>
      </c>
      <c r="K61" s="170">
        <f>SUM(K59/$B$59)</f>
        <v>2.4271844660194173E-3</v>
      </c>
      <c r="L61" s="171" t="s">
        <v>79</v>
      </c>
      <c r="M61" s="170">
        <f t="shared" ref="M61:S61" si="1">SUM(M59/$B$59)</f>
        <v>1.6990291262135922E-2</v>
      </c>
      <c r="N61" s="170">
        <f t="shared" si="1"/>
        <v>7.2815533980582527E-3</v>
      </c>
      <c r="O61" s="170">
        <f t="shared" si="1"/>
        <v>7.2815533980582527E-3</v>
      </c>
      <c r="P61" s="170">
        <f t="shared" si="1"/>
        <v>4.6116504854368932E-2</v>
      </c>
      <c r="Q61" s="170">
        <f t="shared" si="1"/>
        <v>4.6116504854368932E-2</v>
      </c>
      <c r="R61" s="170">
        <f t="shared" si="1"/>
        <v>3.8834951456310676E-2</v>
      </c>
      <c r="S61" s="170">
        <f t="shared" si="1"/>
        <v>9.9514563106796114E-2</v>
      </c>
      <c r="T61" s="171" t="s">
        <v>79</v>
      </c>
      <c r="U61" s="170">
        <f t="shared" ref="U61:AA61" si="2">SUM(U59/$B$59)</f>
        <v>2.9126213592233011E-2</v>
      </c>
      <c r="V61" s="170">
        <f t="shared" si="2"/>
        <v>0.11650485436893204</v>
      </c>
      <c r="W61" s="170">
        <f t="shared" si="2"/>
        <v>2.1844660194174758E-2</v>
      </c>
      <c r="X61" s="170">
        <f t="shared" si="2"/>
        <v>2.4271844660194174E-2</v>
      </c>
      <c r="Y61" s="170">
        <f t="shared" si="2"/>
        <v>4.8543689320388345E-3</v>
      </c>
      <c r="Z61" s="170">
        <f t="shared" si="2"/>
        <v>1.6990291262135922E-2</v>
      </c>
      <c r="AA61" s="170">
        <f t="shared" si="2"/>
        <v>3.1553398058252427E-2</v>
      </c>
      <c r="AB61" s="171" t="s">
        <v>79</v>
      </c>
      <c r="AC61" s="78">
        <f>SUM(AC59/$B$59)</f>
        <v>3.1553398058252427E-2</v>
      </c>
    </row>
    <row r="62" spans="1:29" s="136" customFormat="1" ht="6" customHeight="1" x14ac:dyDescent="0.15">
      <c r="A62" s="169"/>
      <c r="B62" s="83"/>
      <c r="C62" s="170"/>
      <c r="D62" s="170"/>
      <c r="E62" s="170"/>
      <c r="F62" s="170"/>
      <c r="G62" s="170"/>
      <c r="H62" s="170"/>
      <c r="I62" s="170"/>
      <c r="J62" s="170"/>
      <c r="K62" s="170"/>
      <c r="L62" s="85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78"/>
    </row>
    <row r="63" spans="1:29" s="136" customFormat="1" ht="13.5" customHeight="1" x14ac:dyDescent="0.15">
      <c r="A63" s="169">
        <v>25</v>
      </c>
      <c r="B63" s="92">
        <v>397</v>
      </c>
      <c r="C63" s="96">
        <v>79</v>
      </c>
      <c r="D63" s="132">
        <v>8</v>
      </c>
      <c r="E63" s="96">
        <v>14</v>
      </c>
      <c r="F63" s="30" t="s">
        <v>79</v>
      </c>
      <c r="G63" s="96">
        <v>9</v>
      </c>
      <c r="H63" s="132">
        <v>20</v>
      </c>
      <c r="I63" s="96">
        <v>12</v>
      </c>
      <c r="J63" s="132">
        <v>37</v>
      </c>
      <c r="K63" s="30">
        <v>1</v>
      </c>
      <c r="L63" s="30" t="s">
        <v>79</v>
      </c>
      <c r="M63" s="132">
        <v>7</v>
      </c>
      <c r="N63" s="132">
        <v>3</v>
      </c>
      <c r="O63" s="96">
        <v>2</v>
      </c>
      <c r="P63" s="96">
        <v>18</v>
      </c>
      <c r="Q63" s="96">
        <v>20</v>
      </c>
      <c r="R63" s="96">
        <v>14</v>
      </c>
      <c r="S63" s="96">
        <v>41</v>
      </c>
      <c r="T63" s="30" t="s">
        <v>79</v>
      </c>
      <c r="U63" s="132">
        <v>10</v>
      </c>
      <c r="V63" s="132">
        <v>47</v>
      </c>
      <c r="W63" s="132">
        <v>8</v>
      </c>
      <c r="X63" s="132">
        <v>8</v>
      </c>
      <c r="Y63" s="96">
        <v>9</v>
      </c>
      <c r="Z63" s="96">
        <v>3</v>
      </c>
      <c r="AA63" s="96">
        <v>14</v>
      </c>
      <c r="AB63" s="30" t="s">
        <v>79</v>
      </c>
      <c r="AC63" s="98">
        <v>13</v>
      </c>
    </row>
    <row r="64" spans="1:29" s="136" customFormat="1" ht="6" customHeight="1" x14ac:dyDescent="0.15">
      <c r="A64" s="133"/>
      <c r="B64" s="92"/>
      <c r="C64" s="96"/>
      <c r="D64" s="132"/>
      <c r="E64" s="96"/>
      <c r="F64" s="30"/>
      <c r="G64" s="96"/>
      <c r="H64" s="132"/>
      <c r="I64" s="96"/>
      <c r="J64" s="132"/>
      <c r="K64" s="30"/>
      <c r="L64" s="30"/>
      <c r="M64" s="132"/>
      <c r="N64" s="132"/>
      <c r="O64" s="96"/>
      <c r="P64" s="96"/>
      <c r="Q64" s="96"/>
      <c r="R64" s="96"/>
      <c r="S64" s="96"/>
      <c r="T64" s="30"/>
      <c r="U64" s="132"/>
      <c r="V64" s="132"/>
      <c r="W64" s="132"/>
      <c r="X64" s="132"/>
      <c r="Y64" s="96"/>
      <c r="Z64" s="96"/>
      <c r="AA64" s="96"/>
      <c r="AB64" s="30"/>
      <c r="AC64" s="98"/>
    </row>
    <row r="65" spans="1:29" s="136" customFormat="1" ht="13.5" customHeight="1" x14ac:dyDescent="0.15">
      <c r="A65" s="133"/>
      <c r="B65" s="83">
        <v>1</v>
      </c>
      <c r="C65" s="170">
        <f>SUM(C63/$B$63)</f>
        <v>0.19899244332493704</v>
      </c>
      <c r="D65" s="170">
        <f t="shared" ref="D65:AC65" si="3">SUM(D63/$B$63)</f>
        <v>2.0151133501259445E-2</v>
      </c>
      <c r="E65" s="170">
        <f t="shared" si="3"/>
        <v>3.5264483627204031E-2</v>
      </c>
      <c r="F65" s="30" t="s">
        <v>79</v>
      </c>
      <c r="G65" s="170">
        <f t="shared" si="3"/>
        <v>2.2670025188916875E-2</v>
      </c>
      <c r="H65" s="170">
        <f t="shared" si="3"/>
        <v>5.0377833753148617E-2</v>
      </c>
      <c r="I65" s="170">
        <f t="shared" si="3"/>
        <v>3.0226700251889168E-2</v>
      </c>
      <c r="J65" s="170">
        <f t="shared" si="3"/>
        <v>9.3198992443324941E-2</v>
      </c>
      <c r="K65" s="170">
        <f t="shared" si="3"/>
        <v>2.5188916876574307E-3</v>
      </c>
      <c r="L65" s="30" t="s">
        <v>79</v>
      </c>
      <c r="M65" s="170">
        <f t="shared" si="3"/>
        <v>1.7632241813602016E-2</v>
      </c>
      <c r="N65" s="170">
        <f t="shared" si="3"/>
        <v>7.556675062972292E-3</v>
      </c>
      <c r="O65" s="170">
        <f t="shared" si="3"/>
        <v>5.0377833753148613E-3</v>
      </c>
      <c r="P65" s="170">
        <f t="shared" si="3"/>
        <v>4.534005037783375E-2</v>
      </c>
      <c r="Q65" s="170">
        <f t="shared" si="3"/>
        <v>5.0377833753148617E-2</v>
      </c>
      <c r="R65" s="170">
        <f t="shared" si="3"/>
        <v>3.5264483627204031E-2</v>
      </c>
      <c r="S65" s="170">
        <f t="shared" si="3"/>
        <v>0.10327455919395466</v>
      </c>
      <c r="T65" s="30" t="s">
        <v>79</v>
      </c>
      <c r="U65" s="170">
        <f t="shared" si="3"/>
        <v>2.5188916876574308E-2</v>
      </c>
      <c r="V65" s="170">
        <f t="shared" si="3"/>
        <v>0.11838790931989925</v>
      </c>
      <c r="W65" s="170">
        <f t="shared" si="3"/>
        <v>2.0151133501259445E-2</v>
      </c>
      <c r="X65" s="170">
        <f t="shared" si="3"/>
        <v>2.0151133501259445E-2</v>
      </c>
      <c r="Y65" s="170">
        <f t="shared" si="3"/>
        <v>2.2670025188916875E-2</v>
      </c>
      <c r="Z65" s="170">
        <f t="shared" si="3"/>
        <v>7.556675062972292E-3</v>
      </c>
      <c r="AA65" s="170">
        <f t="shared" si="3"/>
        <v>3.5264483627204031E-2</v>
      </c>
      <c r="AB65" s="30" t="s">
        <v>79</v>
      </c>
      <c r="AC65" s="78">
        <f t="shared" si="3"/>
        <v>3.2745591939546598E-2</v>
      </c>
    </row>
    <row r="66" spans="1:29" s="136" customFormat="1" ht="6" customHeight="1" x14ac:dyDescent="0.15">
      <c r="A66" s="169"/>
      <c r="B66" s="83"/>
      <c r="C66" s="170"/>
      <c r="D66" s="170"/>
      <c r="E66" s="170"/>
      <c r="F66" s="170"/>
      <c r="G66" s="170"/>
      <c r="H66" s="170"/>
      <c r="I66" s="170"/>
      <c r="J66" s="170"/>
      <c r="K66" s="170"/>
      <c r="L66" s="85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78"/>
    </row>
    <row r="67" spans="1:29" s="136" customFormat="1" ht="13.5" customHeight="1" x14ac:dyDescent="0.15">
      <c r="A67" s="169">
        <v>26</v>
      </c>
      <c r="B67" s="92">
        <v>391</v>
      </c>
      <c r="C67" s="96">
        <v>77</v>
      </c>
      <c r="D67" s="132">
        <v>8</v>
      </c>
      <c r="E67" s="96">
        <v>14</v>
      </c>
      <c r="F67" s="30" t="s">
        <v>79</v>
      </c>
      <c r="G67" s="96">
        <v>12</v>
      </c>
      <c r="H67" s="132">
        <v>18</v>
      </c>
      <c r="I67" s="96">
        <v>11</v>
      </c>
      <c r="J67" s="132">
        <v>34</v>
      </c>
      <c r="K67" s="30">
        <v>1</v>
      </c>
      <c r="L67" s="30" t="s">
        <v>79</v>
      </c>
      <c r="M67" s="132">
        <v>8</v>
      </c>
      <c r="N67" s="132">
        <v>3</v>
      </c>
      <c r="O67" s="96">
        <v>3</v>
      </c>
      <c r="P67" s="96">
        <v>18</v>
      </c>
      <c r="Q67" s="96">
        <v>20</v>
      </c>
      <c r="R67" s="96">
        <v>13</v>
      </c>
      <c r="S67" s="96">
        <v>40</v>
      </c>
      <c r="T67" s="30" t="s">
        <v>79</v>
      </c>
      <c r="U67" s="132">
        <v>10</v>
      </c>
      <c r="V67" s="132">
        <v>48</v>
      </c>
      <c r="W67" s="132">
        <v>9</v>
      </c>
      <c r="X67" s="132">
        <v>9</v>
      </c>
      <c r="Y67" s="96">
        <v>9</v>
      </c>
      <c r="Z67" s="96">
        <v>1</v>
      </c>
      <c r="AA67" s="96">
        <v>14</v>
      </c>
      <c r="AB67" s="30" t="s">
        <v>79</v>
      </c>
      <c r="AC67" s="98">
        <v>11</v>
      </c>
    </row>
    <row r="68" spans="1:29" s="136" customFormat="1" ht="6" customHeight="1" x14ac:dyDescent="0.15">
      <c r="A68" s="133"/>
      <c r="B68" s="92"/>
      <c r="C68" s="96"/>
      <c r="D68" s="132"/>
      <c r="E68" s="96"/>
      <c r="F68" s="30"/>
      <c r="G68" s="96"/>
      <c r="H68" s="132"/>
      <c r="I68" s="96"/>
      <c r="J68" s="132"/>
      <c r="K68" s="30"/>
      <c r="L68" s="30"/>
      <c r="M68" s="132"/>
      <c r="N68" s="132"/>
      <c r="O68" s="96"/>
      <c r="P68" s="96"/>
      <c r="Q68" s="96"/>
      <c r="R68" s="96"/>
      <c r="S68" s="96"/>
      <c r="T68" s="30"/>
      <c r="U68" s="132"/>
      <c r="V68" s="132"/>
      <c r="W68" s="132"/>
      <c r="X68" s="132"/>
      <c r="Y68" s="96"/>
      <c r="Z68" s="96"/>
      <c r="AA68" s="96"/>
      <c r="AB68" s="30"/>
      <c r="AC68" s="98"/>
    </row>
    <row r="69" spans="1:29" s="136" customFormat="1" ht="13.5" customHeight="1" x14ac:dyDescent="0.15">
      <c r="A69" s="133"/>
      <c r="B69" s="83">
        <v>1</v>
      </c>
      <c r="C69" s="87">
        <f>C67/$B67</f>
        <v>0.1969309462915601</v>
      </c>
      <c r="D69" s="87">
        <f t="shared" ref="D69:AC69" si="4">D67/$B67</f>
        <v>2.0460358056265986E-2</v>
      </c>
      <c r="E69" s="87">
        <f t="shared" si="4"/>
        <v>3.5805626598465472E-2</v>
      </c>
      <c r="F69" s="30" t="s">
        <v>79</v>
      </c>
      <c r="G69" s="87">
        <f t="shared" si="4"/>
        <v>3.0690537084398978E-2</v>
      </c>
      <c r="H69" s="87">
        <f t="shared" si="4"/>
        <v>4.6035805626598467E-2</v>
      </c>
      <c r="I69" s="87">
        <f t="shared" si="4"/>
        <v>2.8132992327365727E-2</v>
      </c>
      <c r="J69" s="87">
        <f t="shared" si="4"/>
        <v>8.6956521739130432E-2</v>
      </c>
      <c r="K69" s="87">
        <f t="shared" si="4"/>
        <v>2.5575447570332483E-3</v>
      </c>
      <c r="L69" s="30" t="s">
        <v>79</v>
      </c>
      <c r="M69" s="87">
        <f t="shared" si="4"/>
        <v>2.0460358056265986E-2</v>
      </c>
      <c r="N69" s="87">
        <f t="shared" si="4"/>
        <v>7.6726342710997444E-3</v>
      </c>
      <c r="O69" s="87">
        <f t="shared" si="4"/>
        <v>7.6726342710997444E-3</v>
      </c>
      <c r="P69" s="87">
        <f t="shared" si="4"/>
        <v>4.6035805626598467E-2</v>
      </c>
      <c r="Q69" s="87">
        <f t="shared" si="4"/>
        <v>5.1150895140664961E-2</v>
      </c>
      <c r="R69" s="87">
        <f t="shared" si="4"/>
        <v>3.3248081841432228E-2</v>
      </c>
      <c r="S69" s="87">
        <f t="shared" si="4"/>
        <v>0.10230179028132992</v>
      </c>
      <c r="T69" s="30" t="s">
        <v>79</v>
      </c>
      <c r="U69" s="87">
        <f t="shared" si="4"/>
        <v>2.557544757033248E-2</v>
      </c>
      <c r="V69" s="87">
        <f t="shared" si="4"/>
        <v>0.12276214833759591</v>
      </c>
      <c r="W69" s="87">
        <f t="shared" si="4"/>
        <v>2.3017902813299233E-2</v>
      </c>
      <c r="X69" s="87">
        <f t="shared" si="4"/>
        <v>2.3017902813299233E-2</v>
      </c>
      <c r="Y69" s="87">
        <f t="shared" si="4"/>
        <v>2.3017902813299233E-2</v>
      </c>
      <c r="Z69" s="87">
        <f t="shared" si="4"/>
        <v>2.5575447570332483E-3</v>
      </c>
      <c r="AA69" s="87">
        <f t="shared" si="4"/>
        <v>3.5805626598465472E-2</v>
      </c>
      <c r="AB69" s="30" t="s">
        <v>79</v>
      </c>
      <c r="AC69" s="91">
        <f t="shared" si="4"/>
        <v>2.8132992327365727E-2</v>
      </c>
    </row>
    <row r="70" spans="1:29" s="136" customFormat="1" ht="6" customHeight="1" x14ac:dyDescent="0.15">
      <c r="A70" s="133"/>
      <c r="B70" s="83"/>
      <c r="C70" s="87"/>
      <c r="D70" s="87"/>
      <c r="E70" s="87"/>
      <c r="F70" s="30"/>
      <c r="G70" s="87"/>
      <c r="H70" s="87"/>
      <c r="I70" s="87"/>
      <c r="J70" s="87"/>
      <c r="K70" s="87"/>
      <c r="L70" s="30"/>
      <c r="M70" s="87"/>
      <c r="N70" s="87"/>
      <c r="O70" s="87"/>
      <c r="P70" s="87"/>
      <c r="Q70" s="87"/>
      <c r="R70" s="87"/>
      <c r="S70" s="87"/>
      <c r="T70" s="30"/>
      <c r="U70" s="87"/>
      <c r="V70" s="87"/>
      <c r="W70" s="87"/>
      <c r="X70" s="87"/>
      <c r="Y70" s="87"/>
      <c r="Z70" s="87"/>
      <c r="AA70" s="87"/>
      <c r="AB70" s="30"/>
      <c r="AC70" s="91"/>
    </row>
    <row r="71" spans="1:29" s="136" customFormat="1" ht="13.5" customHeight="1" x14ac:dyDescent="0.15">
      <c r="A71" s="169">
        <v>27</v>
      </c>
      <c r="B71" s="68">
        <v>405</v>
      </c>
      <c r="C71" s="18">
        <v>71</v>
      </c>
      <c r="D71" s="18">
        <v>8</v>
      </c>
      <c r="E71" s="18">
        <v>16</v>
      </c>
      <c r="F71" s="30" t="s">
        <v>79</v>
      </c>
      <c r="G71" s="18">
        <v>13</v>
      </c>
      <c r="H71" s="18">
        <v>18</v>
      </c>
      <c r="I71" s="30">
        <v>12</v>
      </c>
      <c r="J71" s="18">
        <v>32</v>
      </c>
      <c r="K71" s="18">
        <v>1</v>
      </c>
      <c r="L71" s="30" t="s">
        <v>79</v>
      </c>
      <c r="M71" s="18">
        <v>8</v>
      </c>
      <c r="N71" s="18">
        <v>3</v>
      </c>
      <c r="O71" s="18">
        <v>2</v>
      </c>
      <c r="P71" s="18">
        <v>22</v>
      </c>
      <c r="Q71" s="18">
        <v>18</v>
      </c>
      <c r="R71" s="18">
        <v>12</v>
      </c>
      <c r="S71" s="18">
        <v>44</v>
      </c>
      <c r="T71" s="30" t="s">
        <v>79</v>
      </c>
      <c r="U71" s="18">
        <v>12</v>
      </c>
      <c r="V71" s="18">
        <v>50</v>
      </c>
      <c r="W71" s="18">
        <v>11</v>
      </c>
      <c r="X71" s="18">
        <v>10</v>
      </c>
      <c r="Y71" s="18">
        <v>2</v>
      </c>
      <c r="Z71" s="18">
        <v>6</v>
      </c>
      <c r="AA71" s="18">
        <v>17</v>
      </c>
      <c r="AB71" s="30" t="s">
        <v>79</v>
      </c>
      <c r="AC71" s="69">
        <v>17</v>
      </c>
    </row>
    <row r="72" spans="1:29" s="136" customFormat="1" ht="6" customHeight="1" x14ac:dyDescent="0.15">
      <c r="A72" s="133"/>
      <c r="B72" s="83"/>
      <c r="C72" s="87"/>
      <c r="D72" s="87"/>
      <c r="E72" s="87"/>
      <c r="F72" s="30"/>
      <c r="G72" s="87"/>
      <c r="H72" s="87"/>
      <c r="I72" s="87"/>
      <c r="J72" s="87"/>
      <c r="K72" s="87"/>
      <c r="L72" s="30"/>
      <c r="M72" s="87"/>
      <c r="N72" s="87"/>
      <c r="O72" s="87"/>
      <c r="P72" s="87"/>
      <c r="Q72" s="87"/>
      <c r="R72" s="87"/>
      <c r="S72" s="87"/>
      <c r="T72" s="30"/>
      <c r="U72" s="87"/>
      <c r="V72" s="87"/>
      <c r="W72" s="87"/>
      <c r="X72" s="87"/>
      <c r="Y72" s="87"/>
      <c r="Z72" s="87"/>
      <c r="AA72" s="87"/>
      <c r="AB72" s="30"/>
      <c r="AC72" s="91"/>
    </row>
    <row r="73" spans="1:29" s="136" customFormat="1" ht="13.5" customHeight="1" x14ac:dyDescent="0.15">
      <c r="A73" s="144"/>
      <c r="B73" s="87">
        <f>B71/$B71</f>
        <v>1</v>
      </c>
      <c r="C73" s="87">
        <f>C71/$B71</f>
        <v>0.17530864197530865</v>
      </c>
      <c r="D73" s="87">
        <f>D71/$B71</f>
        <v>1.9753086419753086E-2</v>
      </c>
      <c r="E73" s="87">
        <f>E71/$B71</f>
        <v>3.9506172839506172E-2</v>
      </c>
      <c r="F73" s="30" t="s">
        <v>79</v>
      </c>
      <c r="G73" s="87">
        <f>G71/$B71</f>
        <v>3.2098765432098768E-2</v>
      </c>
      <c r="H73" s="87">
        <f>H71/$B71</f>
        <v>4.4444444444444446E-2</v>
      </c>
      <c r="I73" s="87">
        <f>I71/$B71</f>
        <v>2.9629629629629631E-2</v>
      </c>
      <c r="J73" s="87">
        <f>J71/$B71</f>
        <v>7.9012345679012344E-2</v>
      </c>
      <c r="K73" s="87">
        <f>K71/$B71</f>
        <v>2.4691358024691358E-3</v>
      </c>
      <c r="L73" s="30" t="s">
        <v>79</v>
      </c>
      <c r="M73" s="87">
        <f t="shared" ref="M73:S73" si="5">M71/$B71</f>
        <v>1.9753086419753086E-2</v>
      </c>
      <c r="N73" s="87">
        <f t="shared" si="5"/>
        <v>7.4074074074074077E-3</v>
      </c>
      <c r="O73" s="87">
        <f t="shared" si="5"/>
        <v>4.9382716049382715E-3</v>
      </c>
      <c r="P73" s="87">
        <f t="shared" si="5"/>
        <v>5.4320987654320987E-2</v>
      </c>
      <c r="Q73" s="87">
        <f t="shared" si="5"/>
        <v>4.4444444444444446E-2</v>
      </c>
      <c r="R73" s="87">
        <f t="shared" si="5"/>
        <v>2.9629629629629631E-2</v>
      </c>
      <c r="S73" s="87">
        <f t="shared" si="5"/>
        <v>0.10864197530864197</v>
      </c>
      <c r="T73" s="30" t="s">
        <v>79</v>
      </c>
      <c r="U73" s="87">
        <f t="shared" ref="U73:AA73" si="6">U71/$B71</f>
        <v>2.9629629629629631E-2</v>
      </c>
      <c r="V73" s="87">
        <f t="shared" si="6"/>
        <v>0.12345679012345678</v>
      </c>
      <c r="W73" s="87">
        <f t="shared" si="6"/>
        <v>2.7160493827160494E-2</v>
      </c>
      <c r="X73" s="87">
        <f t="shared" si="6"/>
        <v>2.4691358024691357E-2</v>
      </c>
      <c r="Y73" s="87">
        <f t="shared" si="6"/>
        <v>4.9382716049382715E-3</v>
      </c>
      <c r="Z73" s="87">
        <f t="shared" si="6"/>
        <v>1.4814814814814815E-2</v>
      </c>
      <c r="AA73" s="87">
        <f t="shared" si="6"/>
        <v>4.1975308641975309E-2</v>
      </c>
      <c r="AB73" s="30" t="s">
        <v>79</v>
      </c>
      <c r="AC73" s="91">
        <f>AC71/$B71</f>
        <v>4.1975308641975309E-2</v>
      </c>
    </row>
    <row r="74" spans="1:29" s="136" customFormat="1" ht="6" customHeight="1" x14ac:dyDescent="0.15">
      <c r="A74" s="133"/>
      <c r="B74" s="106"/>
      <c r="C74" s="87"/>
      <c r="D74" s="87"/>
      <c r="E74" s="87"/>
      <c r="F74" s="30"/>
      <c r="G74" s="87"/>
      <c r="H74" s="87"/>
      <c r="I74" s="87"/>
      <c r="J74" s="87"/>
      <c r="K74" s="87"/>
      <c r="L74" s="30"/>
      <c r="M74" s="87"/>
      <c r="N74" s="87"/>
      <c r="O74" s="87"/>
      <c r="P74" s="87"/>
      <c r="Q74" s="87"/>
      <c r="R74" s="87"/>
      <c r="S74" s="87"/>
      <c r="T74" s="30"/>
      <c r="U74" s="87"/>
      <c r="V74" s="87"/>
      <c r="W74" s="87"/>
      <c r="X74" s="87"/>
      <c r="Y74" s="87"/>
      <c r="Z74" s="87"/>
      <c r="AA74" s="87"/>
      <c r="AB74" s="30"/>
      <c r="AC74" s="91"/>
    </row>
    <row r="75" spans="1:29" s="136" customFormat="1" ht="13.5" customHeight="1" x14ac:dyDescent="0.15">
      <c r="A75" s="169">
        <v>28</v>
      </c>
      <c r="B75" s="68">
        <v>351</v>
      </c>
      <c r="C75" s="18">
        <v>64</v>
      </c>
      <c r="D75" s="18">
        <v>7</v>
      </c>
      <c r="E75" s="18">
        <v>11</v>
      </c>
      <c r="F75" s="30" t="s">
        <v>6</v>
      </c>
      <c r="G75" s="18">
        <v>12</v>
      </c>
      <c r="H75" s="18">
        <v>17</v>
      </c>
      <c r="I75" s="30">
        <v>11</v>
      </c>
      <c r="J75" s="18">
        <v>30</v>
      </c>
      <c r="K75" s="18">
        <v>1</v>
      </c>
      <c r="L75" s="30" t="s">
        <v>6</v>
      </c>
      <c r="M75" s="18">
        <v>7</v>
      </c>
      <c r="N75" s="18">
        <v>3</v>
      </c>
      <c r="O75" s="18">
        <v>2</v>
      </c>
      <c r="P75" s="18">
        <v>17</v>
      </c>
      <c r="Q75" s="18">
        <v>18</v>
      </c>
      <c r="R75" s="18">
        <v>13</v>
      </c>
      <c r="S75" s="18">
        <v>37</v>
      </c>
      <c r="T75" s="30" t="s">
        <v>6</v>
      </c>
      <c r="U75" s="18">
        <v>8</v>
      </c>
      <c r="V75" s="18">
        <v>46</v>
      </c>
      <c r="W75" s="18">
        <v>7</v>
      </c>
      <c r="X75" s="18">
        <v>6</v>
      </c>
      <c r="Y75" s="18">
        <v>3</v>
      </c>
      <c r="Z75" s="18">
        <v>5</v>
      </c>
      <c r="AA75" s="18">
        <v>14</v>
      </c>
      <c r="AB75" s="30" t="s">
        <v>6</v>
      </c>
      <c r="AC75" s="69">
        <v>12</v>
      </c>
    </row>
    <row r="76" spans="1:29" s="136" customFormat="1" ht="6" customHeight="1" x14ac:dyDescent="0.15">
      <c r="A76" s="133"/>
      <c r="B76" s="83"/>
      <c r="C76" s="87"/>
      <c r="D76" s="87"/>
      <c r="E76" s="87"/>
      <c r="F76" s="30"/>
      <c r="G76" s="87"/>
      <c r="H76" s="87"/>
      <c r="I76" s="87"/>
      <c r="J76" s="87"/>
      <c r="K76" s="87"/>
      <c r="L76" s="30"/>
      <c r="M76" s="87"/>
      <c r="N76" s="87"/>
      <c r="O76" s="87"/>
      <c r="P76" s="87"/>
      <c r="Q76" s="87"/>
      <c r="R76" s="87"/>
      <c r="S76" s="87"/>
      <c r="T76" s="30"/>
      <c r="U76" s="87"/>
      <c r="V76" s="87"/>
      <c r="W76" s="87"/>
      <c r="X76" s="87"/>
      <c r="Y76" s="87"/>
      <c r="Z76" s="87"/>
      <c r="AA76" s="87"/>
      <c r="AB76" s="30"/>
      <c r="AC76" s="91"/>
    </row>
    <row r="77" spans="1:29" s="136" customFormat="1" ht="13.5" customHeight="1" x14ac:dyDescent="0.15">
      <c r="A77" s="144"/>
      <c r="B77" s="87">
        <f>B75/$B75</f>
        <v>1</v>
      </c>
      <c r="C77" s="87">
        <f>C75/$B75</f>
        <v>0.18233618233618235</v>
      </c>
      <c r="D77" s="87">
        <f>D75/$B75</f>
        <v>1.9943019943019943E-2</v>
      </c>
      <c r="E77" s="87">
        <f>E75/$B75</f>
        <v>3.1339031339031341E-2</v>
      </c>
      <c r="F77" s="30" t="s">
        <v>79</v>
      </c>
      <c r="G77" s="87">
        <f>G75/$B75</f>
        <v>3.4188034188034191E-2</v>
      </c>
      <c r="H77" s="87">
        <f>H75/$B75</f>
        <v>4.843304843304843E-2</v>
      </c>
      <c r="I77" s="87">
        <f>I75/$B75</f>
        <v>3.1339031339031341E-2</v>
      </c>
      <c r="J77" s="87">
        <f>J75/$B75</f>
        <v>8.5470085470085472E-2</v>
      </c>
      <c r="K77" s="87">
        <f>K75/$B75</f>
        <v>2.8490028490028491E-3</v>
      </c>
      <c r="L77" s="30" t="s">
        <v>79</v>
      </c>
      <c r="M77" s="87">
        <f t="shared" ref="M77:S77" si="7">M75/$B75</f>
        <v>1.9943019943019943E-2</v>
      </c>
      <c r="N77" s="87">
        <f t="shared" si="7"/>
        <v>8.5470085470085479E-3</v>
      </c>
      <c r="O77" s="87">
        <f t="shared" si="7"/>
        <v>5.6980056980056983E-3</v>
      </c>
      <c r="P77" s="87">
        <f t="shared" si="7"/>
        <v>4.843304843304843E-2</v>
      </c>
      <c r="Q77" s="87">
        <f t="shared" si="7"/>
        <v>5.128205128205128E-2</v>
      </c>
      <c r="R77" s="87">
        <f t="shared" si="7"/>
        <v>3.7037037037037035E-2</v>
      </c>
      <c r="S77" s="87">
        <f t="shared" si="7"/>
        <v>0.10541310541310542</v>
      </c>
      <c r="T77" s="30" t="s">
        <v>79</v>
      </c>
      <c r="U77" s="87">
        <f t="shared" ref="U77:AA77" si="8">U75/$B75</f>
        <v>2.2792022792022793E-2</v>
      </c>
      <c r="V77" s="87">
        <f t="shared" si="8"/>
        <v>0.13105413105413105</v>
      </c>
      <c r="W77" s="87">
        <f t="shared" si="8"/>
        <v>1.9943019943019943E-2</v>
      </c>
      <c r="X77" s="87">
        <f t="shared" si="8"/>
        <v>1.7094017094017096E-2</v>
      </c>
      <c r="Y77" s="87">
        <f t="shared" si="8"/>
        <v>8.5470085470085479E-3</v>
      </c>
      <c r="Z77" s="87">
        <f>Z75/$B75</f>
        <v>1.4245014245014245E-2</v>
      </c>
      <c r="AA77" s="87">
        <f t="shared" si="8"/>
        <v>3.9886039886039885E-2</v>
      </c>
      <c r="AB77" s="30" t="s">
        <v>79</v>
      </c>
      <c r="AC77" s="91">
        <f>AC75/$B75</f>
        <v>3.4188034188034191E-2</v>
      </c>
    </row>
    <row r="78" spans="1:29" s="136" customFormat="1" ht="6" customHeight="1" x14ac:dyDescent="0.15">
      <c r="A78" s="144"/>
      <c r="B78" s="87"/>
      <c r="C78" s="87"/>
      <c r="D78" s="87"/>
      <c r="E78" s="87"/>
      <c r="F78" s="30"/>
      <c r="G78" s="87"/>
      <c r="H78" s="87"/>
      <c r="I78" s="87"/>
      <c r="J78" s="87"/>
      <c r="K78" s="87"/>
      <c r="L78" s="30"/>
      <c r="M78" s="87"/>
      <c r="N78" s="87"/>
      <c r="O78" s="87"/>
      <c r="P78" s="87"/>
      <c r="Q78" s="87"/>
      <c r="R78" s="87"/>
      <c r="S78" s="87"/>
      <c r="T78" s="30"/>
      <c r="U78" s="87"/>
      <c r="V78" s="87"/>
      <c r="W78" s="87"/>
      <c r="X78" s="87"/>
      <c r="Y78" s="87"/>
      <c r="Z78" s="87"/>
      <c r="AA78" s="87"/>
      <c r="AB78" s="30"/>
      <c r="AC78" s="91"/>
    </row>
    <row r="79" spans="1:29" s="136" customFormat="1" ht="13.5" customHeight="1" x14ac:dyDescent="0.15">
      <c r="A79" s="181">
        <v>29</v>
      </c>
      <c r="B79" s="68">
        <v>347</v>
      </c>
      <c r="C79" s="18">
        <v>64</v>
      </c>
      <c r="D79" s="18">
        <v>8</v>
      </c>
      <c r="E79" s="18">
        <v>11</v>
      </c>
      <c r="F79" s="30" t="s">
        <v>6</v>
      </c>
      <c r="G79" s="18">
        <v>11</v>
      </c>
      <c r="H79" s="18">
        <v>17</v>
      </c>
      <c r="I79" s="30">
        <v>10</v>
      </c>
      <c r="J79" s="18">
        <v>27</v>
      </c>
      <c r="K79" s="18">
        <v>1</v>
      </c>
      <c r="L79" s="30" t="s">
        <v>6</v>
      </c>
      <c r="M79" s="18">
        <v>8</v>
      </c>
      <c r="N79" s="18">
        <v>3</v>
      </c>
      <c r="O79" s="18">
        <v>1</v>
      </c>
      <c r="P79" s="18">
        <v>16</v>
      </c>
      <c r="Q79" s="18">
        <v>18</v>
      </c>
      <c r="R79" s="18">
        <v>13</v>
      </c>
      <c r="S79" s="18">
        <v>36</v>
      </c>
      <c r="T79" s="30" t="s">
        <v>6</v>
      </c>
      <c r="U79" s="18">
        <v>9</v>
      </c>
      <c r="V79" s="18">
        <v>49</v>
      </c>
      <c r="W79" s="18">
        <v>9</v>
      </c>
      <c r="X79" s="18">
        <v>6</v>
      </c>
      <c r="Y79" s="18">
        <v>2</v>
      </c>
      <c r="Z79" s="18">
        <v>3</v>
      </c>
      <c r="AA79" s="18">
        <v>13</v>
      </c>
      <c r="AB79" s="30" t="s">
        <v>6</v>
      </c>
      <c r="AC79" s="69">
        <v>12</v>
      </c>
    </row>
    <row r="80" spans="1:29" s="136" customFormat="1" ht="6" customHeight="1" x14ac:dyDescent="0.15">
      <c r="A80" s="144"/>
      <c r="B80" s="87"/>
      <c r="C80" s="87"/>
      <c r="D80" s="87"/>
      <c r="E80" s="87"/>
      <c r="F80" s="30"/>
      <c r="G80" s="87"/>
      <c r="H80" s="87"/>
      <c r="I80" s="87"/>
      <c r="J80" s="87"/>
      <c r="K80" s="87"/>
      <c r="L80" s="30"/>
      <c r="M80" s="87"/>
      <c r="N80" s="87"/>
      <c r="O80" s="87"/>
      <c r="P80" s="87"/>
      <c r="Q80" s="87"/>
      <c r="R80" s="87"/>
      <c r="S80" s="87"/>
      <c r="T80" s="30"/>
      <c r="U80" s="87"/>
      <c r="V80" s="87"/>
      <c r="W80" s="87"/>
      <c r="X80" s="87"/>
      <c r="Y80" s="87"/>
      <c r="Z80" s="87"/>
      <c r="AA80" s="87"/>
      <c r="AB80" s="30"/>
      <c r="AC80" s="91"/>
    </row>
    <row r="81" spans="1:29" s="136" customFormat="1" ht="13.5" customHeight="1" x14ac:dyDescent="0.15">
      <c r="A81" s="172"/>
      <c r="B81" s="87">
        <f>B79/$B79</f>
        <v>1</v>
      </c>
      <c r="C81" s="87">
        <f>C79/$B79</f>
        <v>0.18443804034582131</v>
      </c>
      <c r="D81" s="87">
        <f>D79/$B79</f>
        <v>2.3054755043227664E-2</v>
      </c>
      <c r="E81" s="87">
        <f>E79/$B79</f>
        <v>3.1700288184438041E-2</v>
      </c>
      <c r="F81" s="30" t="s">
        <v>79</v>
      </c>
      <c r="G81" s="87">
        <f>G79/$B79</f>
        <v>3.1700288184438041E-2</v>
      </c>
      <c r="H81" s="87">
        <f>H79/$B79</f>
        <v>4.8991354466858789E-2</v>
      </c>
      <c r="I81" s="87">
        <f>I79/$B79</f>
        <v>2.8818443804034581E-2</v>
      </c>
      <c r="J81" s="87">
        <f>J79/$B79</f>
        <v>7.7809798270893377E-2</v>
      </c>
      <c r="K81" s="87">
        <f>K79/$B79</f>
        <v>2.881844380403458E-3</v>
      </c>
      <c r="L81" s="30" t="s">
        <v>79</v>
      </c>
      <c r="M81" s="87">
        <f t="shared" ref="M81:S81" si="9">M79/$B79</f>
        <v>2.3054755043227664E-2</v>
      </c>
      <c r="N81" s="87">
        <f t="shared" si="9"/>
        <v>8.6455331412103754E-3</v>
      </c>
      <c r="O81" s="87">
        <f t="shared" si="9"/>
        <v>2.881844380403458E-3</v>
      </c>
      <c r="P81" s="87">
        <f t="shared" si="9"/>
        <v>4.6109510086455328E-2</v>
      </c>
      <c r="Q81" s="87">
        <f t="shared" si="9"/>
        <v>5.1873198847262249E-2</v>
      </c>
      <c r="R81" s="87">
        <f t="shared" si="9"/>
        <v>3.7463976945244955E-2</v>
      </c>
      <c r="S81" s="87">
        <f t="shared" si="9"/>
        <v>0.1037463976945245</v>
      </c>
      <c r="T81" s="30" t="s">
        <v>79</v>
      </c>
      <c r="U81" s="87">
        <f t="shared" ref="U81:AA81" si="10">U79/$B79</f>
        <v>2.5936599423631124E-2</v>
      </c>
      <c r="V81" s="87">
        <f t="shared" si="10"/>
        <v>0.14121037463976946</v>
      </c>
      <c r="W81" s="87">
        <f t="shared" si="10"/>
        <v>2.5936599423631124E-2</v>
      </c>
      <c r="X81" s="87">
        <f t="shared" si="10"/>
        <v>1.7291066282420751E-2</v>
      </c>
      <c r="Y81" s="87">
        <f t="shared" si="10"/>
        <v>5.763688760806916E-3</v>
      </c>
      <c r="Z81" s="87">
        <f>Z79/$B79</f>
        <v>8.6455331412103754E-3</v>
      </c>
      <c r="AA81" s="87">
        <f t="shared" si="10"/>
        <v>3.7463976945244955E-2</v>
      </c>
      <c r="AB81" s="30" t="s">
        <v>79</v>
      </c>
      <c r="AC81" s="91">
        <f>AC79/$B79</f>
        <v>3.4582132564841501E-2</v>
      </c>
    </row>
    <row r="82" spans="1:29" s="136" customFormat="1" ht="6" customHeight="1" x14ac:dyDescent="0.15">
      <c r="A82" s="144"/>
      <c r="B82" s="87"/>
      <c r="C82" s="87"/>
      <c r="D82" s="87"/>
      <c r="E82" s="87"/>
      <c r="F82" s="30"/>
      <c r="G82" s="87"/>
      <c r="H82" s="87"/>
      <c r="I82" s="87"/>
      <c r="J82" s="87"/>
      <c r="K82" s="87"/>
      <c r="L82" s="30"/>
      <c r="M82" s="87"/>
      <c r="N82" s="87"/>
      <c r="O82" s="87"/>
      <c r="P82" s="87"/>
      <c r="Q82" s="87"/>
      <c r="R82" s="87"/>
      <c r="S82" s="87"/>
      <c r="T82" s="30"/>
      <c r="U82" s="87"/>
      <c r="V82" s="87"/>
      <c r="W82" s="87"/>
      <c r="X82" s="87"/>
      <c r="Y82" s="87"/>
      <c r="Z82" s="87"/>
      <c r="AA82" s="87"/>
      <c r="AB82" s="30"/>
      <c r="AC82" s="91"/>
    </row>
    <row r="83" spans="1:29" s="136" customFormat="1" ht="13.5" customHeight="1" x14ac:dyDescent="0.15">
      <c r="A83" s="181">
        <v>30</v>
      </c>
      <c r="B83" s="68">
        <v>339</v>
      </c>
      <c r="C83" s="18">
        <v>61</v>
      </c>
      <c r="D83" s="18">
        <v>7</v>
      </c>
      <c r="E83" s="18">
        <v>11</v>
      </c>
      <c r="F83" s="30" t="s">
        <v>6</v>
      </c>
      <c r="G83" s="18">
        <v>9</v>
      </c>
      <c r="H83" s="18">
        <v>19</v>
      </c>
      <c r="I83" s="30">
        <v>11</v>
      </c>
      <c r="J83" s="18">
        <v>26</v>
      </c>
      <c r="K83" s="18">
        <v>1</v>
      </c>
      <c r="L83" s="30" t="s">
        <v>6</v>
      </c>
      <c r="M83" s="18">
        <v>9</v>
      </c>
      <c r="N83" s="18">
        <v>2</v>
      </c>
      <c r="O83" s="18">
        <v>1</v>
      </c>
      <c r="P83" s="18">
        <v>16</v>
      </c>
      <c r="Q83" s="18">
        <v>16</v>
      </c>
      <c r="R83" s="18">
        <v>13</v>
      </c>
      <c r="S83" s="18">
        <v>31</v>
      </c>
      <c r="T83" s="30" t="s">
        <v>6</v>
      </c>
      <c r="U83" s="18">
        <v>14</v>
      </c>
      <c r="V83" s="18">
        <v>50</v>
      </c>
      <c r="W83" s="18">
        <v>7</v>
      </c>
      <c r="X83" s="18">
        <v>6</v>
      </c>
      <c r="Y83" s="18">
        <v>1</v>
      </c>
      <c r="Z83" s="18">
        <v>4</v>
      </c>
      <c r="AA83" s="18">
        <v>12</v>
      </c>
      <c r="AB83" s="30" t="s">
        <v>6</v>
      </c>
      <c r="AC83" s="69">
        <v>12</v>
      </c>
    </row>
    <row r="84" spans="1:29" s="136" customFormat="1" ht="6" customHeight="1" x14ac:dyDescent="0.15">
      <c r="A84" s="144"/>
      <c r="B84" s="87"/>
      <c r="C84" s="87"/>
      <c r="D84" s="87"/>
      <c r="E84" s="87"/>
      <c r="F84" s="30"/>
      <c r="G84" s="87"/>
      <c r="H84" s="87"/>
      <c r="I84" s="87"/>
      <c r="J84" s="87"/>
      <c r="K84" s="87"/>
      <c r="L84" s="30"/>
      <c r="M84" s="87"/>
      <c r="N84" s="87"/>
      <c r="O84" s="87"/>
      <c r="P84" s="87"/>
      <c r="Q84" s="87"/>
      <c r="R84" s="87"/>
      <c r="S84" s="87"/>
      <c r="T84" s="30"/>
      <c r="U84" s="87"/>
      <c r="V84" s="87"/>
      <c r="W84" s="87"/>
      <c r="X84" s="87"/>
      <c r="Y84" s="87"/>
      <c r="Z84" s="87"/>
      <c r="AA84" s="87"/>
      <c r="AB84" s="30"/>
      <c r="AC84" s="91"/>
    </row>
    <row r="85" spans="1:29" s="136" customFormat="1" ht="13.5" customHeight="1" x14ac:dyDescent="0.15">
      <c r="A85" s="144"/>
      <c r="B85" s="87">
        <f>B83/$B83</f>
        <v>1</v>
      </c>
      <c r="C85" s="87">
        <f>C83/$B83</f>
        <v>0.17994100294985252</v>
      </c>
      <c r="D85" s="87">
        <f>D83/$B83</f>
        <v>2.0648967551622419E-2</v>
      </c>
      <c r="E85" s="87">
        <f>E83/$B83</f>
        <v>3.2448377581120944E-2</v>
      </c>
      <c r="F85" s="30" t="s">
        <v>79</v>
      </c>
      <c r="G85" s="87">
        <f>G83/$B83</f>
        <v>2.6548672566371681E-2</v>
      </c>
      <c r="H85" s="87">
        <f>H83/$B83</f>
        <v>5.6047197640117993E-2</v>
      </c>
      <c r="I85" s="87">
        <f>I83/$B83</f>
        <v>3.2448377581120944E-2</v>
      </c>
      <c r="J85" s="87">
        <f>J83/$B83</f>
        <v>7.6696165191740412E-2</v>
      </c>
      <c r="K85" s="87">
        <f>K83/$B83</f>
        <v>2.9498525073746312E-3</v>
      </c>
      <c r="L85" s="30" t="s">
        <v>79</v>
      </c>
      <c r="M85" s="87">
        <f t="shared" ref="M85:S85" si="11">M83/$B83</f>
        <v>2.6548672566371681E-2</v>
      </c>
      <c r="N85" s="87">
        <f t="shared" si="11"/>
        <v>5.8997050147492625E-3</v>
      </c>
      <c r="O85" s="87">
        <f t="shared" si="11"/>
        <v>2.9498525073746312E-3</v>
      </c>
      <c r="P85" s="87">
        <f t="shared" si="11"/>
        <v>4.71976401179941E-2</v>
      </c>
      <c r="Q85" s="87">
        <f t="shared" si="11"/>
        <v>4.71976401179941E-2</v>
      </c>
      <c r="R85" s="87">
        <f t="shared" si="11"/>
        <v>3.8348082595870206E-2</v>
      </c>
      <c r="S85" s="87">
        <f t="shared" si="11"/>
        <v>9.1445427728613568E-2</v>
      </c>
      <c r="T85" s="30" t="s">
        <v>79</v>
      </c>
      <c r="U85" s="87">
        <f t="shared" ref="U85:AA85" si="12">U83/$B83</f>
        <v>4.1297935103244837E-2</v>
      </c>
      <c r="V85" s="87">
        <f t="shared" si="12"/>
        <v>0.14749262536873156</v>
      </c>
      <c r="W85" s="87">
        <f t="shared" si="12"/>
        <v>2.0648967551622419E-2</v>
      </c>
      <c r="X85" s="87">
        <f t="shared" si="12"/>
        <v>1.7699115044247787E-2</v>
      </c>
      <c r="Y85" s="87">
        <f t="shared" si="12"/>
        <v>2.9498525073746312E-3</v>
      </c>
      <c r="Z85" s="87">
        <f>Z83/$B83</f>
        <v>1.1799410029498525E-2</v>
      </c>
      <c r="AA85" s="87">
        <f t="shared" si="12"/>
        <v>3.5398230088495575E-2</v>
      </c>
      <c r="AB85" s="30" t="s">
        <v>79</v>
      </c>
      <c r="AC85" s="91">
        <f>AC83/$B83</f>
        <v>3.5398230088495575E-2</v>
      </c>
    </row>
    <row r="86" spans="1:29" s="136" customFormat="1" ht="6" customHeight="1" x14ac:dyDescent="0.15">
      <c r="A86" s="144"/>
      <c r="B86" s="87"/>
      <c r="C86" s="87"/>
      <c r="D86" s="87"/>
      <c r="E86" s="87"/>
      <c r="F86" s="30"/>
      <c r="G86" s="87"/>
      <c r="H86" s="87"/>
      <c r="I86" s="87"/>
      <c r="J86" s="87"/>
      <c r="K86" s="87"/>
      <c r="L86" s="30"/>
      <c r="M86" s="87"/>
      <c r="N86" s="87"/>
      <c r="O86" s="87"/>
      <c r="P86" s="87"/>
      <c r="Q86" s="87"/>
      <c r="R86" s="87"/>
      <c r="S86" s="87"/>
      <c r="T86" s="30"/>
      <c r="U86" s="87"/>
      <c r="V86" s="87"/>
      <c r="W86" s="87"/>
      <c r="X86" s="87"/>
      <c r="Y86" s="87"/>
      <c r="Z86" s="87"/>
      <c r="AA86" s="87"/>
      <c r="AB86" s="30"/>
      <c r="AC86" s="91"/>
    </row>
    <row r="87" spans="1:29" s="136" customFormat="1" ht="13.5" customHeight="1" x14ac:dyDescent="0.15">
      <c r="A87" s="144" t="s">
        <v>211</v>
      </c>
      <c r="B87" s="68">
        <v>325</v>
      </c>
      <c r="C87" s="18">
        <v>57</v>
      </c>
      <c r="D87" s="18">
        <v>7</v>
      </c>
      <c r="E87" s="18">
        <v>9</v>
      </c>
      <c r="F87" s="30" t="s">
        <v>6</v>
      </c>
      <c r="G87" s="18">
        <v>8</v>
      </c>
      <c r="H87" s="18">
        <v>17</v>
      </c>
      <c r="I87" s="30">
        <v>11</v>
      </c>
      <c r="J87" s="18">
        <v>24</v>
      </c>
      <c r="K87" s="18">
        <v>1</v>
      </c>
      <c r="L87" s="30" t="s">
        <v>6</v>
      </c>
      <c r="M87" s="18">
        <v>9</v>
      </c>
      <c r="N87" s="18">
        <v>2</v>
      </c>
      <c r="O87" s="18">
        <v>1</v>
      </c>
      <c r="P87" s="18">
        <v>18</v>
      </c>
      <c r="Q87" s="18">
        <v>16</v>
      </c>
      <c r="R87" s="18">
        <v>13</v>
      </c>
      <c r="S87" s="18">
        <v>32</v>
      </c>
      <c r="T87" s="30" t="s">
        <v>6</v>
      </c>
      <c r="U87" s="18">
        <v>10</v>
      </c>
      <c r="V87" s="18">
        <v>46</v>
      </c>
      <c r="W87" s="18">
        <v>7</v>
      </c>
      <c r="X87" s="18">
        <v>8</v>
      </c>
      <c r="Y87" s="18">
        <v>1</v>
      </c>
      <c r="Z87" s="18">
        <v>5</v>
      </c>
      <c r="AA87" s="18">
        <v>12</v>
      </c>
      <c r="AB87" s="30" t="s">
        <v>6</v>
      </c>
      <c r="AC87" s="69">
        <v>11</v>
      </c>
    </row>
    <row r="88" spans="1:29" s="136" customFormat="1" ht="6" customHeight="1" x14ac:dyDescent="0.15">
      <c r="A88" s="144"/>
      <c r="B88" s="87"/>
      <c r="C88" s="87"/>
      <c r="D88" s="87"/>
      <c r="E88" s="87"/>
      <c r="F88" s="30"/>
      <c r="G88" s="87"/>
      <c r="H88" s="87"/>
      <c r="I88" s="87"/>
      <c r="J88" s="87"/>
      <c r="K88" s="87"/>
      <c r="L88" s="30"/>
      <c r="M88" s="87"/>
      <c r="N88" s="87"/>
      <c r="O88" s="87"/>
      <c r="P88" s="87"/>
      <c r="Q88" s="87"/>
      <c r="R88" s="87"/>
      <c r="S88" s="87"/>
      <c r="T88" s="30"/>
      <c r="U88" s="87"/>
      <c r="V88" s="87"/>
      <c r="W88" s="87"/>
      <c r="X88" s="87"/>
      <c r="Y88" s="87"/>
      <c r="Z88" s="87"/>
      <c r="AA88" s="87"/>
      <c r="AB88" s="30"/>
      <c r="AC88" s="91"/>
    </row>
    <row r="89" spans="1:29" s="136" customFormat="1" ht="13.5" customHeight="1" x14ac:dyDescent="0.15">
      <c r="A89" s="144"/>
      <c r="B89" s="87">
        <f>B87/$B87</f>
        <v>1</v>
      </c>
      <c r="C89" s="87">
        <f>C87/$B87</f>
        <v>0.17538461538461539</v>
      </c>
      <c r="D89" s="87">
        <f>D87/$B87</f>
        <v>2.1538461538461538E-2</v>
      </c>
      <c r="E89" s="87">
        <f>E87/$B87</f>
        <v>2.7692307692307693E-2</v>
      </c>
      <c r="F89" s="30" t="s">
        <v>79</v>
      </c>
      <c r="G89" s="87">
        <f>G87/$B87</f>
        <v>2.4615384615384615E-2</v>
      </c>
      <c r="H89" s="87">
        <f>H87/$B87</f>
        <v>5.2307692307692305E-2</v>
      </c>
      <c r="I89" s="87">
        <f>I87/$B87</f>
        <v>3.3846153846153845E-2</v>
      </c>
      <c r="J89" s="87">
        <f>J87/$B87</f>
        <v>7.3846153846153853E-2</v>
      </c>
      <c r="K89" s="87">
        <f>K87/$B87</f>
        <v>3.0769230769230769E-3</v>
      </c>
      <c r="L89" s="30" t="s">
        <v>79</v>
      </c>
      <c r="M89" s="87">
        <f t="shared" ref="M89:S89" si="13">M87/$B87</f>
        <v>2.7692307692307693E-2</v>
      </c>
      <c r="N89" s="87">
        <f t="shared" si="13"/>
        <v>6.1538461538461538E-3</v>
      </c>
      <c r="O89" s="87">
        <f t="shared" si="13"/>
        <v>3.0769230769230769E-3</v>
      </c>
      <c r="P89" s="87">
        <f t="shared" si="13"/>
        <v>5.5384615384615386E-2</v>
      </c>
      <c r="Q89" s="87">
        <f t="shared" si="13"/>
        <v>4.9230769230769231E-2</v>
      </c>
      <c r="R89" s="87">
        <f t="shared" si="13"/>
        <v>0.04</v>
      </c>
      <c r="S89" s="87">
        <f t="shared" si="13"/>
        <v>9.8461538461538461E-2</v>
      </c>
      <c r="T89" s="30" t="s">
        <v>79</v>
      </c>
      <c r="U89" s="87">
        <f t="shared" ref="U89:AA89" si="14">U87/$B87</f>
        <v>3.0769230769230771E-2</v>
      </c>
      <c r="V89" s="87">
        <f t="shared" si="14"/>
        <v>0.14153846153846153</v>
      </c>
      <c r="W89" s="87">
        <f t="shared" si="14"/>
        <v>2.1538461538461538E-2</v>
      </c>
      <c r="X89" s="87">
        <f t="shared" si="14"/>
        <v>2.4615384615384615E-2</v>
      </c>
      <c r="Y89" s="87">
        <f t="shared" si="14"/>
        <v>3.0769230769230769E-3</v>
      </c>
      <c r="Z89" s="87">
        <f>Z87/$B87</f>
        <v>1.5384615384615385E-2</v>
      </c>
      <c r="AA89" s="87">
        <f t="shared" si="14"/>
        <v>3.6923076923076927E-2</v>
      </c>
      <c r="AB89" s="30" t="s">
        <v>79</v>
      </c>
      <c r="AC89" s="91">
        <f>AC87/$B87</f>
        <v>3.3846153846153845E-2</v>
      </c>
    </row>
    <row r="90" spans="1:29" s="136" customFormat="1" ht="13.5" customHeight="1" x14ac:dyDescent="0.15">
      <c r="A90" s="181">
        <v>2</v>
      </c>
      <c r="B90" s="68">
        <v>305</v>
      </c>
      <c r="C90" s="18">
        <v>48</v>
      </c>
      <c r="D90" s="18">
        <v>8</v>
      </c>
      <c r="E90" s="18">
        <v>8</v>
      </c>
      <c r="F90" s="30" t="s">
        <v>6</v>
      </c>
      <c r="G90" s="18">
        <v>7</v>
      </c>
      <c r="H90" s="18">
        <v>12</v>
      </c>
      <c r="I90" s="30">
        <v>8</v>
      </c>
      <c r="J90" s="18">
        <v>25</v>
      </c>
      <c r="K90" s="18">
        <v>2</v>
      </c>
      <c r="L90" s="30" t="s">
        <v>6</v>
      </c>
      <c r="M90" s="18">
        <v>8</v>
      </c>
      <c r="N90" s="30" t="s">
        <v>6</v>
      </c>
      <c r="O90" s="18">
        <v>1</v>
      </c>
      <c r="P90" s="18">
        <v>20</v>
      </c>
      <c r="Q90" s="18">
        <v>13</v>
      </c>
      <c r="R90" s="18">
        <v>10</v>
      </c>
      <c r="S90" s="18">
        <v>33</v>
      </c>
      <c r="T90" s="30" t="s">
        <v>6</v>
      </c>
      <c r="U90" s="18">
        <v>12</v>
      </c>
      <c r="V90" s="18">
        <v>41</v>
      </c>
      <c r="W90" s="18">
        <v>9</v>
      </c>
      <c r="X90" s="18">
        <v>10</v>
      </c>
      <c r="Y90" s="18">
        <v>2</v>
      </c>
      <c r="Z90" s="18">
        <v>4</v>
      </c>
      <c r="AA90" s="18">
        <v>10</v>
      </c>
      <c r="AB90" s="30" t="s">
        <v>6</v>
      </c>
      <c r="AC90" s="69">
        <v>14</v>
      </c>
    </row>
    <row r="91" spans="1:29" s="136" customFormat="1" ht="6" customHeight="1" x14ac:dyDescent="0.15">
      <c r="A91" s="144"/>
      <c r="B91" s="87"/>
      <c r="C91" s="87"/>
      <c r="D91" s="87"/>
      <c r="E91" s="87"/>
      <c r="F91" s="30"/>
      <c r="G91" s="87"/>
      <c r="H91" s="87"/>
      <c r="I91" s="87"/>
      <c r="J91" s="87"/>
      <c r="K91" s="87"/>
      <c r="L91" s="30"/>
      <c r="M91" s="87"/>
      <c r="N91" s="87"/>
      <c r="O91" s="87"/>
      <c r="P91" s="87"/>
      <c r="Q91" s="87"/>
      <c r="R91" s="87"/>
      <c r="S91" s="87"/>
      <c r="T91" s="30"/>
      <c r="U91" s="87"/>
      <c r="V91" s="87"/>
      <c r="W91" s="87"/>
      <c r="X91" s="87"/>
      <c r="Y91" s="87"/>
      <c r="Z91" s="87"/>
      <c r="AA91" s="87"/>
      <c r="AB91" s="30"/>
      <c r="AC91" s="91"/>
    </row>
    <row r="92" spans="1:29" s="136" customFormat="1" ht="13.5" customHeight="1" x14ac:dyDescent="0.15">
      <c r="A92" s="144"/>
      <c r="B92" s="87">
        <f>B90/$B90</f>
        <v>1</v>
      </c>
      <c r="C92" s="87">
        <f>C90/$B90</f>
        <v>0.15737704918032788</v>
      </c>
      <c r="D92" s="87">
        <f>D90/$B90</f>
        <v>2.6229508196721311E-2</v>
      </c>
      <c r="E92" s="87">
        <f>E90/$B90</f>
        <v>2.6229508196721311E-2</v>
      </c>
      <c r="F92" s="30" t="s">
        <v>79</v>
      </c>
      <c r="G92" s="87">
        <f>G90/$B90</f>
        <v>2.2950819672131147E-2</v>
      </c>
      <c r="H92" s="87">
        <f>H90/$B90</f>
        <v>3.9344262295081971E-2</v>
      </c>
      <c r="I92" s="87">
        <f>I90/$B90</f>
        <v>2.6229508196721311E-2</v>
      </c>
      <c r="J92" s="87">
        <f>J90/$B90</f>
        <v>8.1967213114754092E-2</v>
      </c>
      <c r="K92" s="87">
        <f>K90/$B90</f>
        <v>6.5573770491803279E-3</v>
      </c>
      <c r="L92" s="30" t="s">
        <v>79</v>
      </c>
      <c r="M92" s="87">
        <f t="shared" ref="M92:S92" si="15">M90/$B90</f>
        <v>2.6229508196721311E-2</v>
      </c>
      <c r="N92" s="88" t="s">
        <v>214</v>
      </c>
      <c r="O92" s="87">
        <f t="shared" si="15"/>
        <v>3.2786885245901639E-3</v>
      </c>
      <c r="P92" s="87">
        <f t="shared" si="15"/>
        <v>6.5573770491803282E-2</v>
      </c>
      <c r="Q92" s="87">
        <f t="shared" si="15"/>
        <v>4.2622950819672129E-2</v>
      </c>
      <c r="R92" s="87">
        <f t="shared" si="15"/>
        <v>3.2786885245901641E-2</v>
      </c>
      <c r="S92" s="87">
        <f t="shared" si="15"/>
        <v>0.10819672131147541</v>
      </c>
      <c r="T92" s="30" t="s">
        <v>79</v>
      </c>
      <c r="U92" s="87">
        <f t="shared" ref="U92:Y92" si="16">U90/$B90</f>
        <v>3.9344262295081971E-2</v>
      </c>
      <c r="V92" s="87">
        <f t="shared" si="16"/>
        <v>0.13442622950819672</v>
      </c>
      <c r="W92" s="87">
        <f t="shared" si="16"/>
        <v>2.9508196721311476E-2</v>
      </c>
      <c r="X92" s="87">
        <f t="shared" si="16"/>
        <v>3.2786885245901641E-2</v>
      </c>
      <c r="Y92" s="87">
        <f t="shared" si="16"/>
        <v>6.5573770491803279E-3</v>
      </c>
      <c r="Z92" s="87">
        <f>Z90/$B90</f>
        <v>1.3114754098360656E-2</v>
      </c>
      <c r="AA92" s="87">
        <f t="shared" ref="AA92" si="17">AA90/$B90</f>
        <v>3.2786885245901641E-2</v>
      </c>
      <c r="AB92" s="30" t="s">
        <v>79</v>
      </c>
      <c r="AC92" s="91">
        <f>AC90/$B90</f>
        <v>4.5901639344262293E-2</v>
      </c>
    </row>
    <row r="93" spans="1:29" s="136" customFormat="1" ht="6.75" customHeight="1" x14ac:dyDescent="0.15">
      <c r="A93" s="149"/>
      <c r="B93" s="173"/>
      <c r="C93" s="173"/>
      <c r="D93" s="173"/>
      <c r="E93" s="173"/>
      <c r="F93" s="174"/>
      <c r="G93" s="173"/>
      <c r="H93" s="173"/>
      <c r="I93" s="173"/>
      <c r="J93" s="173"/>
      <c r="K93" s="173"/>
      <c r="L93" s="174"/>
      <c r="M93" s="173"/>
      <c r="N93" s="173"/>
      <c r="O93" s="173"/>
      <c r="P93" s="173"/>
      <c r="Q93" s="173"/>
      <c r="R93" s="173"/>
      <c r="S93" s="173"/>
      <c r="T93" s="174"/>
      <c r="U93" s="173"/>
      <c r="V93" s="173"/>
      <c r="W93" s="173"/>
      <c r="X93" s="173"/>
      <c r="Y93" s="173"/>
      <c r="Z93" s="173"/>
      <c r="AA93" s="173"/>
      <c r="AB93" s="174"/>
      <c r="AC93" s="175"/>
    </row>
    <row r="94" spans="1:29" x14ac:dyDescent="0.15">
      <c r="B94" s="2" t="s">
        <v>154</v>
      </c>
      <c r="C94" s="87"/>
      <c r="D94" s="88"/>
      <c r="E94" s="87"/>
      <c r="F94" s="85"/>
      <c r="G94" s="87"/>
      <c r="H94" s="88"/>
      <c r="I94" s="87"/>
      <c r="J94" s="88"/>
      <c r="K94" s="72"/>
      <c r="L94" s="85"/>
      <c r="M94" s="88"/>
      <c r="N94" s="88"/>
      <c r="O94" s="87"/>
      <c r="P94" s="87"/>
      <c r="Q94" s="87"/>
      <c r="R94" s="87"/>
      <c r="S94" s="87"/>
      <c r="T94" s="85"/>
      <c r="U94" s="88"/>
      <c r="V94" s="88"/>
      <c r="W94" s="88"/>
      <c r="X94" s="88"/>
      <c r="Y94" s="87"/>
      <c r="Z94" s="87"/>
      <c r="AA94" s="87"/>
      <c r="AB94" s="85"/>
      <c r="AC94" s="87"/>
    </row>
    <row r="96" spans="1:29" x14ac:dyDescent="0.15">
      <c r="C96" s="89"/>
    </row>
    <row r="97" spans="3:3" x14ac:dyDescent="0.15">
      <c r="C97" s="90"/>
    </row>
  </sheetData>
  <mergeCells count="15">
    <mergeCell ref="A13:A16"/>
    <mergeCell ref="B13:B16"/>
    <mergeCell ref="C13:C16"/>
    <mergeCell ref="D13:D16"/>
    <mergeCell ref="E13:E16"/>
    <mergeCell ref="F13:F16"/>
    <mergeCell ref="Q13:Q16"/>
    <mergeCell ref="R13:R16"/>
    <mergeCell ref="S13:S16"/>
    <mergeCell ref="Z13:Z16"/>
    <mergeCell ref="I13:I16"/>
    <mergeCell ref="J13:J16"/>
    <mergeCell ref="K13:K16"/>
    <mergeCell ref="N13:N16"/>
    <mergeCell ref="O13:O16"/>
  </mergeCells>
  <phoneticPr fontI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目次</vt:lpstr>
      <vt:lpstr>表5-1</vt:lpstr>
      <vt:lpstr>表5-2</vt:lpstr>
      <vt:lpstr>表5-2 H20～産業中分類新旧対応表</vt:lpstr>
      <vt:lpstr>表5-3</vt:lpstr>
      <vt:lpstr>表5-4</vt:lpstr>
      <vt:lpstr>表5-5</vt:lpstr>
      <vt:lpstr>'表5-1'!Print_Area</vt:lpstr>
      <vt:lpstr>'表5-3'!Print_Area</vt:lpstr>
      <vt:lpstr>'表5-4'!Print_Area</vt:lpstr>
      <vt:lpstr>'表5-5'!Print_Area</vt:lpstr>
      <vt:lpstr>'表5-1'!Print_Titles</vt:lpstr>
      <vt:lpstr>'表5-2'!Print_Titles</vt:lpstr>
      <vt:lpstr>'表5-4'!Print_Titles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2021-12-17T09:01:09Z</dcterms:created>
  <dcterms:modified xsi:type="dcterms:W3CDTF">2026-03-11T04:41:48Z</dcterms:modified>
</cp:coreProperties>
</file>