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7932"/>
  <workbookPr filterPrivacy="1"/>
  <xr:revisionPtr xr6:coauthVersionLast="47" xr6:coauthVersionMax="47" documentId="13_ncr:1_{982F1879-CBBD-4801-BFE3-43332E62E41C}" revIDLastSave="0" xr10:uidLastSave="{00000000-0000-0000-0000-000000000000}"/>
  <bookViews>
    <workbookView xr2:uid="{00000000-000D-0000-FFFF-FFFF00000000}" windowHeight="11040" windowWidth="20730" xWindow="-120" yWindow="-120"/>
  </bookViews>
  <sheets>
    <sheet r:id="rId1" name="目次" sheetId="1"/>
    <sheet r:id="rId2" name="表7-1" sheetId="18"/>
    <sheet r:id="rId3" name="表7-2" sheetId="19"/>
    <sheet r:id="rId4" name="表7-3" sheetId="55"/>
    <sheet r:id="rId5" name="表7-4" sheetId="21"/>
    <sheet r:id="rId6" name="表7-5" sheetId="52"/>
    <sheet r:id="rId7" name="表7-6 " sheetId="53"/>
    <sheet r:id="rId8" name="表7-7" sheetId="24"/>
    <sheet r:id="rId9" name="表7-8" sheetId="54"/>
    <sheet r:id="rId10" name="表7-9" sheetId="47"/>
    <sheet r:id="rId11" name="表7-10" sheetId="27"/>
    <sheet r:id="rId12" name="表7-11" sheetId="28"/>
    <sheet r:id="rId13" name="表7-12" sheetId="29"/>
    <sheet r:id="rId14" name="表7-13" sheetId="30"/>
    <sheet r:id="rId15" name="表7-14" sheetId="31"/>
    <sheet r:id="rId16" name="表7-15" sheetId="32"/>
    <sheet r:id="rId17" name="表7-16" sheetId="33"/>
  </sheets>
  <definedNames>
    <definedName localSheetId="14" name="_xlnm.Print_Area">'表7-14'!$A$1:$H$45</definedName>
    <definedName localSheetId="16" name="_xlnm.Print_Area">'表7-16'!$A$1:$I$45</definedName>
    <definedName localSheetId="3" name="_xlnm.Print_Area">'表7-3'!$A$1:$G$53</definedName>
    <definedName localSheetId="4" name="_xlnm.Print_Area">'表7-4'!$A$1:$G$52</definedName>
    <definedName localSheetId="7" name="_xlnm.Print_Area">'表7-7'!$A$1:$F$52</definedName>
    <definedName localSheetId="15" name="_xlnm.Print_Titles">'表7-15'!$1:$6</definedName>
    <definedName localSheetId="5" name="_xlnm.Print_Titles">'表7-5'!$1:$5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7" i="21" l="1"/>
  <c r="F17" i="21"/>
  <c r="G17" i="21"/>
  <c r="G18" i="55"/>
  <c r="F18" i="55"/>
  <c r="E18" i="55"/>
  <c r="D18" i="55"/>
  <c r="C18" i="55"/>
  <c r="B18" i="55"/>
  <c r="G17" i="55"/>
  <c r="F17" i="55"/>
  <c r="E17" i="55"/>
  <c r="D17" i="55"/>
  <c r="C17" i="55"/>
  <c r="B17" i="55"/>
  <c r="G15" i="55"/>
  <c r="F15" i="55"/>
  <c r="E15" i="55"/>
  <c r="D15" i="55"/>
  <c r="C15" i="55"/>
  <c r="B15" i="55"/>
  <c r="G14" i="55"/>
  <c r="F14" i="55"/>
  <c r="E14" i="55"/>
  <c r="D14" i="55"/>
  <c r="C14" i="55"/>
  <c r="B14" i="55"/>
  <c r="K182" i="52"/>
  <c r="J182" i="52"/>
  <c r="I182" i="52"/>
  <c r="E182" i="52"/>
  <c r="B182" i="52"/>
  <c r="H182" i="52" s="1"/>
  <c r="K180" i="52"/>
  <c r="J180" i="52"/>
  <c r="I180" i="52"/>
  <c r="E180" i="52"/>
  <c r="B180" i="52"/>
  <c r="K178" i="52"/>
  <c r="J178" i="52"/>
  <c r="I178" i="52"/>
  <c r="E178" i="52"/>
  <c r="B178" i="52"/>
  <c r="K177" i="52"/>
  <c r="J177" i="52"/>
  <c r="I177" i="52"/>
  <c r="E177" i="52"/>
  <c r="B177" i="52"/>
  <c r="H177" i="52" s="1"/>
  <c r="M176" i="52"/>
  <c r="L176" i="52"/>
  <c r="K176" i="52"/>
  <c r="G176" i="52"/>
  <c r="F176" i="52"/>
  <c r="D176" i="52"/>
  <c r="C176" i="52"/>
  <c r="K174" i="52"/>
  <c r="E174" i="52"/>
  <c r="B174" i="52"/>
  <c r="K173" i="52"/>
  <c r="J173" i="52"/>
  <c r="I173" i="52"/>
  <c r="E173" i="52"/>
  <c r="B173" i="52"/>
  <c r="H173" i="52" s="1"/>
  <c r="K172" i="52"/>
  <c r="J172" i="52"/>
  <c r="I172" i="52"/>
  <c r="E172" i="52"/>
  <c r="B172" i="52"/>
  <c r="M171" i="52"/>
  <c r="K171" i="52" s="1"/>
  <c r="L171" i="52"/>
  <c r="G171" i="52"/>
  <c r="F171" i="52"/>
  <c r="E171" i="52" s="1"/>
  <c r="D171" i="52"/>
  <c r="C171" i="52"/>
  <c r="C159" i="52" s="1"/>
  <c r="K169" i="52"/>
  <c r="J169" i="52"/>
  <c r="I169" i="52"/>
  <c r="E169" i="52"/>
  <c r="B169" i="52"/>
  <c r="K168" i="52"/>
  <c r="E168" i="52"/>
  <c r="B168" i="52"/>
  <c r="K167" i="52"/>
  <c r="J167" i="52"/>
  <c r="I167" i="52"/>
  <c r="E167" i="52"/>
  <c r="B167" i="52"/>
  <c r="H167" i="52" s="1"/>
  <c r="M166" i="52"/>
  <c r="L166" i="52"/>
  <c r="J166" i="52"/>
  <c r="G166" i="52"/>
  <c r="F166" i="52"/>
  <c r="E166" i="52" s="1"/>
  <c r="D166" i="52"/>
  <c r="B166" i="52" s="1"/>
  <c r="C166" i="52"/>
  <c r="K164" i="52"/>
  <c r="J164" i="52"/>
  <c r="I164" i="52"/>
  <c r="E164" i="52"/>
  <c r="B164" i="52"/>
  <c r="K163" i="52"/>
  <c r="J163" i="52"/>
  <c r="I163" i="52"/>
  <c r="E163" i="52"/>
  <c r="B163" i="52"/>
  <c r="K162" i="52"/>
  <c r="J162" i="52"/>
  <c r="I162" i="52"/>
  <c r="E162" i="52"/>
  <c r="B162" i="52"/>
  <c r="M161" i="52"/>
  <c r="L161" i="52"/>
  <c r="K161" i="52" s="1"/>
  <c r="G161" i="52"/>
  <c r="F161" i="52"/>
  <c r="D161" i="52"/>
  <c r="C161" i="52"/>
  <c r="B161" i="52" s="1"/>
  <c r="K157" i="52"/>
  <c r="J157" i="52"/>
  <c r="I157" i="52"/>
  <c r="E157" i="52"/>
  <c r="B157" i="52"/>
  <c r="K155" i="52"/>
  <c r="J155" i="52"/>
  <c r="I155" i="52"/>
  <c r="H155" i="52"/>
  <c r="E155" i="52"/>
  <c r="B155" i="52"/>
  <c r="K153" i="52"/>
  <c r="J153" i="52"/>
  <c r="I153" i="52"/>
  <c r="E153" i="52"/>
  <c r="B153" i="52"/>
  <c r="H153" i="52" s="1"/>
  <c r="K152" i="52"/>
  <c r="J152" i="52"/>
  <c r="I152" i="52"/>
  <c r="E152" i="52"/>
  <c r="B152" i="52"/>
  <c r="M151" i="52"/>
  <c r="L151" i="52"/>
  <c r="G151" i="52"/>
  <c r="F151" i="52"/>
  <c r="D151" i="52"/>
  <c r="C151" i="52"/>
  <c r="B151" i="52" s="1"/>
  <c r="K149" i="52"/>
  <c r="E149" i="52"/>
  <c r="B149" i="52"/>
  <c r="K148" i="52"/>
  <c r="J148" i="52"/>
  <c r="I148" i="52"/>
  <c r="E148" i="52"/>
  <c r="B148" i="52"/>
  <c r="K147" i="52"/>
  <c r="J147" i="52"/>
  <c r="I147" i="52"/>
  <c r="E147" i="52"/>
  <c r="B147" i="52"/>
  <c r="M146" i="52"/>
  <c r="L146" i="52"/>
  <c r="G146" i="52"/>
  <c r="F146" i="52"/>
  <c r="E146" i="52" s="1"/>
  <c r="D146" i="52"/>
  <c r="C146" i="52"/>
  <c r="I146" i="52" s="1"/>
  <c r="K144" i="52"/>
  <c r="J144" i="52"/>
  <c r="I144" i="52"/>
  <c r="E144" i="52"/>
  <c r="B144" i="52"/>
  <c r="K143" i="52"/>
  <c r="E143" i="52"/>
  <c r="B143" i="52"/>
  <c r="K142" i="52"/>
  <c r="J142" i="52"/>
  <c r="I142" i="52"/>
  <c r="E142" i="52"/>
  <c r="B142" i="52"/>
  <c r="M141" i="52"/>
  <c r="L141" i="52"/>
  <c r="J141" i="52"/>
  <c r="G141" i="52"/>
  <c r="F141" i="52"/>
  <c r="D141" i="52"/>
  <c r="B141" i="52" s="1"/>
  <c r="C141" i="52"/>
  <c r="K139" i="52"/>
  <c r="J139" i="52"/>
  <c r="I139" i="52"/>
  <c r="E139" i="52"/>
  <c r="B139" i="52"/>
  <c r="K138" i="52"/>
  <c r="J138" i="52"/>
  <c r="I138" i="52"/>
  <c r="E138" i="52"/>
  <c r="B138" i="52"/>
  <c r="K137" i="52"/>
  <c r="J137" i="52"/>
  <c r="I137" i="52"/>
  <c r="E137" i="52"/>
  <c r="H137" i="52" s="1"/>
  <c r="B137" i="52"/>
  <c r="M136" i="52"/>
  <c r="L136" i="52"/>
  <c r="G136" i="52"/>
  <c r="G134" i="52" s="1"/>
  <c r="F136" i="52"/>
  <c r="D136" i="52"/>
  <c r="C136" i="52"/>
  <c r="B136" i="52" s="1"/>
  <c r="K132" i="52"/>
  <c r="J132" i="52"/>
  <c r="I132" i="52"/>
  <c r="E132" i="52"/>
  <c r="B132" i="52"/>
  <c r="H132" i="52" s="1"/>
  <c r="K130" i="52"/>
  <c r="J130" i="52"/>
  <c r="I130" i="52"/>
  <c r="E130" i="52"/>
  <c r="B130" i="52"/>
  <c r="K128" i="52"/>
  <c r="J128" i="52"/>
  <c r="I128" i="52"/>
  <c r="E128" i="52"/>
  <c r="B128" i="52"/>
  <c r="K127" i="52"/>
  <c r="J127" i="52"/>
  <c r="I127" i="52"/>
  <c r="E127" i="52"/>
  <c r="H127" i="52" s="1"/>
  <c r="B127" i="52"/>
  <c r="M126" i="52"/>
  <c r="L126" i="52"/>
  <c r="K126" i="52" s="1"/>
  <c r="G126" i="52"/>
  <c r="F126" i="52"/>
  <c r="D126" i="52"/>
  <c r="C126" i="52"/>
  <c r="K124" i="52"/>
  <c r="E124" i="52"/>
  <c r="B124" i="52"/>
  <c r="K123" i="52"/>
  <c r="J123" i="52"/>
  <c r="I123" i="52"/>
  <c r="E123" i="52"/>
  <c r="H123" i="52" s="1"/>
  <c r="B123" i="52"/>
  <c r="K122" i="52"/>
  <c r="J122" i="52"/>
  <c r="I122" i="52"/>
  <c r="E122" i="52"/>
  <c r="B122" i="52"/>
  <c r="M121" i="52"/>
  <c r="L121" i="52"/>
  <c r="G121" i="52"/>
  <c r="F121" i="52"/>
  <c r="D121" i="52"/>
  <c r="D109" i="52" s="1"/>
  <c r="C121" i="52"/>
  <c r="K119" i="52"/>
  <c r="J119" i="52"/>
  <c r="I119" i="52"/>
  <c r="E119" i="52"/>
  <c r="B119" i="52"/>
  <c r="K118" i="52"/>
  <c r="E118" i="52"/>
  <c r="B118" i="52"/>
  <c r="K117" i="52"/>
  <c r="J117" i="52"/>
  <c r="I117" i="52"/>
  <c r="E117" i="52"/>
  <c r="B117" i="52"/>
  <c r="H117" i="52" s="1"/>
  <c r="M116" i="52"/>
  <c r="L116" i="52"/>
  <c r="J116" i="52"/>
  <c r="G116" i="52"/>
  <c r="F116" i="52"/>
  <c r="D116" i="52"/>
  <c r="C116" i="52"/>
  <c r="I116" i="52" s="1"/>
  <c r="B116" i="52"/>
  <c r="K114" i="52"/>
  <c r="J114" i="52"/>
  <c r="I114" i="52"/>
  <c r="E114" i="52"/>
  <c r="B114" i="52"/>
  <c r="K113" i="52"/>
  <c r="J113" i="52"/>
  <c r="I113" i="52"/>
  <c r="E113" i="52"/>
  <c r="B113" i="52"/>
  <c r="K112" i="52"/>
  <c r="J112" i="52"/>
  <c r="I112" i="52"/>
  <c r="E112" i="52"/>
  <c r="B112" i="52"/>
  <c r="M111" i="52"/>
  <c r="L111" i="52"/>
  <c r="G111" i="52"/>
  <c r="F111" i="52"/>
  <c r="D111" i="52"/>
  <c r="C111" i="52"/>
  <c r="B111" i="52" s="1"/>
  <c r="C109" i="52"/>
  <c r="K107" i="52"/>
  <c r="E107" i="52"/>
  <c r="B107" i="52"/>
  <c r="K105" i="52"/>
  <c r="E105" i="52"/>
  <c r="B105" i="52"/>
  <c r="K103" i="52"/>
  <c r="E103" i="52"/>
  <c r="B103" i="52"/>
  <c r="K102" i="52"/>
  <c r="E102" i="52"/>
  <c r="B102" i="52"/>
  <c r="M101" i="52"/>
  <c r="L101" i="52"/>
  <c r="K101" i="52"/>
  <c r="G101" i="52"/>
  <c r="F101" i="52"/>
  <c r="E101" i="52" s="1"/>
  <c r="D101" i="52"/>
  <c r="C101" i="52"/>
  <c r="K99" i="52"/>
  <c r="E99" i="52"/>
  <c r="B99" i="52"/>
  <c r="K98" i="52"/>
  <c r="E98" i="52"/>
  <c r="B98" i="52"/>
  <c r="K97" i="52"/>
  <c r="E97" i="52"/>
  <c r="B97" i="52"/>
  <c r="M96" i="52"/>
  <c r="L96" i="52"/>
  <c r="K96" i="52" s="1"/>
  <c r="G96" i="52"/>
  <c r="F96" i="52"/>
  <c r="E96" i="52" s="1"/>
  <c r="D96" i="52"/>
  <c r="B96" i="52" s="1"/>
  <c r="C96" i="52"/>
  <c r="K94" i="52"/>
  <c r="E94" i="52"/>
  <c r="B94" i="52"/>
  <c r="K93" i="52"/>
  <c r="E93" i="52"/>
  <c r="B93" i="52"/>
  <c r="K92" i="52"/>
  <c r="E92" i="52"/>
  <c r="B92" i="52"/>
  <c r="M91" i="52"/>
  <c r="L91" i="52"/>
  <c r="G91" i="52"/>
  <c r="F91" i="52"/>
  <c r="E91" i="52" s="1"/>
  <c r="D91" i="52"/>
  <c r="C91" i="52"/>
  <c r="B91" i="52" s="1"/>
  <c r="K89" i="52"/>
  <c r="E89" i="52"/>
  <c r="B89" i="52"/>
  <c r="K88" i="52"/>
  <c r="E88" i="52"/>
  <c r="B88" i="52"/>
  <c r="K87" i="52"/>
  <c r="E87" i="52"/>
  <c r="B87" i="52"/>
  <c r="M86" i="52"/>
  <c r="M84" i="52" s="1"/>
  <c r="L86" i="52"/>
  <c r="G86" i="52"/>
  <c r="F86" i="52"/>
  <c r="E86" i="52" s="1"/>
  <c r="D86" i="52"/>
  <c r="C86" i="52"/>
  <c r="H119" i="52" l="1"/>
  <c r="K121" i="52"/>
  <c r="L134" i="52"/>
  <c r="H152" i="52"/>
  <c r="H157" i="52"/>
  <c r="K166" i="52"/>
  <c r="J146" i="52"/>
  <c r="G84" i="52"/>
  <c r="K91" i="52"/>
  <c r="H114" i="52"/>
  <c r="E121" i="52"/>
  <c r="H144" i="52"/>
  <c r="K146" i="52"/>
  <c r="H148" i="52"/>
  <c r="I166" i="52"/>
  <c r="H169" i="52"/>
  <c r="E151" i="52"/>
  <c r="H151" i="52" s="1"/>
  <c r="K111" i="52"/>
  <c r="J136" i="52"/>
  <c r="E141" i="52"/>
  <c r="H141" i="52" s="1"/>
  <c r="K151" i="52"/>
  <c r="H164" i="52"/>
  <c r="K116" i="52"/>
  <c r="H112" i="52"/>
  <c r="I121" i="52"/>
  <c r="H147" i="52"/>
  <c r="J121" i="52"/>
  <c r="H128" i="52"/>
  <c r="H142" i="52"/>
  <c r="J171" i="52"/>
  <c r="H178" i="52"/>
  <c r="D159" i="52"/>
  <c r="J159" i="52" s="1"/>
  <c r="H166" i="52"/>
  <c r="L109" i="52"/>
  <c r="J151" i="52"/>
  <c r="H162" i="52"/>
  <c r="E116" i="52"/>
  <c r="H116" i="52" s="1"/>
  <c r="B86" i="52"/>
  <c r="B84" i="52" s="1"/>
  <c r="D84" i="52"/>
  <c r="B101" i="52"/>
  <c r="E111" i="52"/>
  <c r="H111" i="52" s="1"/>
  <c r="B126" i="52"/>
  <c r="E136" i="52"/>
  <c r="H139" i="52"/>
  <c r="F134" i="52"/>
  <c r="E161" i="52"/>
  <c r="H161" i="52" s="1"/>
  <c r="B176" i="52"/>
  <c r="E84" i="52"/>
  <c r="G109" i="52"/>
  <c r="J109" i="52" s="1"/>
  <c r="H113" i="52"/>
  <c r="J126" i="52"/>
  <c r="K136" i="52"/>
  <c r="G159" i="52"/>
  <c r="H163" i="52"/>
  <c r="J176" i="52"/>
  <c r="B121" i="52"/>
  <c r="B109" i="52" s="1"/>
  <c r="E126" i="52"/>
  <c r="H126" i="52" s="1"/>
  <c r="H130" i="52"/>
  <c r="M134" i="52"/>
  <c r="H138" i="52"/>
  <c r="K141" i="52"/>
  <c r="B146" i="52"/>
  <c r="B134" i="52" s="1"/>
  <c r="B171" i="52"/>
  <c r="H171" i="52" s="1"/>
  <c r="H172" i="52"/>
  <c r="E176" i="52"/>
  <c r="H176" i="52" s="1"/>
  <c r="H180" i="52"/>
  <c r="H136" i="52"/>
  <c r="H121" i="52"/>
  <c r="L159" i="52"/>
  <c r="L84" i="52"/>
  <c r="K86" i="52"/>
  <c r="M109" i="52"/>
  <c r="I111" i="52"/>
  <c r="H122" i="52"/>
  <c r="I151" i="52"/>
  <c r="M159" i="52"/>
  <c r="I161" i="52"/>
  <c r="F109" i="52"/>
  <c r="I109" i="52" s="1"/>
  <c r="J111" i="52"/>
  <c r="F159" i="52"/>
  <c r="I159" i="52" s="1"/>
  <c r="J161" i="52"/>
  <c r="I171" i="52"/>
  <c r="C84" i="52"/>
  <c r="C134" i="52"/>
  <c r="I141" i="52"/>
  <c r="I126" i="52"/>
  <c r="I136" i="52"/>
  <c r="I176" i="52"/>
  <c r="D134" i="52"/>
  <c r="J134" i="52" s="1"/>
  <c r="F84" i="52"/>
  <c r="E134" i="52" l="1"/>
  <c r="K109" i="52"/>
  <c r="B159" i="52"/>
  <c r="K84" i="52"/>
  <c r="E159" i="52"/>
  <c r="H159" i="52" s="1"/>
  <c r="H146" i="52"/>
  <c r="K134" i="52"/>
  <c r="K159" i="52"/>
  <c r="E109" i="52"/>
  <c r="H109" i="52" s="1"/>
  <c r="H134" i="52"/>
  <c r="I134" i="52"/>
  <c r="G16" i="21" l="1"/>
  <c r="F16" i="21"/>
  <c r="E16" i="21"/>
  <c r="D77" i="32" l="1"/>
  <c r="D76" i="32"/>
</calcChain>
</file>

<file path=xl/sharedStrings.xml><?xml version="1.0" encoding="utf-8"?>
<sst xmlns="http://schemas.openxmlformats.org/spreadsheetml/2006/main" count="1391" uniqueCount="531">
  <si>
    <t>７．建設</t>
    <rPh sb="2" eb="4">
      <t>ケンセツ</t>
    </rPh>
    <phoneticPr fontId="2"/>
  </si>
  <si>
    <t>内　　　容</t>
    <rPh sb="0" eb="1">
      <t>ナイ</t>
    </rPh>
    <rPh sb="4" eb="5">
      <t>カタチ</t>
    </rPh>
    <phoneticPr fontId="2"/>
  </si>
  <si>
    <t>７－１　市街化区域面積の変化</t>
  </si>
  <si>
    <t>７－２　都市計画用途地域別面積の状況</t>
  </si>
  <si>
    <t>７－３　道路の延長及び面積</t>
  </si>
  <si>
    <t>７－４　木橋及び永久橋の延長及び面積</t>
  </si>
  <si>
    <t>７－５　宅地に関する地積及び価格</t>
  </si>
  <si>
    <t>７－６　家屋の棟数及び床面積</t>
  </si>
  <si>
    <t>７－７　建築確認申請等の受付件数</t>
  </si>
  <si>
    <t>７－８　建物の納税義務者数、棟数、面積及び価格</t>
  </si>
  <si>
    <t>７－９　市営・県営住宅、分譲住宅の建築戸数</t>
  </si>
  <si>
    <t>７－１０　住宅数及び人が居住する住宅以外の建物数</t>
  </si>
  <si>
    <t>７－１３　都市公園</t>
  </si>
  <si>
    <t>７－１４　住宅の延べ面積、住宅の所有関係別住宅に住む一般世帯数及び一般世帯人員（平成２２年）</t>
  </si>
  <si>
    <t>７－１５　住宅の種類・住宅の所有関係別一般世帯数、一般世帯人員</t>
  </si>
  <si>
    <t>７－１６　延べ面積、住宅の建て方別住宅に住む主世帯数及び主世帯人員（平成２２年）</t>
  </si>
  <si>
    <t>資料  市まちづくり政策部まちづくり政策課</t>
    <rPh sb="0" eb="2">
      <t>シリョウ</t>
    </rPh>
    <rPh sb="4" eb="5">
      <t>シ</t>
    </rPh>
    <rPh sb="10" eb="12">
      <t>セイサク</t>
    </rPh>
    <rPh sb="12" eb="13">
      <t>ブ</t>
    </rPh>
    <rPh sb="18" eb="20">
      <t>セイサク</t>
    </rPh>
    <rPh sb="20" eb="21">
      <t>カ</t>
    </rPh>
    <phoneticPr fontId="2"/>
  </si>
  <si>
    <t>以下、変更なし</t>
    <rPh sb="0" eb="2">
      <t>イカ</t>
    </rPh>
    <rPh sb="3" eb="5">
      <t>ヘンコウ</t>
    </rPh>
    <phoneticPr fontId="2"/>
  </si>
  <si>
    <t>随時変更</t>
    <rPh sb="0" eb="2">
      <t>ズイジ</t>
    </rPh>
    <rPh sb="2" eb="4">
      <t>ヘンコウ</t>
    </rPh>
    <phoneticPr fontId="2"/>
  </si>
  <si>
    <t xml:space="preserve">19日  </t>
    <rPh sb="0" eb="3">
      <t>１９ニチ</t>
    </rPh>
    <phoneticPr fontId="2"/>
  </si>
  <si>
    <t>9月</t>
    <rPh sb="1" eb="2">
      <t>ガツ</t>
    </rPh>
    <phoneticPr fontId="2"/>
  </si>
  <si>
    <t>12年</t>
    <rPh sb="2" eb="3">
      <t>ネン</t>
    </rPh>
    <phoneticPr fontId="2"/>
  </si>
  <si>
    <t>第4回見直し</t>
    <rPh sb="0" eb="1">
      <t>ダイ</t>
    </rPh>
    <rPh sb="2" eb="3">
      <t>３カイ</t>
    </rPh>
    <rPh sb="3" eb="5">
      <t>ミナオ</t>
    </rPh>
    <phoneticPr fontId="2"/>
  </si>
  <si>
    <t xml:space="preserve">6日  </t>
    <rPh sb="0" eb="2">
      <t>６ニチ</t>
    </rPh>
    <phoneticPr fontId="2"/>
  </si>
  <si>
    <t>2月</t>
    <rPh sb="0" eb="2">
      <t>２ガツ</t>
    </rPh>
    <phoneticPr fontId="2"/>
  </si>
  <si>
    <t>10年</t>
    <rPh sb="2" eb="3">
      <t>ネン</t>
    </rPh>
    <phoneticPr fontId="2"/>
  </si>
  <si>
    <t xml:space="preserve">24日  </t>
    <rPh sb="0" eb="3">
      <t>２４ニチ</t>
    </rPh>
    <phoneticPr fontId="2"/>
  </si>
  <si>
    <t>12月</t>
    <rPh sb="0" eb="3">
      <t>１２ガツ</t>
    </rPh>
    <phoneticPr fontId="2"/>
  </si>
  <si>
    <t>8年</t>
    <rPh sb="0" eb="2">
      <t>８ネン</t>
    </rPh>
    <phoneticPr fontId="2"/>
  </si>
  <si>
    <t>第3回見直し</t>
    <rPh sb="0" eb="1">
      <t>ダイ</t>
    </rPh>
    <rPh sb="1" eb="3">
      <t>３カイ</t>
    </rPh>
    <rPh sb="3" eb="5">
      <t>ミナオ</t>
    </rPh>
    <phoneticPr fontId="2"/>
  </si>
  <si>
    <t xml:space="preserve">26日  </t>
    <rPh sb="0" eb="3">
      <t>２６ニチ</t>
    </rPh>
    <phoneticPr fontId="2"/>
  </si>
  <si>
    <t>6月</t>
    <rPh sb="0" eb="2">
      <t>６ガツ</t>
    </rPh>
    <phoneticPr fontId="2"/>
  </si>
  <si>
    <t>4年</t>
    <rPh sb="0" eb="2">
      <t>４ネン</t>
    </rPh>
    <phoneticPr fontId="2"/>
  </si>
  <si>
    <t>10月</t>
    <rPh sb="0" eb="3">
      <t>１０ガツ</t>
    </rPh>
    <phoneticPr fontId="2"/>
  </si>
  <si>
    <t>2年</t>
    <rPh sb="0" eb="2">
      <t>２ネン</t>
    </rPh>
    <phoneticPr fontId="2"/>
  </si>
  <si>
    <t>平成</t>
    <rPh sb="0" eb="2">
      <t>ヘイセイ</t>
    </rPh>
    <phoneticPr fontId="2"/>
  </si>
  <si>
    <t>5月</t>
    <rPh sb="0" eb="2">
      <t>５ガツ</t>
    </rPh>
    <phoneticPr fontId="2"/>
  </si>
  <si>
    <t>62年</t>
    <rPh sb="0" eb="3">
      <t>６２ネン</t>
    </rPh>
    <phoneticPr fontId="2"/>
  </si>
  <si>
    <t>第2回見直し</t>
    <rPh sb="0" eb="1">
      <t>ダイ</t>
    </rPh>
    <rPh sb="1" eb="3">
      <t>２カイ</t>
    </rPh>
    <rPh sb="3" eb="5">
      <t>ミナオ</t>
    </rPh>
    <phoneticPr fontId="2"/>
  </si>
  <si>
    <t xml:space="preserve">17日  </t>
    <rPh sb="2" eb="3">
      <t>ニチ</t>
    </rPh>
    <phoneticPr fontId="2"/>
  </si>
  <si>
    <t>59年</t>
    <rPh sb="0" eb="3">
      <t>５９ネン</t>
    </rPh>
    <phoneticPr fontId="2"/>
  </si>
  <si>
    <t>第1回見直し</t>
    <rPh sb="0" eb="1">
      <t>ダイ</t>
    </rPh>
    <rPh sb="1" eb="3">
      <t>１カイ</t>
    </rPh>
    <rPh sb="3" eb="5">
      <t>ミナオ</t>
    </rPh>
    <phoneticPr fontId="2"/>
  </si>
  <si>
    <t xml:space="preserve">30日  </t>
    <rPh sb="0" eb="3">
      <t>３０ニチ</t>
    </rPh>
    <phoneticPr fontId="2"/>
  </si>
  <si>
    <t>3月</t>
    <rPh sb="0" eb="2">
      <t>３ガツ</t>
    </rPh>
    <phoneticPr fontId="2"/>
  </si>
  <si>
    <t>52年</t>
    <rPh sb="0" eb="3">
      <t>５２ネン</t>
    </rPh>
    <phoneticPr fontId="2"/>
  </si>
  <si>
    <t>当　　　　　初</t>
    <rPh sb="0" eb="7">
      <t>トウショ</t>
    </rPh>
    <phoneticPr fontId="2"/>
  </si>
  <si>
    <t>45年</t>
    <rPh sb="0" eb="3">
      <t>４５ネン</t>
    </rPh>
    <phoneticPr fontId="2"/>
  </si>
  <si>
    <t>昭和</t>
    <rPh sb="0" eb="2">
      <t>ショウワ</t>
    </rPh>
    <phoneticPr fontId="2"/>
  </si>
  <si>
    <t>事          由</t>
    <rPh sb="0" eb="1">
      <t>コト</t>
    </rPh>
    <rPh sb="11" eb="12">
      <t>ヨシ</t>
    </rPh>
    <phoneticPr fontId="2"/>
  </si>
  <si>
    <r>
      <t>面    積　</t>
    </r>
    <r>
      <rPr>
        <b/>
        <sz val="10"/>
        <rFont val="HGSｺﾞｼｯｸM"/>
        <family val="3"/>
        <charset val="128"/>
      </rPr>
      <t xml:space="preserve">（ha） </t>
    </r>
    <rPh sb="0" eb="1">
      <t>メン</t>
    </rPh>
    <rPh sb="5" eb="6">
      <t>セキ</t>
    </rPh>
    <phoneticPr fontId="2"/>
  </si>
  <si>
    <t>年  月  日</t>
    <rPh sb="0" eb="1">
      <t>トシ</t>
    </rPh>
    <rPh sb="3" eb="4">
      <t>ツキ</t>
    </rPh>
    <rPh sb="6" eb="7">
      <t>ヒ</t>
    </rPh>
    <phoneticPr fontId="2"/>
  </si>
  <si>
    <t>７－１　市街化区域面積の変化</t>
    <rPh sb="4" eb="9">
      <t>シガイカクイキ</t>
    </rPh>
    <rPh sb="9" eb="11">
      <t>メンセキ</t>
    </rPh>
    <rPh sb="12" eb="14">
      <t>ヘンカ</t>
    </rPh>
    <phoneticPr fontId="2"/>
  </si>
  <si>
    <t>最終決定　令和　２年　３月１９日</t>
    <rPh sb="5" eb="7">
      <t>レイワ</t>
    </rPh>
    <phoneticPr fontId="2"/>
  </si>
  <si>
    <t>当初決定　昭和　７年　１月２３日</t>
    <phoneticPr fontId="2"/>
  </si>
  <si>
    <t>資料　市まちづくり政策部まちづくり政策課</t>
    <rPh sb="3" eb="4">
      <t>シ</t>
    </rPh>
    <rPh sb="9" eb="11">
      <t>セイサク</t>
    </rPh>
    <rPh sb="11" eb="12">
      <t>ブ</t>
    </rPh>
    <rPh sb="17" eb="19">
      <t>セイサク</t>
    </rPh>
    <rPh sb="19" eb="20">
      <t>カ</t>
    </rPh>
    <phoneticPr fontId="2"/>
  </si>
  <si>
    <t>以下変更なし</t>
    <rPh sb="0" eb="2">
      <t>イカ</t>
    </rPh>
    <rPh sb="2" eb="4">
      <t>ヘンコウ</t>
    </rPh>
    <phoneticPr fontId="2"/>
  </si>
  <si>
    <t>(4.1)</t>
    <phoneticPr fontId="2"/>
  </si>
  <si>
    <t>(5.0)</t>
    <phoneticPr fontId="2"/>
  </si>
  <si>
    <t>(12.7)</t>
    <phoneticPr fontId="2"/>
  </si>
  <si>
    <t>(4.9)</t>
    <phoneticPr fontId="2"/>
  </si>
  <si>
    <t>(3.3)</t>
    <phoneticPr fontId="2"/>
  </si>
  <si>
    <t>(6.3)</t>
    <phoneticPr fontId="2"/>
  </si>
  <si>
    <t>(4.8)</t>
    <phoneticPr fontId="2"/>
  </si>
  <si>
    <t>(22.7)</t>
    <phoneticPr fontId="2"/>
  </si>
  <si>
    <t>(11.0)</t>
    <phoneticPr fontId="2"/>
  </si>
  <si>
    <t>(12.9)</t>
    <phoneticPr fontId="2"/>
  </si>
  <si>
    <t>(8.2)</t>
    <phoneticPr fontId="2"/>
  </si>
  <si>
    <t>(100)</t>
    <phoneticPr fontId="2"/>
  </si>
  <si>
    <t>170</t>
    <phoneticPr fontId="2"/>
  </si>
  <si>
    <t>204</t>
    <phoneticPr fontId="2"/>
  </si>
  <si>
    <t>519</t>
    <phoneticPr fontId="2"/>
  </si>
  <si>
    <t>201</t>
    <phoneticPr fontId="2"/>
  </si>
  <si>
    <t>134</t>
    <phoneticPr fontId="2"/>
  </si>
  <si>
    <t>256</t>
    <phoneticPr fontId="2"/>
  </si>
  <si>
    <t>197</t>
    <phoneticPr fontId="2"/>
  </si>
  <si>
    <t>929</t>
    <phoneticPr fontId="2"/>
  </si>
  <si>
    <t>450</t>
    <phoneticPr fontId="2"/>
  </si>
  <si>
    <t>167</t>
    <phoneticPr fontId="2"/>
  </si>
  <si>
    <t>530</t>
    <phoneticPr fontId="2"/>
  </si>
  <si>
    <t>336</t>
    <phoneticPr fontId="2"/>
  </si>
  <si>
    <t>4,093</t>
    <phoneticPr fontId="2"/>
  </si>
  <si>
    <t>R　2．  3．19</t>
    <phoneticPr fontId="2"/>
  </si>
  <si>
    <t>―</t>
    <phoneticPr fontId="2"/>
  </si>
  <si>
    <t>H 25．  3．27</t>
    <phoneticPr fontId="2"/>
  </si>
  <si>
    <t>(12.3)</t>
    <phoneticPr fontId="2"/>
  </si>
  <si>
    <t>(8.6)</t>
    <phoneticPr fontId="2"/>
  </si>
  <si>
    <t>505</t>
    <phoneticPr fontId="2"/>
  </si>
  <si>
    <t>350</t>
    <phoneticPr fontId="2"/>
  </si>
  <si>
    <t>H 24．  2．  1</t>
    <phoneticPr fontId="2"/>
  </si>
  <si>
    <t>(12.4)</t>
    <phoneticPr fontId="2"/>
  </si>
  <si>
    <t>(8.5)</t>
    <phoneticPr fontId="2"/>
  </si>
  <si>
    <t>506</t>
    <phoneticPr fontId="2"/>
  </si>
  <si>
    <t>349</t>
    <phoneticPr fontId="2"/>
  </si>
  <si>
    <t>H 22．  3．23</t>
    <phoneticPr fontId="2"/>
  </si>
  <si>
    <t>(12.0)</t>
    <phoneticPr fontId="2"/>
  </si>
  <si>
    <t>(6.6)</t>
    <phoneticPr fontId="2"/>
  </si>
  <si>
    <t>(4.6)</t>
    <phoneticPr fontId="2"/>
  </si>
  <si>
    <t>(10.9)</t>
    <phoneticPr fontId="2"/>
  </si>
  <si>
    <t>(8.9)</t>
    <phoneticPr fontId="2"/>
  </si>
  <si>
    <t>445</t>
    <phoneticPr fontId="2"/>
  </si>
  <si>
    <t>363</t>
    <phoneticPr fontId="2"/>
  </si>
  <si>
    <t>H 21．  3．25</t>
    <phoneticPr fontId="2"/>
  </si>
  <si>
    <t>H 19．  2．19</t>
    <phoneticPr fontId="2"/>
  </si>
  <si>
    <t>(5.0)</t>
  </si>
  <si>
    <t>(11.9)</t>
    <phoneticPr fontId="2"/>
  </si>
  <si>
    <t>(3.3)</t>
  </si>
  <si>
    <t>(6.7)</t>
    <phoneticPr fontId="2"/>
  </si>
  <si>
    <t>(22.6)</t>
    <phoneticPr fontId="2"/>
  </si>
  <si>
    <t>(12.9)</t>
  </si>
  <si>
    <t>(100)</t>
  </si>
  <si>
    <t>923</t>
    <phoneticPr fontId="2"/>
  </si>
  <si>
    <t>364</t>
    <phoneticPr fontId="2"/>
  </si>
  <si>
    <t>H 17．  2．22</t>
    <phoneticPr fontId="2"/>
  </si>
  <si>
    <t>925</t>
    <phoneticPr fontId="2"/>
  </si>
  <si>
    <t>H 14．12．13</t>
    <phoneticPr fontId="2"/>
  </si>
  <si>
    <t>(3.8)</t>
    <phoneticPr fontId="2"/>
  </si>
  <si>
    <t>(10.5)</t>
    <phoneticPr fontId="2"/>
  </si>
  <si>
    <t>(4.0)</t>
    <phoneticPr fontId="2"/>
  </si>
  <si>
    <t>(10.4)</t>
    <phoneticPr fontId="2"/>
  </si>
  <si>
    <t>H 13．  8．13</t>
    <phoneticPr fontId="2"/>
  </si>
  <si>
    <t>(11.7)</t>
  </si>
  <si>
    <t>(5.8)</t>
    <phoneticPr fontId="2"/>
  </si>
  <si>
    <t>(22.5)</t>
    <phoneticPr fontId="2"/>
  </si>
  <si>
    <t>(10.0)</t>
    <phoneticPr fontId="2"/>
  </si>
  <si>
    <t>H 12．  8．14</t>
    <phoneticPr fontId="2"/>
  </si>
  <si>
    <t>(4.9)</t>
  </si>
  <si>
    <t>(5.5)</t>
  </si>
  <si>
    <t>(3.9)</t>
  </si>
  <si>
    <t>H 11．  6．21</t>
    <phoneticPr fontId="2"/>
  </si>
  <si>
    <t>(9.7)</t>
  </si>
  <si>
    <t>H 10．  2．  6</t>
    <phoneticPr fontId="2"/>
  </si>
  <si>
    <t>(4.3)</t>
  </si>
  <si>
    <t>(5.2)</t>
  </si>
  <si>
    <t>(12.2)</t>
  </si>
  <si>
    <t>(5.1)</t>
    <phoneticPr fontId="2"/>
  </si>
  <si>
    <t>(3.4)</t>
  </si>
  <si>
    <t>(4.0)</t>
  </si>
  <si>
    <t>(23.6)</t>
  </si>
  <si>
    <t>(10.0)</t>
  </si>
  <si>
    <t>(13.4)</t>
  </si>
  <si>
    <t>(9.6)</t>
  </si>
  <si>
    <t>H  8． 12．24</t>
    <phoneticPr fontId="2"/>
  </si>
  <si>
    <t>(4.5)</t>
  </si>
  <si>
    <t>(5.4)</t>
  </si>
  <si>
    <t>(12.6)</t>
  </si>
  <si>
    <t>(5.3)</t>
  </si>
  <si>
    <t>(3.5)</t>
    <phoneticPr fontId="2"/>
  </si>
  <si>
    <t>(4.2)</t>
  </si>
  <si>
    <t>(24.7)</t>
  </si>
  <si>
    <t>(10.4)</t>
  </si>
  <si>
    <t>(3.6)</t>
  </si>
  <si>
    <t>(14.0)</t>
  </si>
  <si>
    <t>(6.4)</t>
  </si>
  <si>
    <t>H  8 ．  5．21</t>
    <phoneticPr fontId="2"/>
  </si>
  <si>
    <t>住居専用</t>
    <phoneticPr fontId="2"/>
  </si>
  <si>
    <t>工業専用地域</t>
  </si>
  <si>
    <t>工業地域</t>
    <phoneticPr fontId="2"/>
  </si>
  <si>
    <t>準工業地域</t>
  </si>
  <si>
    <t>商業地域</t>
    <phoneticPr fontId="2"/>
  </si>
  <si>
    <t>近隣商業地域</t>
  </si>
  <si>
    <t>田園住居地域</t>
    <rPh sb="0" eb="4">
      <t>デンエンジュウキョ</t>
    </rPh>
    <rPh sb="4" eb="6">
      <t>チイキ</t>
    </rPh>
    <phoneticPr fontId="2"/>
  </si>
  <si>
    <t>準住居地域</t>
  </si>
  <si>
    <t>第２種住居</t>
  </si>
  <si>
    <t>第１種住居</t>
  </si>
  <si>
    <t>第２種中高層</t>
  </si>
  <si>
    <t>第１種中高層</t>
  </si>
  <si>
    <t>第２種低層</t>
  </si>
  <si>
    <t>第１種低層</t>
  </si>
  <si>
    <t>総　数</t>
    <phoneticPr fontId="2"/>
  </si>
  <si>
    <t>年　月　日</t>
    <phoneticPr fontId="2"/>
  </si>
  <si>
    <t>(4.4)</t>
  </si>
  <si>
    <t>(8.5)</t>
  </si>
  <si>
    <t>(9.3)</t>
  </si>
  <si>
    <t>(2.7)</t>
  </si>
  <si>
    <t>(33.2)</t>
  </si>
  <si>
    <t>(30.4)</t>
  </si>
  <si>
    <t>(6.6)</t>
  </si>
  <si>
    <t xml:space="preserve">         4．6 ．26</t>
    <phoneticPr fontId="2"/>
  </si>
  <si>
    <t>(4.8)</t>
  </si>
  <si>
    <t>(7.6)</t>
  </si>
  <si>
    <t>(7.8)</t>
  </si>
  <si>
    <t>(2.2)</t>
  </si>
  <si>
    <t>(34.3)</t>
  </si>
  <si>
    <t>(31.0)</t>
  </si>
  <si>
    <t>(7.1)</t>
  </si>
  <si>
    <t xml:space="preserve">  平成 2.10. 19</t>
    <rPh sb="2" eb="4">
      <t>ヘイセイ</t>
    </rPh>
    <phoneticPr fontId="2"/>
  </si>
  <si>
    <t>(7.7)</t>
  </si>
  <si>
    <t>(2.3)</t>
  </si>
  <si>
    <t>(34.0)</t>
  </si>
  <si>
    <t>(30.8)</t>
  </si>
  <si>
    <t>(7.2)</t>
  </si>
  <si>
    <t xml:space="preserve">   　　 62.  5.  6</t>
    <phoneticPr fontId="2"/>
  </si>
  <si>
    <t xml:space="preserve">   　　 59.  2. 17</t>
    <phoneticPr fontId="2"/>
  </si>
  <si>
    <t>(7.9)</t>
  </si>
  <si>
    <t>(8.0)</t>
  </si>
  <si>
    <t>(33.9)</t>
  </si>
  <si>
    <t>(6.7)</t>
  </si>
  <si>
    <t xml:space="preserve">   　　 52.  3. 30</t>
    <phoneticPr fontId="2"/>
  </si>
  <si>
    <t>(8.6)</t>
  </si>
  <si>
    <t>(6.0)</t>
  </si>
  <si>
    <t>(36.8)</t>
  </si>
  <si>
    <t>(28.8)</t>
  </si>
  <si>
    <t>(7.4)</t>
  </si>
  <si>
    <t xml:space="preserve">  昭和47.  7.  1</t>
    <rPh sb="2" eb="4">
      <t>ショウワ</t>
    </rPh>
    <phoneticPr fontId="2"/>
  </si>
  <si>
    <t>住居地域</t>
    <phoneticPr fontId="2"/>
  </si>
  <si>
    <t>第２種住宅専用</t>
  </si>
  <si>
    <t>第１種住宅専用</t>
  </si>
  <si>
    <t>(面積単位　ｈａ）</t>
  </si>
  <si>
    <t>　この表で年月日は用途地域の決定日であり、（　）内は構成比％です。平成8年5月21日に用途地域が12種類に区分され、平成30年4月からは田園住居地域が追加され、13種類に区分されました。</t>
    <rPh sb="58" eb="60">
      <t>ヘイセイ</t>
    </rPh>
    <rPh sb="62" eb="63">
      <t>ネン</t>
    </rPh>
    <rPh sb="64" eb="65">
      <t>ガツ</t>
    </rPh>
    <rPh sb="68" eb="70">
      <t>デンエン</t>
    </rPh>
    <rPh sb="70" eb="72">
      <t>ジュウキョ</t>
    </rPh>
    <rPh sb="72" eb="74">
      <t>チイキ</t>
    </rPh>
    <rPh sb="75" eb="77">
      <t>ツイカ</t>
    </rPh>
    <rPh sb="82" eb="84">
      <t>シュルイ</t>
    </rPh>
    <rPh sb="85" eb="87">
      <t>クブン</t>
    </rPh>
    <phoneticPr fontId="2"/>
  </si>
  <si>
    <t>７－２　都市計画用途地域別面積の状況</t>
    <phoneticPr fontId="2"/>
  </si>
  <si>
    <t>資料　国土交通省山形河川国道事務所、県土整備部道路保全課、市都市整備部道路維持課</t>
    <rPh sb="3" eb="5">
      <t>コクド</t>
    </rPh>
    <rPh sb="5" eb="7">
      <t>コウツウ</t>
    </rPh>
    <rPh sb="10" eb="12">
      <t>カセン</t>
    </rPh>
    <rPh sb="12" eb="14">
      <t>コクドウ</t>
    </rPh>
    <rPh sb="20" eb="22">
      <t>セイビ</t>
    </rPh>
    <rPh sb="23" eb="25">
      <t>ドウロ</t>
    </rPh>
    <rPh sb="25" eb="27">
      <t>ホゼン</t>
    </rPh>
    <rPh sb="27" eb="28">
      <t>カ</t>
    </rPh>
    <rPh sb="30" eb="32">
      <t>トシ</t>
    </rPh>
    <rPh sb="32" eb="34">
      <t>セイビ</t>
    </rPh>
    <rPh sb="34" eb="35">
      <t>ブ</t>
    </rPh>
    <rPh sb="37" eb="39">
      <t>イジ</t>
    </rPh>
    <rPh sb="39" eb="40">
      <t>カ</t>
    </rPh>
    <phoneticPr fontId="2"/>
  </si>
  <si>
    <t>平成27年</t>
    <rPh sb="0" eb="2">
      <t>ヘイセイ</t>
    </rPh>
    <rPh sb="4" eb="5">
      <t>ネン</t>
    </rPh>
    <phoneticPr fontId="2"/>
  </si>
  <si>
    <t>市　道</t>
    <phoneticPr fontId="2"/>
  </si>
  <si>
    <t>県　道</t>
    <phoneticPr fontId="2"/>
  </si>
  <si>
    <t>国　道</t>
    <phoneticPr fontId="2"/>
  </si>
  <si>
    <t>（簡易舗装含む）</t>
  </si>
  <si>
    <t>うち舗装面積</t>
  </si>
  <si>
    <t>面　積</t>
    <phoneticPr fontId="2"/>
  </si>
  <si>
    <t>未舗装道</t>
  </si>
  <si>
    <t>舗装道</t>
    <phoneticPr fontId="2"/>
  </si>
  <si>
    <t>実延長</t>
    <phoneticPr fontId="2"/>
  </si>
  <si>
    <t>総延長</t>
    <phoneticPr fontId="2"/>
  </si>
  <si>
    <t>区  分</t>
    <phoneticPr fontId="2"/>
  </si>
  <si>
    <t>（単位　延長ｍ、面積㎡）</t>
    <phoneticPr fontId="2"/>
  </si>
  <si>
    <t>　この表は各年の4月1日現在です。</t>
    <phoneticPr fontId="2"/>
  </si>
  <si>
    <t>７－３　道路の延長及び面積</t>
    <phoneticPr fontId="2"/>
  </si>
  <si>
    <t>資料　国土交通省山形河川国道事務所、県土整備部道路保全課、市都市整備部道路維持課</t>
    <rPh sb="3" eb="5">
      <t>コクド</t>
    </rPh>
    <rPh sb="5" eb="7">
      <t>コウツウ</t>
    </rPh>
    <rPh sb="10" eb="12">
      <t>カセン</t>
    </rPh>
    <rPh sb="12" eb="14">
      <t>コクドウ</t>
    </rPh>
    <rPh sb="14" eb="16">
      <t>ジム</t>
    </rPh>
    <rPh sb="16" eb="17">
      <t>ジョ</t>
    </rPh>
    <rPh sb="19" eb="20">
      <t>ツチ</t>
    </rPh>
    <rPh sb="20" eb="22">
      <t>セイビ</t>
    </rPh>
    <rPh sb="23" eb="25">
      <t>ドウロ</t>
    </rPh>
    <rPh sb="25" eb="27">
      <t>ホゼン</t>
    </rPh>
    <rPh sb="27" eb="28">
      <t>カ</t>
    </rPh>
    <rPh sb="30" eb="32">
      <t>トシ</t>
    </rPh>
    <rPh sb="32" eb="34">
      <t>セイビ</t>
    </rPh>
    <rPh sb="34" eb="35">
      <t>ブ</t>
    </rPh>
    <rPh sb="37" eb="39">
      <t>イジ</t>
    </rPh>
    <rPh sb="39" eb="40">
      <t>カ</t>
    </rPh>
    <phoneticPr fontId="2"/>
  </si>
  <si>
    <t>-</t>
  </si>
  <si>
    <t>延　長</t>
    <phoneticPr fontId="2"/>
  </si>
  <si>
    <t>橋　数</t>
    <phoneticPr fontId="2"/>
  </si>
  <si>
    <t>永　　　久　　　橋</t>
  </si>
  <si>
    <t>木　　　　　　　橋</t>
  </si>
  <si>
    <t>区   分</t>
    <phoneticPr fontId="2"/>
  </si>
  <si>
    <t>（単位　延長ｍ、面積㎡）　</t>
    <phoneticPr fontId="2"/>
  </si>
  <si>
    <t>７－４　木橋及び永久橋の延長及び面積</t>
    <phoneticPr fontId="2"/>
  </si>
  <si>
    <t>白川</t>
    <rPh sb="0" eb="2">
      <t>シラカワ</t>
    </rPh>
    <phoneticPr fontId="2"/>
  </si>
  <si>
    <t>　農業用施設用地</t>
    <rPh sb="1" eb="4">
      <t>ノウギョウヨウ</t>
    </rPh>
    <rPh sb="4" eb="6">
      <t>シセツ</t>
    </rPh>
    <rPh sb="6" eb="8">
      <t>ヨウチ</t>
    </rPh>
    <phoneticPr fontId="2"/>
  </si>
  <si>
    <t>大字山寺字南院</t>
    <rPh sb="0" eb="2">
      <t>オオアザ</t>
    </rPh>
    <rPh sb="2" eb="4">
      <t>ヤマデラ</t>
    </rPh>
    <rPh sb="4" eb="5">
      <t>アザ</t>
    </rPh>
    <rPh sb="5" eb="6">
      <t>ミナミ</t>
    </rPh>
    <rPh sb="6" eb="7">
      <t>イン</t>
    </rPh>
    <phoneticPr fontId="2"/>
  </si>
  <si>
    <t xml:space="preserve">   観　光　地　区</t>
    <phoneticPr fontId="2"/>
  </si>
  <si>
    <t>大字岩波字浅布</t>
    <rPh sb="0" eb="2">
      <t>オオアザ</t>
    </rPh>
    <rPh sb="2" eb="4">
      <t>イワナミ</t>
    </rPh>
    <rPh sb="4" eb="5">
      <t>アザ</t>
    </rPh>
    <rPh sb="5" eb="6">
      <t>アサ</t>
    </rPh>
    <rPh sb="6" eb="7">
      <t>ヌノ</t>
    </rPh>
    <phoneticPr fontId="2"/>
  </si>
  <si>
    <t>村　落　地　区</t>
  </si>
  <si>
    <t>長苗代</t>
    <rPh sb="0" eb="3">
      <t>ナガナワシロ</t>
    </rPh>
    <phoneticPr fontId="2"/>
  </si>
  <si>
    <t>集　団　地　区</t>
  </si>
  <si>
    <t xml:space="preserve">   村　落　地　区</t>
    <phoneticPr fontId="2"/>
  </si>
  <si>
    <t>家内工業地区</t>
  </si>
  <si>
    <t>南栄町二丁目</t>
    <rPh sb="0" eb="2">
      <t>ナンエイ</t>
    </rPh>
    <rPh sb="2" eb="3">
      <t>マチ</t>
    </rPh>
    <rPh sb="3" eb="6">
      <t>ニチョウメ</t>
    </rPh>
    <phoneticPr fontId="2"/>
  </si>
  <si>
    <t>中小工場地区</t>
  </si>
  <si>
    <t>大字漆山字北志田</t>
    <rPh sb="0" eb="2">
      <t>オオアザ</t>
    </rPh>
    <rPh sb="2" eb="4">
      <t>ウルシヤマ</t>
    </rPh>
    <rPh sb="4" eb="5">
      <t>アザ</t>
    </rPh>
    <rPh sb="5" eb="6">
      <t>キタ</t>
    </rPh>
    <rPh sb="6" eb="8">
      <t>シダ</t>
    </rPh>
    <phoneticPr fontId="2"/>
  </si>
  <si>
    <t>大 工 場地区</t>
    <phoneticPr fontId="2"/>
  </si>
  <si>
    <t xml:space="preserve">   工　業　地　区</t>
    <phoneticPr fontId="2"/>
  </si>
  <si>
    <t>双葉町一丁目</t>
    <rPh sb="0" eb="3">
      <t>フタバチョウ</t>
    </rPh>
    <rPh sb="3" eb="6">
      <t>イッチョウメ</t>
    </rPh>
    <phoneticPr fontId="2"/>
  </si>
  <si>
    <t>普通住宅地区</t>
  </si>
  <si>
    <t>高級住宅地区</t>
  </si>
  <si>
    <t>城南町一丁目</t>
    <rPh sb="0" eb="3">
      <t>ジョウナンマチ</t>
    </rPh>
    <rPh sb="3" eb="6">
      <t>イッチョウメ</t>
    </rPh>
    <phoneticPr fontId="2"/>
  </si>
  <si>
    <t>併用住宅地区</t>
  </si>
  <si>
    <t xml:space="preserve">   住　宅　地　区</t>
    <phoneticPr fontId="2"/>
  </si>
  <si>
    <t>香澄町一丁目</t>
    <rPh sb="0" eb="3">
      <t>カスミチョウ</t>
    </rPh>
    <rPh sb="3" eb="6">
      <t>イッチョウメ</t>
    </rPh>
    <phoneticPr fontId="2"/>
  </si>
  <si>
    <t>普通商業地区</t>
  </si>
  <si>
    <t>高度商業地区</t>
  </si>
  <si>
    <t>繁    華    街</t>
    <phoneticPr fontId="2"/>
  </si>
  <si>
    <t xml:space="preserve">   商　業　地　区</t>
    <phoneticPr fontId="2"/>
  </si>
  <si>
    <t>令　和　元　年</t>
    <rPh sb="0" eb="1">
      <t>レイ</t>
    </rPh>
    <rPh sb="2" eb="3">
      <t>ナゴ</t>
    </rPh>
    <rPh sb="4" eb="5">
      <t>ガン</t>
    </rPh>
    <phoneticPr fontId="2"/>
  </si>
  <si>
    <t>平　成　30　年</t>
    <phoneticPr fontId="2"/>
  </si>
  <si>
    <t>南栄町二丁目</t>
    <rPh sb="0" eb="3">
      <t>ナンエイチョウ</t>
    </rPh>
    <rPh sb="3" eb="6">
      <t>ニチョウメ</t>
    </rPh>
    <phoneticPr fontId="2"/>
  </si>
  <si>
    <t>平　成　29　年</t>
    <phoneticPr fontId="2"/>
  </si>
  <si>
    <t>長苗代</t>
    <rPh sb="0" eb="1">
      <t>ナガ</t>
    </rPh>
    <rPh sb="1" eb="2">
      <t>ナエ</t>
    </rPh>
    <rPh sb="2" eb="3">
      <t>ダイ</t>
    </rPh>
    <phoneticPr fontId="2"/>
  </si>
  <si>
    <t>南栄町一丁目</t>
    <rPh sb="0" eb="3">
      <t>ナンエイチョウ</t>
    </rPh>
    <rPh sb="3" eb="6">
      <t>イッチョウメ</t>
    </rPh>
    <phoneticPr fontId="2"/>
  </si>
  <si>
    <t>平　成　28　年</t>
    <phoneticPr fontId="2"/>
  </si>
  <si>
    <t>南栄町一丁目</t>
    <rPh sb="0" eb="3">
      <t>ナンエイチョウ</t>
    </rPh>
    <rPh sb="3" eb="6">
      <t>１チョウメ</t>
    </rPh>
    <phoneticPr fontId="2"/>
  </si>
  <si>
    <t>大字漆山字北志田</t>
    <rPh sb="0" eb="2">
      <t>オオアザ</t>
    </rPh>
    <rPh sb="2" eb="4">
      <t>ウルシヤマ</t>
    </rPh>
    <rPh sb="4" eb="5">
      <t>アザ</t>
    </rPh>
    <rPh sb="5" eb="6">
      <t>キタ</t>
    </rPh>
    <rPh sb="6" eb="7">
      <t>シ</t>
    </rPh>
    <phoneticPr fontId="2"/>
  </si>
  <si>
    <t>双葉町一丁目</t>
    <rPh sb="0" eb="2">
      <t>フタバ</t>
    </rPh>
    <rPh sb="2" eb="3">
      <t>マチ</t>
    </rPh>
    <rPh sb="3" eb="6">
      <t>１チョウメ</t>
    </rPh>
    <phoneticPr fontId="2"/>
  </si>
  <si>
    <t>城南町一丁目</t>
    <rPh sb="0" eb="3">
      <t>ジョウナンマチ</t>
    </rPh>
    <rPh sb="3" eb="6">
      <t>１チョウメ</t>
    </rPh>
    <phoneticPr fontId="2"/>
  </si>
  <si>
    <t>香澄町一丁目</t>
    <rPh sb="0" eb="3">
      <t>カスミチョウ</t>
    </rPh>
    <rPh sb="3" eb="6">
      <t>１チョウメ</t>
    </rPh>
    <phoneticPr fontId="2"/>
  </si>
  <si>
    <t>平　成　27　年</t>
    <phoneticPr fontId="2"/>
  </si>
  <si>
    <t>（円／㎡）</t>
    <phoneticPr fontId="2"/>
  </si>
  <si>
    <t>（千円）</t>
  </si>
  <si>
    <t>（千円）</t>
    <rPh sb="1" eb="3">
      <t>センエン</t>
    </rPh>
    <phoneticPr fontId="2"/>
  </si>
  <si>
    <t>（㎡）</t>
  </si>
  <si>
    <t>（㎡）</t>
    <phoneticPr fontId="2"/>
  </si>
  <si>
    <t>最高価格の所在地</t>
  </si>
  <si>
    <t>法人所有</t>
    <phoneticPr fontId="2"/>
  </si>
  <si>
    <t>個人所有</t>
    <phoneticPr fontId="2"/>
  </si>
  <si>
    <t>最高価格</t>
    <phoneticPr fontId="2"/>
  </si>
  <si>
    <t>平均価格</t>
    <phoneticPr fontId="2"/>
  </si>
  <si>
    <t>区　分</t>
    <phoneticPr fontId="2"/>
  </si>
  <si>
    <t>１㎡当たり</t>
    <phoneticPr fontId="2"/>
  </si>
  <si>
    <t>決定価格</t>
    <rPh sb="0" eb="1">
      <t>ケツ</t>
    </rPh>
    <rPh sb="1" eb="2">
      <t>サダム</t>
    </rPh>
    <rPh sb="2" eb="4">
      <t>カカク</t>
    </rPh>
    <phoneticPr fontId="2"/>
  </si>
  <si>
    <t>地　積</t>
    <rPh sb="0" eb="1">
      <t>チ</t>
    </rPh>
    <rPh sb="2" eb="3">
      <t>セキ</t>
    </rPh>
    <phoneticPr fontId="2"/>
  </si>
  <si>
    <t>７－５　宅地に関する地積及び価格</t>
    <phoneticPr fontId="2"/>
  </si>
  <si>
    <t>資料　市財政部資産税課</t>
    <rPh sb="4" eb="6">
      <t>ザイセイ</t>
    </rPh>
    <rPh sb="6" eb="7">
      <t>ブ</t>
    </rPh>
    <rPh sb="7" eb="10">
      <t>シサンゼイ</t>
    </rPh>
    <phoneticPr fontId="2"/>
  </si>
  <si>
    <t>　そ　　の　　他</t>
  </si>
  <si>
    <t>　住宅アパート</t>
  </si>
  <si>
    <t>　木造以外の家屋</t>
  </si>
  <si>
    <t>　土　　　　　　蔵</t>
  </si>
  <si>
    <t>　倉　　　　　　庫</t>
  </si>
  <si>
    <t>　工　　　　　　場</t>
  </si>
  <si>
    <t>-</t>
    <phoneticPr fontId="2"/>
  </si>
  <si>
    <t>　公　衆　浴　場</t>
  </si>
  <si>
    <t>　病　　　　　　院</t>
  </si>
  <si>
    <t>　劇　場・映　画　館</t>
  </si>
  <si>
    <t>　事　務　所・
　銀行・店舗</t>
    <rPh sb="12" eb="14">
      <t>テンポ</t>
    </rPh>
    <phoneticPr fontId="2"/>
  </si>
  <si>
    <t>　ホテル・簡易旅館　
　旅　館・料　亭</t>
    <phoneticPr fontId="2"/>
  </si>
  <si>
    <t>　共同住宅・寄宿舎</t>
  </si>
  <si>
    <t>　附　　属　　家</t>
    <rPh sb="7" eb="8">
      <t>イエ</t>
    </rPh>
    <phoneticPr fontId="2"/>
  </si>
  <si>
    <t>　農　家　住　宅</t>
  </si>
  <si>
    <t>　併　用　住　宅</t>
  </si>
  <si>
    <t>　専　用　住　宅</t>
  </si>
  <si>
    <t>　木　造　家　屋</t>
  </si>
  <si>
    <t>　総　　　　　数</t>
    <phoneticPr fontId="2"/>
  </si>
  <si>
    <t>床面積</t>
  </si>
  <si>
    <t>棟　数</t>
  </si>
  <si>
    <t>床面積</t>
    <phoneticPr fontId="2"/>
  </si>
  <si>
    <t>棟　数</t>
    <phoneticPr fontId="2"/>
  </si>
  <si>
    <t>平　成　３０　年</t>
  </si>
  <si>
    <t>平　成　２９　年</t>
    <phoneticPr fontId="2"/>
  </si>
  <si>
    <t>平　成　２８　年</t>
    <phoneticPr fontId="2"/>
  </si>
  <si>
    <t>　この表は固定資産概要調書によるもので、各年1月1日現在のものです。なお、農家住宅には養蚕住宅も含まれています。</t>
    <rPh sb="37" eb="39">
      <t>ノウカ</t>
    </rPh>
    <rPh sb="39" eb="41">
      <t>ジュウタク</t>
    </rPh>
    <rPh sb="43" eb="45">
      <t>ヨウサン</t>
    </rPh>
    <rPh sb="45" eb="47">
      <t>ジュウタク</t>
    </rPh>
    <rPh sb="48" eb="49">
      <t>フク</t>
    </rPh>
    <phoneticPr fontId="2"/>
  </si>
  <si>
    <t>７－６　家屋の棟数及び床面積</t>
    <phoneticPr fontId="2"/>
  </si>
  <si>
    <t>　　　※（　　）：民間の指定確認検査機関の処理件数を示します。</t>
    <rPh sb="9" eb="11">
      <t>ミンカン</t>
    </rPh>
    <rPh sb="12" eb="14">
      <t>シテイ</t>
    </rPh>
    <rPh sb="14" eb="16">
      <t>カクニン</t>
    </rPh>
    <rPh sb="16" eb="18">
      <t>ケンサ</t>
    </rPh>
    <rPh sb="18" eb="20">
      <t>キカン</t>
    </rPh>
    <rPh sb="21" eb="23">
      <t>ショリ</t>
    </rPh>
    <rPh sb="23" eb="25">
      <t>ケンスウ</t>
    </rPh>
    <rPh sb="26" eb="27">
      <t>シメ</t>
    </rPh>
    <phoneticPr fontId="2"/>
  </si>
  <si>
    <t>資料　市まちづくり政策部建築指導課</t>
    <rPh sb="9" eb="11">
      <t>セイサク</t>
    </rPh>
    <rPh sb="11" eb="12">
      <t>ブ</t>
    </rPh>
    <phoneticPr fontId="2"/>
  </si>
  <si>
    <t>平成 14 年度</t>
    <rPh sb="0" eb="2">
      <t>ヘイセイ</t>
    </rPh>
    <rPh sb="6" eb="7">
      <t>ネン</t>
    </rPh>
    <rPh sb="7" eb="8">
      <t>ド</t>
    </rPh>
    <phoneticPr fontId="2"/>
  </si>
  <si>
    <t>検査済証交付件数</t>
  </si>
  <si>
    <t>道路位置指定件数</t>
  </si>
  <si>
    <t>許可申請受付件数</t>
  </si>
  <si>
    <t>計画通知受付件数</t>
  </si>
  <si>
    <t>確認申請受付件数</t>
  </si>
  <si>
    <t>区　分</t>
    <rPh sb="0" eb="1">
      <t>ク</t>
    </rPh>
    <rPh sb="2" eb="3">
      <t>ブン</t>
    </rPh>
    <phoneticPr fontId="2"/>
  </si>
  <si>
    <t>７－７　建築確認申請等の受付件数</t>
    <phoneticPr fontId="2"/>
  </si>
  <si>
    <t>㎡当たり価格（円）</t>
  </si>
  <si>
    <t>決定価格（千円）</t>
  </si>
  <si>
    <t>床面積(㎡）</t>
    <phoneticPr fontId="2"/>
  </si>
  <si>
    <t>納税義務者</t>
  </si>
  <si>
    <t>　この表は、固定資産概要調書による各年の1月1日現在の数です。</t>
    <phoneticPr fontId="2"/>
  </si>
  <si>
    <t>７－８　建物の納税義務者数、棟数、面積及び価格</t>
    <phoneticPr fontId="2"/>
  </si>
  <si>
    <t>資料　県土整備部建築住宅課、県住宅供給公社、県労働者住宅生活協同組合、市まちづくり政策部管理住宅課</t>
    <rPh sb="5" eb="7">
      <t>セイビ</t>
    </rPh>
    <rPh sb="41" eb="43">
      <t>セイサク</t>
    </rPh>
    <rPh sb="43" eb="44">
      <t>ブ</t>
    </rPh>
    <rPh sb="44" eb="46">
      <t>カンリ</t>
    </rPh>
    <rPh sb="46" eb="48">
      <t>ジュウタク</t>
    </rPh>
    <rPh sb="48" eb="49">
      <t>カ</t>
    </rPh>
    <phoneticPr fontId="2"/>
  </si>
  <si>
    <t>県　営</t>
    <phoneticPr fontId="2"/>
  </si>
  <si>
    <t>市　営</t>
    <phoneticPr fontId="2"/>
  </si>
  <si>
    <t>非木造</t>
    <phoneticPr fontId="2"/>
  </si>
  <si>
    <t>木　造</t>
    <phoneticPr fontId="2"/>
  </si>
  <si>
    <t>耐　火　・　準　耐　火　構　造</t>
  </si>
  <si>
    <t>分　　譲　　住　　宅</t>
  </si>
  <si>
    <t>公　　営　　住　　宅</t>
  </si>
  <si>
    <t>　なお、県労働者住宅生活協同組合は、平成28年2月26日、山形地方裁判所から破産手続きの開始決定を受けました。</t>
    <rPh sb="29" eb="31">
      <t>ヤマガタ</t>
    </rPh>
    <rPh sb="31" eb="33">
      <t>チホウ</t>
    </rPh>
    <rPh sb="33" eb="36">
      <t>サイバンショ</t>
    </rPh>
    <rPh sb="38" eb="42">
      <t>ハサンテツヅ</t>
    </rPh>
    <rPh sb="44" eb="46">
      <t>カイシ</t>
    </rPh>
    <rPh sb="46" eb="48">
      <t>ケッテイ</t>
    </rPh>
    <rPh sb="49" eb="50">
      <t>ウ</t>
    </rPh>
    <phoneticPr fontId="2"/>
  </si>
  <si>
    <t>　建築したものです。</t>
    <phoneticPr fontId="2"/>
  </si>
  <si>
    <t>　公営住宅とは公営住宅法にもとづいて建築したもので、分譲住宅は県住宅供給公社・県労働者住宅生活協同組合が</t>
    <phoneticPr fontId="2"/>
  </si>
  <si>
    <t>　この表は山形市内に建築された公営住宅、分譲住宅の戸数であり、竣工された戸数です。</t>
    <rPh sb="31" eb="33">
      <t>シュンコウ</t>
    </rPh>
    <rPh sb="36" eb="38">
      <t>コスウ</t>
    </rPh>
    <phoneticPr fontId="2"/>
  </si>
  <si>
    <t>７－９　市営・県営住宅、分譲住宅の建築戸数</t>
    <phoneticPr fontId="2"/>
  </si>
  <si>
    <t>資料　住宅統計調査、住宅・土地統計調査</t>
    <rPh sb="10" eb="12">
      <t>ジュウタク</t>
    </rPh>
    <rPh sb="13" eb="15">
      <t>トチ</t>
    </rPh>
    <rPh sb="15" eb="17">
      <t>トウケイ</t>
    </rPh>
    <rPh sb="17" eb="19">
      <t>チョウサ</t>
    </rPh>
    <phoneticPr fontId="2"/>
  </si>
  <si>
    <t>平成 5年</t>
    <rPh sb="4" eb="5">
      <t>ネン</t>
    </rPh>
    <phoneticPr fontId="2"/>
  </si>
  <si>
    <t>昭和53年</t>
    <phoneticPr fontId="2"/>
  </si>
  <si>
    <t>空き家</t>
    <rPh sb="0" eb="1">
      <t>ア</t>
    </rPh>
    <rPh sb="2" eb="3">
      <t>ヤ</t>
    </rPh>
    <phoneticPr fontId="2"/>
  </si>
  <si>
    <t>うち一時現在者      のみ</t>
    <rPh sb="4" eb="5">
      <t>ゲン</t>
    </rPh>
    <rPh sb="5" eb="6">
      <t>ザイシャ</t>
    </rPh>
    <rPh sb="6" eb="7">
      <t>シャ</t>
    </rPh>
    <phoneticPr fontId="2"/>
  </si>
  <si>
    <t>居住世帯なし</t>
  </si>
  <si>
    <t>居住世帯あり</t>
  </si>
  <si>
    <t>住宅以外で                  人が居住する       建物数</t>
    <phoneticPr fontId="2"/>
  </si>
  <si>
    <t>住　　          宅　　          数</t>
    <phoneticPr fontId="2"/>
  </si>
  <si>
    <t>　標本調査による推定値であるため、四捨五入しており、個々の数字の合計と総数が一致しないことがあります。</t>
    <phoneticPr fontId="2"/>
  </si>
  <si>
    <t>７－１０　住宅数及び人が居住する住宅以外の建物数</t>
    <phoneticPr fontId="2"/>
  </si>
  <si>
    <t>資料　住宅・土地統計調査</t>
    <rPh sb="3" eb="5">
      <t>ジュウタク</t>
    </rPh>
    <rPh sb="6" eb="8">
      <t>トチ</t>
    </rPh>
    <rPh sb="8" eb="10">
      <t>トウケイ</t>
    </rPh>
    <rPh sb="10" eb="12">
      <t>チョウサ</t>
    </rPh>
    <phoneticPr fontId="2"/>
  </si>
  <si>
    <t>給与住宅</t>
    <rPh sb="0" eb="2">
      <t>キュウヨ</t>
    </rPh>
    <rPh sb="2" eb="4">
      <t>ジュウタク</t>
    </rPh>
    <phoneticPr fontId="2"/>
  </si>
  <si>
    <t>民営借家</t>
    <rPh sb="0" eb="2">
      <t>ミンエイ</t>
    </rPh>
    <rPh sb="2" eb="4">
      <t>シャクヤ</t>
    </rPh>
    <phoneticPr fontId="2"/>
  </si>
  <si>
    <t>都市再生機構（UR）・公社の借家</t>
    <rPh sb="0" eb="2">
      <t>トシ</t>
    </rPh>
    <rPh sb="2" eb="4">
      <t>サイセイ</t>
    </rPh>
    <rPh sb="4" eb="6">
      <t>キコウ</t>
    </rPh>
    <rPh sb="11" eb="13">
      <t>コウシャ</t>
    </rPh>
    <rPh sb="14" eb="16">
      <t>シャクヤ</t>
    </rPh>
    <phoneticPr fontId="2"/>
  </si>
  <si>
    <t>公営の借家</t>
    <rPh sb="0" eb="2">
      <t>コウエイ</t>
    </rPh>
    <rPh sb="3" eb="5">
      <t>シャクヤ</t>
    </rPh>
    <phoneticPr fontId="2"/>
  </si>
  <si>
    <t>借家</t>
    <rPh sb="0" eb="2">
      <t>シャクヤ</t>
    </rPh>
    <phoneticPr fontId="2"/>
  </si>
  <si>
    <t>持ち家</t>
    <rPh sb="0" eb="1">
      <t>モ</t>
    </rPh>
    <rPh sb="2" eb="3">
      <t>イエ</t>
    </rPh>
    <phoneticPr fontId="2"/>
  </si>
  <si>
    <t>専用住宅総数</t>
    <rPh sb="0" eb="2">
      <t>センヨウ</t>
    </rPh>
    <rPh sb="2" eb="4">
      <t>ジュウタク</t>
    </rPh>
    <rPh sb="4" eb="6">
      <t>ソウスウ</t>
    </rPh>
    <phoneticPr fontId="2"/>
  </si>
  <si>
    <t>6 階建以上</t>
    <rPh sb="2" eb="3">
      <t>カイ</t>
    </rPh>
    <rPh sb="3" eb="4">
      <t>タ</t>
    </rPh>
    <rPh sb="4" eb="6">
      <t>イジョウ</t>
    </rPh>
    <phoneticPr fontId="2"/>
  </si>
  <si>
    <t>3 ～ 5</t>
    <phoneticPr fontId="2"/>
  </si>
  <si>
    <t>1 階建</t>
    <rPh sb="2" eb="3">
      <t>カイ</t>
    </rPh>
    <rPh sb="3" eb="4">
      <t>タ</t>
    </rPh>
    <phoneticPr fontId="2"/>
  </si>
  <si>
    <t>2 階建以上</t>
    <rPh sb="2" eb="3">
      <t>カイ</t>
    </rPh>
    <rPh sb="3" eb="4">
      <t>タ</t>
    </rPh>
    <rPh sb="4" eb="6">
      <t>イジョウ</t>
    </rPh>
    <phoneticPr fontId="2"/>
  </si>
  <si>
    <t>その他</t>
    <rPh sb="2" eb="3">
      <t>タ</t>
    </rPh>
    <phoneticPr fontId="2"/>
  </si>
  <si>
    <t>共　同　住　宅</t>
    <rPh sb="0" eb="1">
      <t>トモ</t>
    </rPh>
    <rPh sb="2" eb="3">
      <t>ドウ</t>
    </rPh>
    <rPh sb="4" eb="5">
      <t>ジュウ</t>
    </rPh>
    <rPh sb="6" eb="7">
      <t>タク</t>
    </rPh>
    <phoneticPr fontId="2"/>
  </si>
  <si>
    <t>長　　屋　　建</t>
    <rPh sb="0" eb="1">
      <t>チョウ</t>
    </rPh>
    <rPh sb="3" eb="4">
      <t>ヤ</t>
    </rPh>
    <rPh sb="6" eb="7">
      <t>ダテ</t>
    </rPh>
    <phoneticPr fontId="2"/>
  </si>
  <si>
    <t>一　　戸　　建</t>
    <rPh sb="0" eb="1">
      <t>イチ</t>
    </rPh>
    <rPh sb="3" eb="4">
      <t>コ</t>
    </rPh>
    <rPh sb="6" eb="7">
      <t>タ</t>
    </rPh>
    <phoneticPr fontId="2"/>
  </si>
  <si>
    <t>総　数</t>
    <rPh sb="0" eb="1">
      <t>フサ</t>
    </rPh>
    <rPh sb="2" eb="3">
      <t>カズ</t>
    </rPh>
    <phoneticPr fontId="2"/>
  </si>
  <si>
    <t>住宅の所有の関係</t>
    <rPh sb="0" eb="2">
      <t>ジュウタク</t>
    </rPh>
    <rPh sb="3" eb="5">
      <t>ショユウ</t>
    </rPh>
    <rPh sb="6" eb="8">
      <t>カンケイ</t>
    </rPh>
    <phoneticPr fontId="2"/>
  </si>
  <si>
    <t>７－１１　住宅の所有の関係、建て方、階数別専用住宅数（平成３０年）</t>
    <rPh sb="14" eb="15">
      <t>タ</t>
    </rPh>
    <rPh sb="16" eb="17">
      <t>カタ</t>
    </rPh>
    <rPh sb="18" eb="20">
      <t>カイスウ</t>
    </rPh>
    <rPh sb="21" eb="23">
      <t>センヨウ</t>
    </rPh>
    <rPh sb="27" eb="29">
      <t>ヘイセイ</t>
    </rPh>
    <rPh sb="31" eb="32">
      <t>ネン</t>
    </rPh>
    <phoneticPr fontId="2"/>
  </si>
  <si>
    <t>　平成23年　 ～ 　　　27年</t>
    <rPh sb="15" eb="16">
      <t>ネン</t>
    </rPh>
    <phoneticPr fontId="2"/>
  </si>
  <si>
    <t>　平成18年　 ～ 　　　22年</t>
    <rPh sb="15" eb="16">
      <t>ネン</t>
    </rPh>
    <phoneticPr fontId="2"/>
  </si>
  <si>
    <t>　平成13年　 ～　　 　17年</t>
    <phoneticPr fontId="15"/>
  </si>
  <si>
    <t>　平成８年　 ～　　 　12年</t>
    <rPh sb="1" eb="3">
      <t>ヘイセイ</t>
    </rPh>
    <rPh sb="14" eb="15">
      <t>ネン</t>
    </rPh>
    <phoneticPr fontId="15"/>
  </si>
  <si>
    <t>　平成３年　 ～　 　　７年</t>
    <rPh sb="1" eb="3">
      <t>ヘイセイ</t>
    </rPh>
    <rPh sb="13" eb="14">
      <t>ネン</t>
    </rPh>
    <phoneticPr fontId="15"/>
  </si>
  <si>
    <t>　昭和56年 　～　 平成２年</t>
    <rPh sb="11" eb="13">
      <t>ヘイセイ</t>
    </rPh>
    <rPh sb="14" eb="15">
      <t>ネン</t>
    </rPh>
    <phoneticPr fontId="15"/>
  </si>
  <si>
    <t>　昭和46年　 ～　　 　55年</t>
    <phoneticPr fontId="15"/>
  </si>
  <si>
    <t>　昭   和   45  年  以  前</t>
    <rPh sb="16" eb="17">
      <t>イ</t>
    </rPh>
    <rPh sb="19" eb="20">
      <t>マエ</t>
    </rPh>
    <phoneticPr fontId="15"/>
  </si>
  <si>
    <t>住宅総数</t>
    <rPh sb="0" eb="1">
      <t>ジュウ</t>
    </rPh>
    <rPh sb="1" eb="2">
      <t>タク</t>
    </rPh>
    <rPh sb="2" eb="3">
      <t>フサ</t>
    </rPh>
    <rPh sb="3" eb="4">
      <t>カズ</t>
    </rPh>
    <phoneticPr fontId="2"/>
  </si>
  <si>
    <t>鉄骨造</t>
    <rPh sb="0" eb="2">
      <t>テッコツ</t>
    </rPh>
    <rPh sb="2" eb="3">
      <t>ゾウ</t>
    </rPh>
    <phoneticPr fontId="2"/>
  </si>
  <si>
    <t>鉄筋・鉄骨　　　　　　コンクリート造</t>
    <rPh sb="0" eb="2">
      <t>テッキン</t>
    </rPh>
    <rPh sb="3" eb="5">
      <t>テッコツ</t>
    </rPh>
    <rPh sb="17" eb="18">
      <t>ゾウ</t>
    </rPh>
    <phoneticPr fontId="2"/>
  </si>
  <si>
    <t>防火木造</t>
    <rPh sb="0" eb="2">
      <t>ボウカ</t>
    </rPh>
    <rPh sb="2" eb="4">
      <t>モクゾウ</t>
    </rPh>
    <phoneticPr fontId="2"/>
  </si>
  <si>
    <t>木　造</t>
    <rPh sb="0" eb="1">
      <t>キ</t>
    </rPh>
    <rPh sb="2" eb="3">
      <t>ヅクリ</t>
    </rPh>
    <phoneticPr fontId="2"/>
  </si>
  <si>
    <t>店舗その他の　　　　併用住宅</t>
    <rPh sb="0" eb="1">
      <t>ミセ</t>
    </rPh>
    <rPh sb="1" eb="2">
      <t>ホ</t>
    </rPh>
    <rPh sb="4" eb="5">
      <t>タ</t>
    </rPh>
    <rPh sb="10" eb="12">
      <t>ヘイヨウ</t>
    </rPh>
    <rPh sb="12" eb="14">
      <t>ジュウタク</t>
    </rPh>
    <phoneticPr fontId="2"/>
  </si>
  <si>
    <t>専用住宅</t>
    <rPh sb="0" eb="2">
      <t>センヨウ</t>
    </rPh>
    <rPh sb="2" eb="4">
      <t>ジュウタク</t>
    </rPh>
    <phoneticPr fontId="2"/>
  </si>
  <si>
    <t>構　　　　　　　造</t>
    <rPh sb="0" eb="1">
      <t>カマエ</t>
    </rPh>
    <rPh sb="8" eb="9">
      <t>ヅクリ</t>
    </rPh>
    <phoneticPr fontId="2"/>
  </si>
  <si>
    <t>住宅の種類</t>
    <rPh sb="0" eb="2">
      <t>ジュウタク</t>
    </rPh>
    <rPh sb="3" eb="5">
      <t>シュルイ</t>
    </rPh>
    <phoneticPr fontId="2"/>
  </si>
  <si>
    <t>建 築 の 時 期</t>
    <rPh sb="0" eb="1">
      <t>ケン</t>
    </rPh>
    <rPh sb="2" eb="3">
      <t>チク</t>
    </rPh>
    <rPh sb="6" eb="7">
      <t>ジ</t>
    </rPh>
    <rPh sb="8" eb="9">
      <t>キ</t>
    </rPh>
    <phoneticPr fontId="2"/>
  </si>
  <si>
    <t>７－１２　住宅の種類・構造、建築の時期別住宅数（平成３０年）</t>
    <rPh sb="8" eb="10">
      <t>シュルイ</t>
    </rPh>
    <rPh sb="11" eb="13">
      <t>コウゾウ</t>
    </rPh>
    <rPh sb="24" eb="26">
      <t>ヘイセイ</t>
    </rPh>
    <rPh sb="28" eb="29">
      <t>ネン</t>
    </rPh>
    <phoneticPr fontId="2"/>
  </si>
  <si>
    <t>資料　市まちづくり政策部公園緑地課</t>
    <rPh sb="9" eb="11">
      <t>セイサク</t>
    </rPh>
    <rPh sb="11" eb="12">
      <t>ブ</t>
    </rPh>
    <phoneticPr fontId="2"/>
  </si>
  <si>
    <t>年度</t>
    <rPh sb="0" eb="2">
      <t>ネンド</t>
    </rPh>
    <phoneticPr fontId="2"/>
  </si>
  <si>
    <t>公園面積</t>
    <phoneticPr fontId="2"/>
  </si>
  <si>
    <t>公園数</t>
    <phoneticPr fontId="2"/>
  </si>
  <si>
    <t>広場公園</t>
    <rPh sb="0" eb="2">
      <t>ヒロバ</t>
    </rPh>
    <phoneticPr fontId="2"/>
  </si>
  <si>
    <t>緑  道</t>
    <rPh sb="0" eb="1">
      <t>ミドリ</t>
    </rPh>
    <rPh sb="3" eb="4">
      <t>ミチ</t>
    </rPh>
    <phoneticPr fontId="2"/>
  </si>
  <si>
    <t>都市緑地</t>
  </si>
  <si>
    <t>総合公園</t>
  </si>
  <si>
    <r>
      <t>ﾚｸﾘｴｰｼｮﾝ</t>
    </r>
    <r>
      <rPr>
        <sz val="9"/>
        <rFont val="HGSｺﾞｼｯｸM"/>
        <family val="3"/>
        <charset val="128"/>
      </rPr>
      <t>都市公園</t>
    </r>
    <rPh sb="8" eb="10">
      <t>トシ</t>
    </rPh>
    <phoneticPr fontId="2"/>
  </si>
  <si>
    <t>歴史公園</t>
    <rPh sb="0" eb="2">
      <t>レキシ</t>
    </rPh>
    <rPh sb="2" eb="4">
      <t>コウエン</t>
    </rPh>
    <phoneticPr fontId="2"/>
  </si>
  <si>
    <t>風致公園</t>
  </si>
  <si>
    <t>運動公園</t>
    <phoneticPr fontId="2"/>
  </si>
  <si>
    <t>地区公園</t>
  </si>
  <si>
    <t>近隣公園</t>
  </si>
  <si>
    <t>街区公園</t>
  </si>
  <si>
    <t>総  数</t>
    <phoneticPr fontId="2"/>
  </si>
  <si>
    <t>（面積単位　ｈａ）</t>
  </si>
  <si>
    <t>　この表は各年度末現在です。</t>
    <phoneticPr fontId="2"/>
  </si>
  <si>
    <t>７－１３　都市公園</t>
    <phoneticPr fontId="2"/>
  </si>
  <si>
    <t>資料　国勢調査</t>
  </si>
  <si>
    <t xml:space="preserve">  250  ㎡  以 上    </t>
    <phoneticPr fontId="15"/>
  </si>
  <si>
    <t xml:space="preserve">  200   ～   249    </t>
    <phoneticPr fontId="15"/>
  </si>
  <si>
    <t xml:space="preserve">  150   ～   199    </t>
    <phoneticPr fontId="15"/>
  </si>
  <si>
    <t xml:space="preserve">  120   ～   149    </t>
    <phoneticPr fontId="15"/>
  </si>
  <si>
    <t xml:space="preserve">  100   ～   119    </t>
    <phoneticPr fontId="15"/>
  </si>
  <si>
    <t xml:space="preserve">   90　 ～　 99    </t>
    <phoneticPr fontId="15"/>
  </si>
  <si>
    <t xml:space="preserve">   80　 ～ 　89    </t>
    <phoneticPr fontId="15"/>
  </si>
  <si>
    <t xml:space="preserve">   70　 ～ 　79    </t>
    <phoneticPr fontId="15"/>
  </si>
  <si>
    <t xml:space="preserve">   60　 ～ 　69    </t>
    <phoneticPr fontId="15"/>
  </si>
  <si>
    <t xml:space="preserve">   50 　～　 59    </t>
    <phoneticPr fontId="15"/>
  </si>
  <si>
    <t xml:space="preserve">   40　 ～ 　49    </t>
    <phoneticPr fontId="15"/>
  </si>
  <si>
    <t xml:space="preserve">   30 　～ 　39    </t>
    <phoneticPr fontId="15"/>
  </si>
  <si>
    <t xml:space="preserve">   20 　～　 29    </t>
    <phoneticPr fontId="15"/>
  </si>
  <si>
    <t xml:space="preserve">     0    ～　 19㎡    </t>
    <phoneticPr fontId="15"/>
  </si>
  <si>
    <t xml:space="preserve">一般世帯人員    </t>
    <phoneticPr fontId="15"/>
  </si>
  <si>
    <t>一般世帯数</t>
    <rPh sb="4" eb="5">
      <t>スウ</t>
    </rPh>
    <phoneticPr fontId="15"/>
  </si>
  <si>
    <t>借  家</t>
    <rPh sb="0" eb="1">
      <t>シャク</t>
    </rPh>
    <rPh sb="3" eb="4">
      <t>イエ</t>
    </rPh>
    <phoneticPr fontId="15"/>
  </si>
  <si>
    <t>公社の借家</t>
    <rPh sb="0" eb="2">
      <t>コウシャ</t>
    </rPh>
    <rPh sb="3" eb="5">
      <t>シャクヤ</t>
    </rPh>
    <phoneticPr fontId="15"/>
  </si>
  <si>
    <t>間借り</t>
    <rPh sb="0" eb="2">
      <t>マガ</t>
    </rPh>
    <phoneticPr fontId="15"/>
  </si>
  <si>
    <t>給与住宅</t>
    <rPh sb="0" eb="2">
      <t>キュウヨ</t>
    </rPh>
    <rPh sb="2" eb="4">
      <t>ジュウタク</t>
    </rPh>
    <phoneticPr fontId="15"/>
  </si>
  <si>
    <t>民営の</t>
    <rPh sb="0" eb="2">
      <t>ミンエイ</t>
    </rPh>
    <phoneticPr fontId="15"/>
  </si>
  <si>
    <t>公営・都市機構・</t>
    <rPh sb="0" eb="2">
      <t>コウエイ</t>
    </rPh>
    <rPh sb="3" eb="5">
      <t>トシ</t>
    </rPh>
    <rPh sb="5" eb="7">
      <t>キコウ</t>
    </rPh>
    <phoneticPr fontId="15"/>
  </si>
  <si>
    <t>持ち家</t>
    <rPh sb="0" eb="3">
      <t>モチイエ</t>
    </rPh>
    <phoneticPr fontId="15"/>
  </si>
  <si>
    <t>総  数</t>
    <rPh sb="0" eb="1">
      <t>フサ</t>
    </rPh>
    <rPh sb="3" eb="4">
      <t>カズ</t>
    </rPh>
    <phoneticPr fontId="15"/>
  </si>
  <si>
    <t>総　数</t>
    <rPh sb="0" eb="3">
      <t>ソウスウ</t>
    </rPh>
    <phoneticPr fontId="15"/>
  </si>
  <si>
    <t>延べ面積</t>
    <rPh sb="0" eb="1">
      <t>ノ</t>
    </rPh>
    <rPh sb="2" eb="4">
      <t>メンセキ</t>
    </rPh>
    <phoneticPr fontId="15"/>
  </si>
  <si>
    <t>主　　          世　　          帯</t>
    <rPh sb="0" eb="1">
      <t>シュ</t>
    </rPh>
    <rPh sb="13" eb="14">
      <t>ヨ</t>
    </rPh>
    <rPh sb="26" eb="27">
      <t>オビ</t>
    </rPh>
    <phoneticPr fontId="15"/>
  </si>
  <si>
    <t>７－１４　住宅の延べ面積、住宅の所有関係別住宅に住む一般世帯数及び一般世帯人員（平成２２年）</t>
    <rPh sb="31" eb="32">
      <t>オヨ</t>
    </rPh>
    <rPh sb="33" eb="35">
      <t>イッパン</t>
    </rPh>
    <rPh sb="35" eb="37">
      <t>セタイ</t>
    </rPh>
    <rPh sb="37" eb="39">
      <t>ジンイン</t>
    </rPh>
    <rPh sb="40" eb="42">
      <t>ヘイセイ</t>
    </rPh>
    <rPh sb="44" eb="45">
      <t>ネン</t>
    </rPh>
    <phoneticPr fontId="2"/>
  </si>
  <si>
    <t>　住居の種類「不詳」の一般世帯</t>
    <rPh sb="11" eb="13">
      <t>イッパン</t>
    </rPh>
    <rPh sb="13" eb="15">
      <t>セタイ</t>
    </rPh>
    <phoneticPr fontId="2"/>
  </si>
  <si>
    <t>　住宅以外に住む一般世帯</t>
  </si>
  <si>
    <t>　　　間借り</t>
    <phoneticPr fontId="2"/>
  </si>
  <si>
    <t>　　　給与住宅</t>
  </si>
  <si>
    <t>　　　民営の借家</t>
  </si>
  <si>
    <t>　　　公営・都市機構・公社の借家</t>
    <rPh sb="6" eb="8">
      <t>トシ</t>
    </rPh>
    <rPh sb="8" eb="10">
      <t>キコウ</t>
    </rPh>
    <phoneticPr fontId="2"/>
  </si>
  <si>
    <t>　　　持ち家</t>
    <phoneticPr fontId="2"/>
  </si>
  <si>
    <t>　　　主世帯</t>
    <phoneticPr fontId="2"/>
  </si>
  <si>
    <t>　住宅に住む一般世帯</t>
  </si>
  <si>
    <t>一般世帯</t>
    <phoneticPr fontId="2"/>
  </si>
  <si>
    <t>平成27年</t>
    <phoneticPr fontId="2"/>
  </si>
  <si>
    <t>平成22年</t>
    <phoneticPr fontId="2"/>
  </si>
  <si>
    <t>平成17年</t>
    <phoneticPr fontId="2"/>
  </si>
  <si>
    <t>　　　公営・公団・公社の借家</t>
  </si>
  <si>
    <t>平成12年</t>
    <phoneticPr fontId="2"/>
  </si>
  <si>
    <t>－</t>
  </si>
  <si>
    <t>平成7年</t>
    <phoneticPr fontId="2"/>
  </si>
  <si>
    <t>延べ面積</t>
  </si>
  <si>
    <t>世帯人員</t>
  </si>
  <si>
    <t>世帯数</t>
  </si>
  <si>
    <t>１人当たり</t>
  </si>
  <si>
    <t>１世帯当たり</t>
  </si>
  <si>
    <t>１世帯当たり      人  員</t>
    <phoneticPr fontId="2"/>
  </si>
  <si>
    <t>住居の種類・住宅の所有の関係</t>
    <phoneticPr fontId="2"/>
  </si>
  <si>
    <t>　　   　   及び１世帯当たり延べ面積</t>
    <phoneticPr fontId="2"/>
  </si>
  <si>
    <t>７－１５　住宅の種類・住宅の所有関係別一般世帯数、一般世帯人員</t>
    <phoneticPr fontId="2"/>
  </si>
  <si>
    <t>資料　国勢調査</t>
    <rPh sb="0" eb="2">
      <t>シリョウ</t>
    </rPh>
    <rPh sb="3" eb="5">
      <t>コクセイ</t>
    </rPh>
    <rPh sb="5" eb="7">
      <t>チョウサ</t>
    </rPh>
    <phoneticPr fontId="2"/>
  </si>
  <si>
    <t xml:space="preserve">   250  ㎡  以 上    </t>
    <phoneticPr fontId="15"/>
  </si>
  <si>
    <t xml:space="preserve">   200   ～  249    </t>
    <phoneticPr fontId="15"/>
  </si>
  <si>
    <t xml:space="preserve">   150   ～  199    </t>
    <phoneticPr fontId="15"/>
  </si>
  <si>
    <t xml:space="preserve">   120   ～  149    </t>
    <phoneticPr fontId="15"/>
  </si>
  <si>
    <t xml:space="preserve">   100   ～  119    </t>
    <phoneticPr fontId="15"/>
  </si>
  <si>
    <t xml:space="preserve">    90　 ～　 99    </t>
    <phoneticPr fontId="15"/>
  </si>
  <si>
    <t xml:space="preserve">    80　 ～ 　89    </t>
    <phoneticPr fontId="15"/>
  </si>
  <si>
    <t xml:space="preserve">    70　 ～ 　79    </t>
    <phoneticPr fontId="15"/>
  </si>
  <si>
    <t xml:space="preserve">    60　 ～ 　69    </t>
    <phoneticPr fontId="15"/>
  </si>
  <si>
    <t xml:space="preserve">    50 　～　 59    </t>
    <phoneticPr fontId="15"/>
  </si>
  <si>
    <t xml:space="preserve">    40　 ～ 　49    </t>
    <phoneticPr fontId="15"/>
  </si>
  <si>
    <t xml:space="preserve">    30 　～ 　39    </t>
    <phoneticPr fontId="15"/>
  </si>
  <si>
    <t xml:space="preserve">    20 　～　 29    </t>
    <phoneticPr fontId="15"/>
  </si>
  <si>
    <t xml:space="preserve">      0   ～　 19㎡    </t>
    <phoneticPr fontId="15"/>
  </si>
  <si>
    <t xml:space="preserve">住宅に住む主世帯人員    </t>
    <phoneticPr fontId="15"/>
  </si>
  <si>
    <t xml:space="preserve">住宅に住む主世帯数    </t>
    <phoneticPr fontId="15"/>
  </si>
  <si>
    <t>階建以上</t>
    <rPh sb="0" eb="1">
      <t>カイ</t>
    </rPh>
    <rPh sb="1" eb="2">
      <t>ダ</t>
    </rPh>
    <rPh sb="2" eb="4">
      <t>イジョウ</t>
    </rPh>
    <phoneticPr fontId="15"/>
  </si>
  <si>
    <t>階建</t>
    <rPh sb="0" eb="1">
      <t>カイ</t>
    </rPh>
    <rPh sb="1" eb="2">
      <t>ダ</t>
    </rPh>
    <phoneticPr fontId="15"/>
  </si>
  <si>
    <t>その他</t>
    <rPh sb="0" eb="3">
      <t>ソノタ</t>
    </rPh>
    <phoneticPr fontId="15"/>
  </si>
  <si>
    <t>６</t>
    <phoneticPr fontId="15"/>
  </si>
  <si>
    <t>３～５</t>
    <phoneticPr fontId="15"/>
  </si>
  <si>
    <t>１・２</t>
    <phoneticPr fontId="15"/>
  </si>
  <si>
    <t>長屋建</t>
    <rPh sb="0" eb="2">
      <t>ナガヤ</t>
    </rPh>
    <rPh sb="2" eb="3">
      <t>ダ</t>
    </rPh>
    <phoneticPr fontId="15"/>
  </si>
  <si>
    <t>一戸建</t>
    <rPh sb="0" eb="3">
      <t>イッコダ</t>
    </rPh>
    <phoneticPr fontId="15"/>
  </si>
  <si>
    <t>共　　同　　住　　宅</t>
    <rPh sb="0" eb="4">
      <t>キョウドウ</t>
    </rPh>
    <rPh sb="6" eb="10">
      <t>ジュウタク</t>
    </rPh>
    <phoneticPr fontId="15"/>
  </si>
  <si>
    <t>７－１６　延べ面積、住宅の建て方別住宅に住む主世帯数及び主世帯人員（平成２２年）</t>
    <rPh sb="5" eb="6">
      <t>ノ</t>
    </rPh>
    <rPh sb="7" eb="9">
      <t>メンセキ</t>
    </rPh>
    <rPh sb="10" eb="12">
      <t>ジュウタク</t>
    </rPh>
    <rPh sb="13" eb="16">
      <t>タテカタ</t>
    </rPh>
    <rPh sb="16" eb="17">
      <t>ベツ</t>
    </rPh>
    <rPh sb="17" eb="19">
      <t>ジュウタク</t>
    </rPh>
    <rPh sb="20" eb="21">
      <t>ス</t>
    </rPh>
    <rPh sb="22" eb="23">
      <t>シュ</t>
    </rPh>
    <rPh sb="23" eb="26">
      <t>セタイスウ</t>
    </rPh>
    <rPh sb="26" eb="27">
      <t>オヨ</t>
    </rPh>
    <rPh sb="28" eb="31">
      <t>シュセタイ</t>
    </rPh>
    <rPh sb="31" eb="33">
      <t>ジンイン</t>
    </rPh>
    <rPh sb="34" eb="36">
      <t>ヘイセイ</t>
    </rPh>
    <rPh sb="38" eb="39">
      <t>ネン</t>
    </rPh>
    <phoneticPr fontId="15"/>
  </si>
  <si>
    <t>７－１１　住宅の所有の関係、建て方、階数別専用住宅数（平成３０年）</t>
    <phoneticPr fontId="1"/>
  </si>
  <si>
    <t>７－１２　住宅の種類・構造、建築の時期別住宅数（平成３０年）</t>
    <phoneticPr fontId="1"/>
  </si>
  <si>
    <t>平成28年</t>
    <rPh sb="0" eb="2">
      <t>ヘイセイ</t>
    </rPh>
    <rPh sb="4" eb="5">
      <t>ネン</t>
    </rPh>
    <phoneticPr fontId="2"/>
  </si>
  <si>
    <t>令　和　２　年</t>
    <rPh sb="0" eb="1">
      <t>レイ</t>
    </rPh>
    <rPh sb="2" eb="3">
      <t>ナゴ</t>
    </rPh>
    <phoneticPr fontId="2"/>
  </si>
  <si>
    <t>令　和　２　年</t>
    <rPh sb="0" eb="1">
      <t>レイ</t>
    </rPh>
    <rPh sb="2" eb="3">
      <t>ワ</t>
    </rPh>
    <phoneticPr fontId="2"/>
  </si>
  <si>
    <t>(1,291)</t>
    <phoneticPr fontId="2"/>
  </si>
  <si>
    <t>(1,295)</t>
    <phoneticPr fontId="2"/>
  </si>
  <si>
    <t>令和 元 年度</t>
    <rPh sb="0" eb="2">
      <t>レイワ</t>
    </rPh>
    <rPh sb="3" eb="4">
      <t>ガン</t>
    </rPh>
    <rPh sb="5" eb="6">
      <t>ネン</t>
    </rPh>
    <rPh sb="6" eb="7">
      <t>ド</t>
    </rPh>
    <phoneticPr fontId="2"/>
  </si>
  <si>
    <t>(1,222)</t>
    <phoneticPr fontId="2"/>
  </si>
  <si>
    <t>(1,445)</t>
    <phoneticPr fontId="2"/>
  </si>
  <si>
    <t xml:space="preserve"> 平成 28年</t>
    <rPh sb="1" eb="3">
      <t>ヘイセイ</t>
    </rPh>
    <rPh sb="6" eb="7">
      <t>ネン</t>
    </rPh>
    <phoneticPr fontId="2"/>
  </si>
  <si>
    <t>令和元年</t>
    <rPh sb="0" eb="2">
      <t>レイワ</t>
    </rPh>
    <rPh sb="2" eb="3">
      <t>ガン</t>
    </rPh>
    <rPh sb="3" eb="4">
      <t>ネン</t>
    </rPh>
    <phoneticPr fontId="2"/>
  </si>
  <si>
    <t>令和元</t>
    <rPh sb="0" eb="2">
      <t>レイワ</t>
    </rPh>
    <rPh sb="2" eb="3">
      <t>ガン</t>
    </rPh>
    <phoneticPr fontId="2"/>
  </si>
  <si>
    <t>平成27</t>
    <rPh sb="0" eb="2">
      <t>ヘイセイ</t>
    </rPh>
    <phoneticPr fontId="2"/>
  </si>
  <si>
    <t>令和元年</t>
    <rPh sb="0" eb="2">
      <t>レイワ</t>
    </rPh>
    <rPh sb="2" eb="4">
      <t>ガンネン</t>
    </rPh>
    <phoneticPr fontId="2"/>
  </si>
  <si>
    <t>令　和　３　年</t>
    <rPh sb="0" eb="1">
      <t>レイ</t>
    </rPh>
    <rPh sb="2" eb="3">
      <t>ナゴ</t>
    </rPh>
    <phoneticPr fontId="2"/>
  </si>
  <si>
    <t>令　和　元　年</t>
    <rPh sb="0" eb="1">
      <t>レイ</t>
    </rPh>
    <rPh sb="2" eb="3">
      <t>ワ</t>
    </rPh>
    <rPh sb="4" eb="5">
      <t>ガン</t>
    </rPh>
    <phoneticPr fontId="2"/>
  </si>
  <si>
    <t>令　和　３　年</t>
    <rPh sb="0" eb="1">
      <t>レイ</t>
    </rPh>
    <rPh sb="2" eb="3">
      <t>ワ</t>
    </rPh>
    <phoneticPr fontId="2"/>
  </si>
  <si>
    <t xml:space="preserve"> 令和 元年</t>
    <rPh sb="1" eb="3">
      <t>レイワ</t>
    </rPh>
    <rPh sb="4" eb="5">
      <t>ガン</t>
    </rPh>
    <rPh sb="5" eb="6">
      <t>ネン</t>
    </rPh>
    <phoneticPr fontId="2"/>
  </si>
  <si>
    <t>令和2年</t>
    <rPh sb="0" eb="2">
      <t>レイワ</t>
    </rPh>
    <phoneticPr fontId="2"/>
  </si>
  <si>
    <t>平成27年、令和2年国勢調査では延べ床面積が調査されませんでした。</t>
    <rPh sb="0" eb="2">
      <t>ヘイセイ</t>
    </rPh>
    <rPh sb="4" eb="5">
      <t>ネン</t>
    </rPh>
    <rPh sb="6" eb="8">
      <t>レイワ</t>
    </rPh>
    <rPh sb="9" eb="10">
      <t>ネン</t>
    </rPh>
    <rPh sb="10" eb="12">
      <t>コクセイ</t>
    </rPh>
    <rPh sb="12" eb="14">
      <t>チョウサ</t>
    </rPh>
    <rPh sb="16" eb="17">
      <t>ノ</t>
    </rPh>
    <rPh sb="18" eb="21">
      <t>ユカメンセキ</t>
    </rPh>
    <rPh sb="22" eb="24">
      <t>チョウサ</t>
    </rPh>
    <phoneticPr fontId="2"/>
  </si>
  <si>
    <t>令　和　４　年</t>
    <rPh sb="0" eb="1">
      <t>レイ</t>
    </rPh>
    <rPh sb="2" eb="3">
      <t>ナゴ</t>
    </rPh>
    <phoneticPr fontId="2"/>
  </si>
  <si>
    <t>印役町二丁目</t>
    <rPh sb="0" eb="3">
      <t>インヤクマチ</t>
    </rPh>
    <rPh sb="3" eb="6">
      <t>ニチョウメ</t>
    </rPh>
    <phoneticPr fontId="2"/>
  </si>
  <si>
    <t>城南町一丁目</t>
    <rPh sb="0" eb="2">
      <t>ジョウナン</t>
    </rPh>
    <rPh sb="2" eb="3">
      <t>マチ</t>
    </rPh>
    <rPh sb="3" eb="6">
      <t>イッチョウメ</t>
    </rPh>
    <phoneticPr fontId="2"/>
  </si>
  <si>
    <t>大字漆山字北志戸田</t>
    <rPh sb="0" eb="2">
      <t>オオアザ</t>
    </rPh>
    <rPh sb="2" eb="4">
      <t>ウルシヤマ</t>
    </rPh>
    <rPh sb="4" eb="5">
      <t>アザ</t>
    </rPh>
    <rPh sb="5" eb="6">
      <t>キタ</t>
    </rPh>
    <rPh sb="6" eb="9">
      <t>シトダ</t>
    </rPh>
    <phoneticPr fontId="2"/>
  </si>
  <si>
    <t>長苗代</t>
    <rPh sb="0" eb="1">
      <t>ナガ</t>
    </rPh>
    <rPh sb="1" eb="3">
      <t>ナワシロ</t>
    </rPh>
    <phoneticPr fontId="2"/>
  </si>
  <si>
    <t>令　和　４　年</t>
    <rPh sb="0" eb="1">
      <t>レイ</t>
    </rPh>
    <rPh sb="2" eb="3">
      <t>ワ</t>
    </rPh>
    <phoneticPr fontId="2"/>
  </si>
  <si>
    <t>　平成28年　 ～ 　30年9月</t>
    <rPh sb="13" eb="14">
      <t>ネン</t>
    </rPh>
    <rPh sb="15" eb="16">
      <t>ツキ</t>
    </rPh>
    <phoneticPr fontId="2"/>
  </si>
  <si>
    <t>令　和　５　年</t>
    <rPh sb="0" eb="1">
      <t>レイ</t>
    </rPh>
    <rPh sb="2" eb="3">
      <t>ナゴ</t>
    </rPh>
    <phoneticPr fontId="2"/>
  </si>
  <si>
    <t>令　和　５　年</t>
    <rPh sb="0" eb="1">
      <t>レイ</t>
    </rPh>
    <rPh sb="2" eb="3">
      <t>ワ</t>
    </rPh>
    <phoneticPr fontId="2"/>
  </si>
  <si>
    <t>香澄町一丁目</t>
    <rPh sb="0" eb="6">
      <t>カスミチョウイッチョウメ</t>
    </rPh>
    <phoneticPr fontId="2"/>
  </si>
  <si>
    <t>城南町三丁目</t>
    <rPh sb="0" eb="3">
      <t>ジョウナンマチ</t>
    </rPh>
    <rPh sb="3" eb="6">
      <t>サンチョウメ</t>
    </rPh>
    <phoneticPr fontId="2"/>
  </si>
  <si>
    <t>飯沢</t>
    <rPh sb="0" eb="2">
      <t>イイザワ</t>
    </rPh>
    <phoneticPr fontId="2"/>
  </si>
  <si>
    <t>令和５年山形市統計書</t>
    <rPh sb="0" eb="1">
      <t>レイ</t>
    </rPh>
    <rPh sb="1" eb="2">
      <t>ワ</t>
    </rPh>
    <rPh sb="3" eb="4">
      <t>ネン</t>
    </rPh>
    <rPh sb="4" eb="7">
      <t>ヤマガタシ</t>
    </rPh>
    <rPh sb="7" eb="10">
      <t>トウケイショ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</si>
</sst>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41" formatCode="_ * #,##0_ ;_ * \-#,##0_ ;_ * &quot;-&quot;_ ;_ @_ "/>
    <numFmt numFmtId="176" formatCode="\(0\)"/>
    <numFmt numFmtId="177" formatCode="#,##0_);[Red]\(#,##0\)"/>
    <numFmt numFmtId="178" formatCode="#,##0_);\(#,##0\)"/>
    <numFmt numFmtId="179" formatCode="0_);\(0\)"/>
    <numFmt numFmtId="180" formatCode="##,###,##0;&quot;-&quot;#,###,##0"/>
    <numFmt numFmtId="181" formatCode="0.00;[Red]0.00"/>
    <numFmt numFmtId="182" formatCode="0.00_);[Red]\(0.00\)"/>
    <numFmt numFmtId="183" formatCode="###,###,##0;&quot;-&quot;##,###,##0"/>
    <numFmt numFmtId="184" formatCode="#,###,###,##0;&quot; -&quot;###,###,##0"/>
    <numFmt numFmtId="185" formatCode="#0.0;&quot;-&quot;0.0"/>
    <numFmt numFmtId="186" formatCode="##0.0;&quot;-&quot;#0.0"/>
    <numFmt numFmtId="187" formatCode="###,###,###,##0;&quot;-&quot;##,###,###,##0"/>
    <numFmt numFmtId="188" formatCode="0.0;[Red]0.0"/>
    <numFmt numFmtId="189" formatCode="\ ###,###,##0;&quot;-&quot;###,###,##0"/>
    <numFmt numFmtId="190" formatCode="##,###,###,##0;&quot;-&quot;#,###,###,##0"/>
    <numFmt numFmtId="191" formatCode="#,##0.000"/>
  </numFmts>
  <fonts count="25" x14ac:knownFonts="1"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HGSｺﾞｼｯｸM"/>
      <family val="3"/>
      <charset val="128"/>
    </font>
    <font>
      <b/>
      <sz val="10"/>
      <name val="HGSｺﾞｼｯｸM"/>
      <family val="3"/>
      <charset val="128"/>
    </font>
    <font>
      <sz val="11"/>
      <name val="HGSｺﾞｼｯｸM"/>
      <family val="3"/>
      <charset val="128"/>
    </font>
    <font>
      <sz val="10"/>
      <color rgb="FFFF0000"/>
      <name val="HGSｺﾞｼｯｸM"/>
      <family val="3"/>
      <charset val="128"/>
    </font>
    <font>
      <sz val="14"/>
      <name val="HGSｺﾞｼｯｸM"/>
      <family val="3"/>
      <charset val="128"/>
    </font>
    <font>
      <sz val="9"/>
      <name val="HGSｺﾞｼｯｸM"/>
      <family val="3"/>
      <charset val="128"/>
    </font>
    <font>
      <sz val="8"/>
      <name val="HGSｺﾞｼｯｸM"/>
      <family val="3"/>
      <charset val="128"/>
    </font>
    <font>
      <sz val="11"/>
      <color theme="1"/>
      <name val="HGSｺﾞｼｯｸM"/>
      <family val="3"/>
      <charset val="128"/>
    </font>
    <font>
      <sz val="6"/>
      <name val="HGSｺﾞｼｯｸM"/>
      <family val="3"/>
      <charset val="128"/>
    </font>
    <font>
      <sz val="12"/>
      <name val="HGSｺﾞｼｯｸM"/>
      <family val="3"/>
      <charset val="128"/>
    </font>
    <font>
      <sz val="9.5"/>
      <name val="HGSｺﾞｼｯｸM"/>
      <family val="3"/>
      <charset val="128"/>
    </font>
    <font>
      <sz val="6"/>
      <name val="ＭＳ Ｐ明朝"/>
      <family val="1"/>
      <charset val="128"/>
    </font>
    <font>
      <sz val="11"/>
      <color rgb="FFFF0000"/>
      <name val="HGSｺﾞｼｯｸM"/>
      <family val="3"/>
      <charset val="128"/>
    </font>
    <font>
      <b/>
      <sz val="11"/>
      <name val="HGSｺﾞｼｯｸM"/>
      <family val="3"/>
      <charset val="128"/>
    </font>
    <font>
      <sz val="10"/>
      <color indexed="8"/>
      <name val="HGSｺﾞｼｯｸM"/>
      <family val="3"/>
      <charset val="128"/>
    </font>
    <font>
      <sz val="9"/>
      <color indexed="8"/>
      <name val="HGSｺﾞｼｯｸM"/>
      <family val="3"/>
      <charset val="128"/>
    </font>
    <font>
      <b/>
      <sz val="22"/>
      <name val="HGSｺﾞｼｯｸM"/>
      <family val="3"/>
      <charset val="128"/>
    </font>
    <font>
      <b/>
      <sz val="18"/>
      <name val="HGSｺﾞｼｯｸM"/>
      <family val="3"/>
      <charset val="128"/>
    </font>
    <font>
      <b/>
      <sz val="14"/>
      <name val="HGSｺﾞｼｯｸM"/>
      <family val="3"/>
      <charset val="128"/>
    </font>
    <font>
      <sz val="11"/>
      <color theme="1"/>
      <name val="游ゴシック"/>
      <family val="3"/>
      <charset val="128"/>
      <scheme val="minor"/>
    </font>
    <font>
      <sz val="13"/>
      <name val="HGSｺﾞｼｯｸM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>
      <alignment vertical="center"/>
    </xf>
    <xf numFmtId="0" fontId="3" fillId="0" borderId="0"/>
    <xf numFmtId="38" fontId="3" fillId="0" borderId="0" applyFont="0" applyFill="0" applyBorder="0" applyAlignment="0" applyProtection="0"/>
    <xf numFmtId="0" fontId="3" fillId="0" borderId="0"/>
    <xf numFmtId="38" fontId="23" fillId="0" borderId="0" applyFont="0" applyFill="0" applyBorder="0" applyAlignment="0" applyProtection="0">
      <alignment vertical="center"/>
    </xf>
  </cellStyleXfs>
  <cellXfs count="436">
    <xf numFmtId="0" fontId="0" fillId="0" borderId="0" xfId="0">
      <alignment vertical="center"/>
    </xf>
    <xf numFmtId="0" fontId="4" fillId="0" borderId="0" xfId="1" applyFont="1"/>
    <xf numFmtId="0" fontId="5" fillId="0" borderId="0" xfId="1" applyFont="1"/>
    <xf numFmtId="0" fontId="6" fillId="0" borderId="0" xfId="1" applyFont="1" applyAlignment="1">
      <alignment vertical="center"/>
    </xf>
    <xf numFmtId="38" fontId="4" fillId="0" borderId="2" xfId="2" applyFont="1" applyBorder="1" applyAlignment="1">
      <alignment horizontal="center" vertical="center"/>
    </xf>
    <xf numFmtId="0" fontId="4" fillId="0" borderId="3" xfId="1" applyFont="1" applyBorder="1" applyAlignment="1">
      <alignment horizontal="right" vertical="center"/>
    </xf>
    <xf numFmtId="0" fontId="4" fillId="0" borderId="2" xfId="1" applyFont="1" applyBorder="1" applyAlignment="1">
      <alignment horizontal="right" vertical="center"/>
    </xf>
    <xf numFmtId="0" fontId="4" fillId="0" borderId="0" xfId="1" applyFont="1" applyBorder="1" applyAlignment="1">
      <alignment horizontal="center" vertical="center"/>
    </xf>
    <xf numFmtId="38" fontId="7" fillId="0" borderId="4" xfId="2" applyFont="1" applyBorder="1" applyAlignment="1">
      <alignment horizontal="left" vertical="center"/>
    </xf>
    <xf numFmtId="0" fontId="4" fillId="0" borderId="0" xfId="1" applyFont="1" applyBorder="1" applyAlignment="1">
      <alignment horizontal="right" vertical="center"/>
    </xf>
    <xf numFmtId="0" fontId="4" fillId="0" borderId="0" xfId="1" applyFont="1" applyBorder="1" applyAlignment="1">
      <alignment horizontal="left" vertical="center"/>
    </xf>
    <xf numFmtId="38" fontId="4" fillId="0" borderId="0" xfId="2" applyFont="1" applyBorder="1" applyAlignment="1">
      <alignment horizontal="center" vertical="center"/>
    </xf>
    <xf numFmtId="0" fontId="4" fillId="0" borderId="5" xfId="1" applyFont="1" applyBorder="1" applyAlignment="1">
      <alignment horizontal="right" vertical="center"/>
    </xf>
    <xf numFmtId="38" fontId="4" fillId="0" borderId="6" xfId="2" applyFont="1" applyBorder="1" applyAlignment="1">
      <alignment horizontal="center" vertical="center"/>
    </xf>
    <xf numFmtId="0" fontId="4" fillId="0" borderId="7" xfId="1" applyFont="1" applyBorder="1" applyAlignment="1">
      <alignment horizontal="right" vertical="center"/>
    </xf>
    <xf numFmtId="0" fontId="4" fillId="0" borderId="6" xfId="1" applyFont="1" applyBorder="1" applyAlignment="1">
      <alignment horizontal="right" vertical="center"/>
    </xf>
    <xf numFmtId="0" fontId="4" fillId="0" borderId="1" xfId="1" applyFont="1" applyBorder="1" applyAlignment="1">
      <alignment horizontal="center" vertical="center"/>
    </xf>
    <xf numFmtId="0" fontId="4" fillId="0" borderId="0" xfId="1" applyFont="1" applyAlignment="1">
      <alignment vertical="center"/>
    </xf>
    <xf numFmtId="0" fontId="6" fillId="0" borderId="0" xfId="1" applyFont="1"/>
    <xf numFmtId="0" fontId="6" fillId="0" borderId="0" xfId="1" applyFont="1" applyBorder="1"/>
    <xf numFmtId="0" fontId="4" fillId="0" borderId="6" xfId="1" applyFont="1" applyBorder="1"/>
    <xf numFmtId="0" fontId="4" fillId="0" borderId="2" xfId="1" applyFont="1" applyBorder="1"/>
    <xf numFmtId="176" fontId="4" fillId="0" borderId="0" xfId="2" applyNumberFormat="1" applyFont="1" applyAlignment="1">
      <alignment vertical="center"/>
    </xf>
    <xf numFmtId="38" fontId="4" fillId="0" borderId="0" xfId="2" applyFont="1" applyAlignment="1">
      <alignment vertical="center"/>
    </xf>
    <xf numFmtId="38" fontId="4" fillId="0" borderId="0" xfId="2" applyFont="1"/>
    <xf numFmtId="38" fontId="4" fillId="0" borderId="4" xfId="2" applyFont="1" applyBorder="1"/>
    <xf numFmtId="0" fontId="4" fillId="0" borderId="0" xfId="1" applyFont="1" applyBorder="1"/>
    <xf numFmtId="0" fontId="4" fillId="0" borderId="4" xfId="1" applyFont="1" applyBorder="1"/>
    <xf numFmtId="0" fontId="6" fillId="0" borderId="2" xfId="1" applyFont="1" applyBorder="1"/>
    <xf numFmtId="0" fontId="9" fillId="0" borderId="0" xfId="1" applyFont="1"/>
    <xf numFmtId="41" fontId="4" fillId="0" borderId="0" xfId="2" applyNumberFormat="1" applyFont="1" applyFill="1" applyBorder="1" applyAlignment="1">
      <alignment vertical="center"/>
    </xf>
    <xf numFmtId="41" fontId="10" fillId="0" borderId="4" xfId="2" applyNumberFormat="1" applyFont="1" applyFill="1" applyBorder="1" applyAlignment="1">
      <alignment horizontal="left" vertical="center"/>
    </xf>
    <xf numFmtId="41" fontId="4" fillId="0" borderId="0" xfId="2" applyNumberFormat="1" applyFont="1" applyFill="1" applyAlignment="1">
      <alignment vertical="center"/>
    </xf>
    <xf numFmtId="177" fontId="4" fillId="0" borderId="0" xfId="2" applyNumberFormat="1" applyFont="1" applyFill="1" applyBorder="1" applyAlignment="1">
      <alignment vertical="center"/>
    </xf>
    <xf numFmtId="41" fontId="4" fillId="0" borderId="4" xfId="2" applyNumberFormat="1" applyFont="1" applyFill="1" applyBorder="1" applyAlignment="1">
      <alignment vertical="center"/>
    </xf>
    <xf numFmtId="41" fontId="4" fillId="0" borderId="0" xfId="2" applyNumberFormat="1" applyFont="1" applyFill="1" applyBorder="1" applyAlignment="1">
      <alignment horizontal="right"/>
    </xf>
    <xf numFmtId="41" fontId="4" fillId="0" borderId="4" xfId="2" applyNumberFormat="1" applyFont="1" applyFill="1" applyBorder="1" applyAlignment="1">
      <alignment horizontal="right"/>
    </xf>
    <xf numFmtId="41" fontId="4" fillId="0" borderId="0" xfId="2" applyNumberFormat="1" applyFont="1" applyFill="1"/>
    <xf numFmtId="41" fontId="4" fillId="0" borderId="4" xfId="2" applyNumberFormat="1" applyFont="1" applyFill="1" applyBorder="1"/>
    <xf numFmtId="41" fontId="4" fillId="0" borderId="0" xfId="2" applyNumberFormat="1" applyFont="1" applyFill="1" applyBorder="1"/>
    <xf numFmtId="41" fontId="12" fillId="0" borderId="4" xfId="2" applyNumberFormat="1" applyFont="1" applyFill="1" applyBorder="1"/>
    <xf numFmtId="41" fontId="12" fillId="0" borderId="4" xfId="2" applyNumberFormat="1" applyFont="1" applyFill="1" applyBorder="1" applyAlignment="1">
      <alignment horizontal="left"/>
    </xf>
    <xf numFmtId="41" fontId="4" fillId="0" borderId="0" xfId="2" applyNumberFormat="1" applyFont="1" applyFill="1" applyAlignment="1">
      <alignment horizontal="right"/>
    </xf>
    <xf numFmtId="38" fontId="6" fillId="0" borderId="0" xfId="2" applyFont="1" applyFill="1"/>
    <xf numFmtId="38" fontId="6" fillId="0" borderId="2" xfId="2" applyFont="1" applyFill="1" applyBorder="1" applyAlignment="1">
      <alignment vertical="center"/>
    </xf>
    <xf numFmtId="0" fontId="4" fillId="0" borderId="0" xfId="1" applyFont="1" applyFill="1" applyAlignment="1">
      <alignment vertical="center"/>
    </xf>
    <xf numFmtId="38" fontId="4" fillId="0" borderId="0" xfId="2" applyFont="1" applyFill="1" applyBorder="1" applyAlignment="1">
      <alignment vertical="center"/>
    </xf>
    <xf numFmtId="0" fontId="4" fillId="0" borderId="0" xfId="1" applyFont="1" applyFill="1" applyBorder="1" applyAlignment="1">
      <alignment vertical="center"/>
    </xf>
    <xf numFmtId="38" fontId="6" fillId="0" borderId="0" xfId="2" applyFont="1" applyFill="1" applyAlignment="1">
      <alignment vertical="center"/>
    </xf>
    <xf numFmtId="38" fontId="4" fillId="0" borderId="1" xfId="2" applyFont="1" applyFill="1" applyBorder="1" applyAlignment="1">
      <alignment horizontal="center" vertical="center"/>
    </xf>
    <xf numFmtId="178" fontId="6" fillId="0" borderId="0" xfId="2" applyNumberFormat="1" applyFont="1" applyFill="1" applyBorder="1"/>
    <xf numFmtId="0" fontId="6" fillId="0" borderId="9" xfId="1" applyFont="1" applyBorder="1"/>
    <xf numFmtId="38" fontId="4" fillId="0" borderId="0" xfId="2" applyFont="1" applyBorder="1"/>
    <xf numFmtId="49" fontId="4" fillId="0" borderId="0" xfId="1" applyNumberFormat="1" applyFont="1" applyAlignment="1">
      <alignment horizontal="center"/>
    </xf>
    <xf numFmtId="38" fontId="4" fillId="0" borderId="0" xfId="2" applyFont="1" applyBorder="1" applyAlignment="1">
      <alignment horizontal="right"/>
    </xf>
    <xf numFmtId="0" fontId="4" fillId="0" borderId="0" xfId="1" applyFont="1" applyAlignment="1">
      <alignment horizontal="center"/>
    </xf>
    <xf numFmtId="0" fontId="6" fillId="0" borderId="4" xfId="1" applyFont="1" applyBorder="1"/>
    <xf numFmtId="0" fontId="6" fillId="0" borderId="0" xfId="1" applyFont="1" applyBorder="1" applyAlignment="1">
      <alignment vertical="center"/>
    </xf>
    <xf numFmtId="0" fontId="9" fillId="0" borderId="9" xfId="1" applyFont="1" applyBorder="1" applyAlignment="1">
      <alignment vertical="center"/>
    </xf>
    <xf numFmtId="0" fontId="9" fillId="0" borderId="4" xfId="1" applyFont="1" applyBorder="1" applyAlignment="1">
      <alignment horizontal="center" vertical="center"/>
    </xf>
    <xf numFmtId="0" fontId="6" fillId="0" borderId="0" xfId="1" applyFont="1" applyBorder="1" applyAlignment="1">
      <alignment horizontal="center" vertical="center"/>
    </xf>
    <xf numFmtId="0" fontId="10" fillId="0" borderId="2" xfId="1" applyFont="1" applyBorder="1"/>
    <xf numFmtId="0" fontId="4" fillId="0" borderId="9" xfId="1" applyFont="1" applyBorder="1" applyAlignment="1"/>
    <xf numFmtId="180" fontId="4" fillId="0" borderId="0" xfId="1" quotePrefix="1" applyNumberFormat="1" applyFont="1" applyFill="1" applyAlignment="1">
      <alignment horizontal="right" vertical="center"/>
    </xf>
    <xf numFmtId="180" fontId="4" fillId="0" borderId="0" xfId="1" applyNumberFormat="1" applyFont="1" applyFill="1" applyAlignment="1">
      <alignment horizontal="right" vertical="center"/>
    </xf>
    <xf numFmtId="180" fontId="4" fillId="0" borderId="4" xfId="1" quotePrefix="1" applyNumberFormat="1" applyFont="1" applyFill="1" applyBorder="1" applyAlignment="1">
      <alignment horizontal="right" vertical="center"/>
    </xf>
    <xf numFmtId="0" fontId="9" fillId="0" borderId="0" xfId="1" applyFont="1" applyBorder="1"/>
    <xf numFmtId="180" fontId="4" fillId="0" borderId="0" xfId="1" quotePrefix="1" applyNumberFormat="1" applyFont="1" applyFill="1" applyBorder="1" applyAlignment="1">
      <alignment horizontal="right" vertical="center"/>
    </xf>
    <xf numFmtId="49" fontId="4" fillId="0" borderId="0" xfId="1" applyNumberFormat="1" applyFont="1" applyAlignment="1">
      <alignment horizontal="distributed"/>
    </xf>
    <xf numFmtId="49" fontId="12" fillId="0" borderId="0" xfId="1" applyNumberFormat="1" applyFont="1" applyAlignment="1">
      <alignment horizontal="distributed"/>
    </xf>
    <xf numFmtId="0" fontId="6" fillId="0" borderId="6" xfId="1" applyFont="1" applyBorder="1"/>
    <xf numFmtId="0" fontId="6" fillId="0" borderId="11" xfId="1" applyFont="1" applyBorder="1" applyAlignment="1"/>
    <xf numFmtId="0" fontId="9" fillId="0" borderId="1" xfId="1" applyFont="1" applyBorder="1" applyAlignment="1">
      <alignment horizontal="center" vertical="center"/>
    </xf>
    <xf numFmtId="0" fontId="4" fillId="0" borderId="0" xfId="1" applyNumberFormat="1" applyFont="1" applyFill="1" applyBorder="1" applyAlignment="1">
      <alignment horizontal="left" vertical="center"/>
    </xf>
    <xf numFmtId="0" fontId="6" fillId="0" borderId="11" xfId="1" applyFont="1" applyBorder="1"/>
    <xf numFmtId="0" fontId="9" fillId="0" borderId="0" xfId="1" applyFont="1" applyAlignment="1">
      <alignment horizontal="right" vertical="center"/>
    </xf>
    <xf numFmtId="0" fontId="9" fillId="0" borderId="9" xfId="1" applyFont="1" applyBorder="1" applyAlignment="1">
      <alignment horizontal="center" vertical="center" wrapText="1"/>
    </xf>
    <xf numFmtId="0" fontId="9" fillId="0" borderId="0" xfId="1" applyFont="1" applyAlignment="1">
      <alignment horizontal="center" vertical="center"/>
    </xf>
    <xf numFmtId="0" fontId="16" fillId="0" borderId="0" xfId="1" applyFont="1" applyBorder="1"/>
    <xf numFmtId="0" fontId="4" fillId="0" borderId="0" xfId="1" applyFont="1" applyAlignment="1">
      <alignment horizontal="center" vertical="center"/>
    </xf>
    <xf numFmtId="0" fontId="8" fillId="0" borderId="0" xfId="1" applyFont="1" applyAlignment="1">
      <alignment vertical="center"/>
    </xf>
    <xf numFmtId="0" fontId="20" fillId="0" borderId="0" xfId="0" applyFont="1" applyFill="1" applyAlignment="1">
      <alignment horizontal="center" vertical="center"/>
    </xf>
    <xf numFmtId="0" fontId="11" fillId="0" borderId="0" xfId="0" applyFont="1" applyAlignment="1"/>
    <xf numFmtId="0" fontId="21" fillId="0" borderId="0" xfId="0" applyFont="1" applyFill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11" fillId="0" borderId="0" xfId="0" applyFont="1">
      <alignment vertical="center"/>
    </xf>
    <xf numFmtId="0" fontId="4" fillId="0" borderId="8" xfId="1" applyFont="1" applyBorder="1" applyAlignment="1">
      <alignment horizontal="center" vertical="center"/>
    </xf>
    <xf numFmtId="0" fontId="9" fillId="0" borderId="10" xfId="1" applyFont="1" applyBorder="1" applyAlignment="1">
      <alignment horizontal="center" vertical="center"/>
    </xf>
    <xf numFmtId="0" fontId="9" fillId="0" borderId="14" xfId="1" applyFont="1" applyBorder="1" applyAlignment="1">
      <alignment horizontal="center" vertical="center"/>
    </xf>
    <xf numFmtId="0" fontId="4" fillId="0" borderId="0" xfId="1" applyFont="1" applyBorder="1" applyAlignment="1">
      <alignment horizontal="distributed"/>
    </xf>
    <xf numFmtId="0" fontId="9" fillId="0" borderId="9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9" fillId="0" borderId="2" xfId="1" applyFont="1" applyBorder="1" applyAlignment="1">
      <alignment horizontal="center" vertical="center"/>
    </xf>
    <xf numFmtId="41" fontId="4" fillId="0" borderId="0" xfId="2" applyNumberFormat="1" applyFont="1" applyFill="1" applyAlignment="1">
      <alignment horizontal="center" vertical="center"/>
    </xf>
    <xf numFmtId="41" fontId="4" fillId="0" borderId="0" xfId="2" applyNumberFormat="1" applyFont="1" applyFill="1" applyBorder="1" applyAlignment="1">
      <alignment horizontal="center" vertical="center"/>
    </xf>
    <xf numFmtId="3" fontId="9" fillId="0" borderId="0" xfId="2" applyNumberFormat="1" applyFont="1" applyFill="1" applyBorder="1" applyAlignment="1">
      <alignment horizontal="right"/>
    </xf>
    <xf numFmtId="3" fontId="9" fillId="0" borderId="2" xfId="2" applyNumberFormat="1" applyFont="1" applyFill="1" applyBorder="1" applyAlignment="1">
      <alignment horizontal="right"/>
    </xf>
    <xf numFmtId="3" fontId="9" fillId="0" borderId="9" xfId="2" applyNumberFormat="1" applyFont="1" applyFill="1" applyBorder="1" applyAlignment="1">
      <alignment horizontal="right"/>
    </xf>
    <xf numFmtId="3" fontId="9" fillId="0" borderId="6" xfId="2" applyNumberFormat="1" applyFont="1" applyFill="1" applyBorder="1" applyAlignment="1">
      <alignment horizontal="right"/>
    </xf>
    <xf numFmtId="3" fontId="9" fillId="0" borderId="0" xfId="2" applyNumberFormat="1" applyFont="1" applyFill="1" applyBorder="1" applyAlignment="1"/>
    <xf numFmtId="3" fontId="9" fillId="0" borderId="2" xfId="2" applyNumberFormat="1" applyFont="1" applyFill="1" applyBorder="1" applyAlignment="1"/>
    <xf numFmtId="3" fontId="6" fillId="0" borderId="0" xfId="2" applyNumberFormat="1" applyFont="1" applyFill="1"/>
    <xf numFmtId="3" fontId="9" fillId="0" borderId="0" xfId="2" applyNumberFormat="1" applyFont="1" applyFill="1" applyBorder="1"/>
    <xf numFmtId="3" fontId="9" fillId="0" borderId="0" xfId="2" applyNumberFormat="1" applyFont="1" applyFill="1" applyBorder="1" applyAlignment="1">
      <alignment vertical="center"/>
    </xf>
    <xf numFmtId="3" fontId="6" fillId="0" borderId="0" xfId="2" applyNumberFormat="1" applyFont="1" applyFill="1" applyAlignment="1"/>
    <xf numFmtId="3" fontId="9" fillId="0" borderId="2" xfId="2" applyNumberFormat="1" applyFont="1" applyFill="1" applyBorder="1" applyAlignment="1">
      <alignment vertical="center"/>
    </xf>
    <xf numFmtId="0" fontId="8" fillId="0" borderId="0" xfId="1" applyFont="1" applyAlignment="1">
      <alignment horizontal="left"/>
    </xf>
    <xf numFmtId="38" fontId="4" fillId="0" borderId="0" xfId="2" applyFont="1" applyAlignment="1">
      <alignment horizontal="center" vertical="center"/>
    </xf>
    <xf numFmtId="0" fontId="8" fillId="0" borderId="0" xfId="0" applyFont="1" applyAlignment="1">
      <alignment horizontal="left"/>
    </xf>
    <xf numFmtId="0" fontId="6" fillId="0" borderId="0" xfId="0" applyFont="1" applyAlignment="1"/>
    <xf numFmtId="0" fontId="6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9" fillId="0" borderId="0" xfId="0" applyFont="1" applyAlignment="1"/>
    <xf numFmtId="0" fontId="6" fillId="0" borderId="2" xfId="0" applyFont="1" applyBorder="1" applyAlignment="1">
      <alignment horizontal="right"/>
    </xf>
    <xf numFmtId="0" fontId="6" fillId="0" borderId="2" xfId="0" applyFont="1" applyBorder="1" applyAlignment="1"/>
    <xf numFmtId="0" fontId="4" fillId="0" borderId="2" xfId="0" applyFont="1" applyBorder="1" applyAlignment="1"/>
    <xf numFmtId="0" fontId="4" fillId="0" borderId="0" xfId="0" applyFont="1" applyAlignment="1">
      <alignment horizontal="right"/>
    </xf>
    <xf numFmtId="0" fontId="4" fillId="0" borderId="2" xfId="0" applyFont="1" applyBorder="1" applyAlignment="1">
      <alignment horizontal="right" vertical="center"/>
    </xf>
    <xf numFmtId="0" fontId="4" fillId="0" borderId="9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4" fillId="0" borderId="4" xfId="0" applyFont="1" applyBorder="1" applyAlignment="1"/>
    <xf numFmtId="0" fontId="4" fillId="0" borderId="0" xfId="0" applyFont="1" applyAlignment="1"/>
    <xf numFmtId="58" fontId="4" fillId="0" borderId="0" xfId="0" applyNumberFormat="1" applyFont="1" applyAlignment="1">
      <alignment horizontal="right"/>
    </xf>
    <xf numFmtId="49" fontId="4" fillId="0" borderId="4" xfId="0" applyNumberFormat="1" applyFont="1" applyBorder="1" applyAlignment="1">
      <alignment horizontal="right"/>
    </xf>
    <xf numFmtId="49" fontId="4" fillId="0" borderId="0" xfId="0" applyNumberFormat="1" applyFont="1" applyAlignment="1">
      <alignment horizontal="right"/>
    </xf>
    <xf numFmtId="49" fontId="4" fillId="0" borderId="0" xfId="0" applyNumberFormat="1" applyFont="1" applyAlignment="1"/>
    <xf numFmtId="49" fontId="4" fillId="0" borderId="2" xfId="0" applyNumberFormat="1" applyFont="1" applyBorder="1" applyAlignment="1">
      <alignment horizontal="right"/>
    </xf>
    <xf numFmtId="49" fontId="4" fillId="0" borderId="9" xfId="0" applyNumberFormat="1" applyFont="1" applyBorder="1" applyAlignment="1">
      <alignment horizontal="right"/>
    </xf>
    <xf numFmtId="0" fontId="4" fillId="0" borderId="8" xfId="0" applyFont="1" applyBorder="1" applyAlignment="1">
      <alignment horizontal="right"/>
    </xf>
    <xf numFmtId="0" fontId="4" fillId="0" borderId="8" xfId="0" applyFont="1" applyBorder="1" applyAlignment="1"/>
    <xf numFmtId="0" fontId="4" fillId="0" borderId="4" xfId="0" applyFont="1" applyBorder="1" applyAlignment="1">
      <alignment horizontal="center" shrinkToFit="1"/>
    </xf>
    <xf numFmtId="0" fontId="6" fillId="0" borderId="0" xfId="0" applyFont="1" applyAlignment="1">
      <alignment vertical="center" shrinkToFit="1"/>
    </xf>
    <xf numFmtId="0" fontId="4" fillId="0" borderId="9" xfId="0" applyFont="1" applyBorder="1" applyAlignment="1">
      <alignment horizontal="center" vertical="top" shrinkToFit="1"/>
    </xf>
    <xf numFmtId="49" fontId="4" fillId="0" borderId="5" xfId="0" applyNumberFormat="1" applyFont="1" applyBorder="1" applyAlignment="1">
      <alignment horizontal="right"/>
    </xf>
    <xf numFmtId="0" fontId="6" fillId="0" borderId="0" xfId="0" applyFont="1" applyAlignment="1">
      <alignment horizontal="right"/>
    </xf>
    <xf numFmtId="49" fontId="4" fillId="0" borderId="0" xfId="0" applyNumberFormat="1" applyFont="1" applyAlignment="1">
      <alignment horizontal="left"/>
    </xf>
    <xf numFmtId="0" fontId="4" fillId="0" borderId="2" xfId="0" applyFont="1" applyBorder="1" applyAlignment="1">
      <alignment horizontal="right"/>
    </xf>
    <xf numFmtId="0" fontId="4" fillId="0" borderId="9" xfId="0" applyFont="1" applyBorder="1" applyAlignment="1"/>
    <xf numFmtId="0" fontId="4" fillId="0" borderId="0" xfId="0" applyFont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6" xfId="0" applyFont="1" applyBorder="1" applyAlignment="1"/>
    <xf numFmtId="0" fontId="5" fillId="0" borderId="0" xfId="0" applyFont="1" applyAlignment="1">
      <alignment horizontal="left"/>
    </xf>
    <xf numFmtId="0" fontId="8" fillId="0" borderId="0" xfId="0" applyFont="1" applyAlignment="1">
      <alignment horizontal="left" vertical="center"/>
    </xf>
    <xf numFmtId="0" fontId="8" fillId="0" borderId="0" xfId="0" applyFont="1" applyAlignment="1"/>
    <xf numFmtId="41" fontId="6" fillId="0" borderId="0" xfId="0" applyNumberFormat="1" applyFont="1" applyAlignment="1"/>
    <xf numFmtId="41" fontId="4" fillId="0" borderId="0" xfId="0" applyNumberFormat="1" applyFont="1" applyAlignment="1">
      <alignment horizontal="right" vertical="center"/>
    </xf>
    <xf numFmtId="0" fontId="10" fillId="0" borderId="2" xfId="0" applyFont="1" applyBorder="1" applyAlignment="1"/>
    <xf numFmtId="41" fontId="6" fillId="0" borderId="2" xfId="0" applyNumberFormat="1" applyFont="1" applyBorder="1" applyAlignment="1"/>
    <xf numFmtId="41" fontId="4" fillId="0" borderId="2" xfId="0" applyNumberFormat="1" applyFont="1" applyBorder="1" applyAlignment="1">
      <alignment horizontal="centerContinuous"/>
    </xf>
    <xf numFmtId="41" fontId="6" fillId="0" borderId="2" xfId="0" applyNumberFormat="1" applyFont="1" applyBorder="1" applyAlignment="1">
      <alignment horizontal="centerContinuous"/>
    </xf>
    <xf numFmtId="41" fontId="6" fillId="0" borderId="0" xfId="0" applyNumberFormat="1" applyFont="1" applyAlignment="1">
      <alignment horizontal="centerContinuous"/>
    </xf>
    <xf numFmtId="41" fontId="4" fillId="0" borderId="11" xfId="0" applyNumberFormat="1" applyFont="1" applyBorder="1">
      <alignment vertical="center"/>
    </xf>
    <xf numFmtId="41" fontId="4" fillId="0" borderId="4" xfId="0" applyNumberFormat="1" applyFont="1" applyBorder="1">
      <alignment vertical="center"/>
    </xf>
    <xf numFmtId="41" fontId="4" fillId="0" borderId="2" xfId="0" applyNumberFormat="1" applyFont="1" applyBorder="1">
      <alignment vertical="center"/>
    </xf>
    <xf numFmtId="41" fontId="4" fillId="0" borderId="0" xfId="0" applyNumberFormat="1" applyFont="1">
      <alignment vertical="center"/>
    </xf>
    <xf numFmtId="41" fontId="6" fillId="0" borderId="0" xfId="0" applyNumberFormat="1" applyFont="1">
      <alignment vertical="center"/>
    </xf>
    <xf numFmtId="0" fontId="4" fillId="0" borderId="0" xfId="0" applyFont="1" applyAlignment="1">
      <alignment horizontal="center" vertical="center"/>
    </xf>
    <xf numFmtId="41" fontId="4" fillId="0" borderId="4" xfId="0" applyNumberFormat="1" applyFont="1" applyBorder="1" applyAlignment="1">
      <alignment horizontal="center" vertical="center"/>
    </xf>
    <xf numFmtId="41" fontId="4" fillId="0" borderId="0" xfId="0" applyNumberFormat="1" applyFont="1" applyAlignment="1">
      <alignment horizontal="center" vertical="center"/>
    </xf>
    <xf numFmtId="0" fontId="4" fillId="0" borderId="2" xfId="0" applyFont="1" applyBorder="1">
      <alignment vertical="center"/>
    </xf>
    <xf numFmtId="41" fontId="4" fillId="0" borderId="9" xfId="0" applyNumberFormat="1" applyFont="1" applyBorder="1">
      <alignment vertical="center"/>
    </xf>
    <xf numFmtId="41" fontId="10" fillId="0" borderId="10" xfId="0" applyNumberFormat="1" applyFont="1" applyBorder="1" applyAlignment="1">
      <alignment horizontal="center" vertical="center"/>
    </xf>
    <xf numFmtId="41" fontId="6" fillId="0" borderId="4" xfId="0" applyNumberFormat="1" applyFont="1" applyBorder="1" applyAlignment="1"/>
    <xf numFmtId="41" fontId="6" fillId="0" borderId="4" xfId="0" applyNumberFormat="1" applyFont="1" applyBorder="1">
      <alignment vertical="center"/>
    </xf>
    <xf numFmtId="0" fontId="5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41" fontId="4" fillId="0" borderId="4" xfId="1" applyNumberFormat="1" applyFont="1" applyBorder="1" applyAlignment="1">
      <alignment vertical="center"/>
    </xf>
    <xf numFmtId="41" fontId="4" fillId="0" borderId="0" xfId="1" applyNumberFormat="1" applyFont="1" applyAlignment="1">
      <alignment vertical="center"/>
    </xf>
    <xf numFmtId="41" fontId="6" fillId="0" borderId="9" xfId="0" applyNumberFormat="1" applyFont="1" applyBorder="1" applyAlignment="1"/>
    <xf numFmtId="0" fontId="9" fillId="0" borderId="2" xfId="0" applyFont="1" applyBorder="1" applyAlignment="1"/>
    <xf numFmtId="41" fontId="4" fillId="0" borderId="2" xfId="0" applyNumberFormat="1" applyFont="1" applyBorder="1" applyAlignment="1">
      <alignment horizontal="right" vertical="center"/>
    </xf>
    <xf numFmtId="41" fontId="6" fillId="0" borderId="11" xfId="0" applyNumberFormat="1" applyFont="1" applyBorder="1" applyAlignment="1"/>
    <xf numFmtId="0" fontId="5" fillId="0" borderId="0" xfId="0" applyFont="1" applyAlignment="1"/>
    <xf numFmtId="41" fontId="4" fillId="0" borderId="0" xfId="0" applyNumberFormat="1" applyFont="1" applyAlignment="1"/>
    <xf numFmtId="41" fontId="4" fillId="0" borderId="0" xfId="0" applyNumberFormat="1" applyFont="1" applyAlignment="1">
      <alignment horizontal="right"/>
    </xf>
    <xf numFmtId="41" fontId="4" fillId="0" borderId="0" xfId="1" applyNumberFormat="1" applyFont="1"/>
    <xf numFmtId="0" fontId="4" fillId="0" borderId="3" xfId="0" applyFont="1" applyBorder="1" applyAlignment="1"/>
    <xf numFmtId="3" fontId="8" fillId="0" borderId="0" xfId="0" applyNumberFormat="1" applyFont="1" applyAlignment="1">
      <alignment horizontal="right"/>
    </xf>
    <xf numFmtId="3" fontId="6" fillId="0" borderId="0" xfId="0" applyNumberFormat="1" applyFont="1" applyAlignment="1"/>
    <xf numFmtId="3" fontId="6" fillId="0" borderId="0" xfId="0" applyNumberFormat="1" applyFont="1" applyAlignment="1">
      <alignment horizontal="right"/>
    </xf>
    <xf numFmtId="3" fontId="6" fillId="0" borderId="0" xfId="0" applyNumberFormat="1" applyFont="1" applyAlignment="1">
      <alignment horizontal="center"/>
    </xf>
    <xf numFmtId="3" fontId="10" fillId="0" borderId="2" xfId="0" applyNumberFormat="1" applyFont="1" applyBorder="1" applyAlignment="1">
      <alignment horizontal="right"/>
    </xf>
    <xf numFmtId="3" fontId="6" fillId="0" borderId="2" xfId="0" applyNumberFormat="1" applyFont="1" applyBorder="1" applyAlignment="1"/>
    <xf numFmtId="3" fontId="6" fillId="0" borderId="2" xfId="0" applyNumberFormat="1" applyFont="1" applyBorder="1" applyAlignment="1">
      <alignment horizontal="right"/>
    </xf>
    <xf numFmtId="3" fontId="6" fillId="0" borderId="2" xfId="0" applyNumberFormat="1" applyFont="1" applyBorder="1" applyAlignment="1">
      <alignment horizontal="center"/>
    </xf>
    <xf numFmtId="3" fontId="9" fillId="0" borderId="7" xfId="0" applyNumberFormat="1" applyFont="1" applyBorder="1">
      <alignment vertical="center"/>
    </xf>
    <xf numFmtId="3" fontId="9" fillId="0" borderId="7" xfId="0" applyNumberFormat="1" applyFont="1" applyBorder="1" applyAlignment="1">
      <alignment horizontal="right" vertical="center"/>
    </xf>
    <xf numFmtId="3" fontId="9" fillId="0" borderId="2" xfId="0" applyNumberFormat="1" applyFont="1" applyBorder="1" applyAlignment="1">
      <alignment horizontal="centerContinuous" vertical="center"/>
    </xf>
    <xf numFmtId="3" fontId="9" fillId="0" borderId="6" xfId="0" applyNumberFormat="1" applyFont="1" applyBorder="1">
      <alignment vertical="center"/>
    </xf>
    <xf numFmtId="3" fontId="9" fillId="0" borderId="0" xfId="0" applyNumberFormat="1" applyFont="1">
      <alignment vertical="center"/>
    </xf>
    <xf numFmtId="3" fontId="9" fillId="0" borderId="5" xfId="0" applyNumberFormat="1" applyFont="1" applyBorder="1" applyAlignment="1">
      <alignment horizontal="center" vertical="center"/>
    </xf>
    <xf numFmtId="3" fontId="9" fillId="0" borderId="3" xfId="0" applyNumberFormat="1" applyFont="1" applyBorder="1" applyAlignment="1">
      <alignment horizontal="center" vertical="center"/>
    </xf>
    <xf numFmtId="3" fontId="9" fillId="0" borderId="9" xfId="0" applyNumberFormat="1" applyFont="1" applyBorder="1" applyAlignment="1">
      <alignment horizontal="center" vertical="center"/>
    </xf>
    <xf numFmtId="3" fontId="9" fillId="0" borderId="10" xfId="0" applyNumberFormat="1" applyFont="1" applyBorder="1" applyAlignment="1">
      <alignment horizontal="center" vertical="center"/>
    </xf>
    <xf numFmtId="3" fontId="9" fillId="0" borderId="0" xfId="0" applyNumberFormat="1" applyFont="1" applyAlignment="1">
      <alignment horizontal="right" vertical="center"/>
    </xf>
    <xf numFmtId="3" fontId="9" fillId="0" borderId="0" xfId="0" applyNumberFormat="1" applyFont="1" applyAlignment="1">
      <alignment horizontal="center"/>
    </xf>
    <xf numFmtId="3" fontId="9" fillId="0" borderId="2" xfId="0" applyNumberFormat="1" applyFont="1" applyBorder="1" applyAlignment="1">
      <alignment horizontal="center"/>
    </xf>
    <xf numFmtId="3" fontId="9" fillId="0" borderId="6" xfId="0" applyNumberFormat="1" applyFont="1" applyBorder="1" applyAlignment="1">
      <alignment horizontal="right"/>
    </xf>
    <xf numFmtId="3" fontId="9" fillId="0" borderId="6" xfId="0" applyNumberFormat="1" applyFont="1" applyBorder="1" applyAlignment="1"/>
    <xf numFmtId="3" fontId="9" fillId="0" borderId="6" xfId="0" applyNumberFormat="1" applyFont="1" applyBorder="1" applyAlignment="1">
      <alignment horizontal="center"/>
    </xf>
    <xf numFmtId="3" fontId="9" fillId="0" borderId="0" xfId="0" applyNumberFormat="1" applyFont="1" applyAlignment="1">
      <alignment horizontal="right"/>
    </xf>
    <xf numFmtId="3" fontId="9" fillId="0" borderId="0" xfId="0" applyNumberFormat="1" applyFont="1" applyAlignment="1"/>
    <xf numFmtId="3" fontId="9" fillId="0" borderId="2" xfId="0" applyNumberFormat="1" applyFont="1" applyBorder="1" applyAlignment="1"/>
    <xf numFmtId="3" fontId="9" fillId="0" borderId="2" xfId="0" applyNumberFormat="1" applyFont="1" applyBorder="1" applyAlignment="1">
      <alignment horizontal="right"/>
    </xf>
    <xf numFmtId="3" fontId="9" fillId="0" borderId="6" xfId="2" applyNumberFormat="1" applyFont="1" applyFill="1" applyBorder="1" applyAlignment="1">
      <alignment vertical="center"/>
    </xf>
    <xf numFmtId="191" fontId="9" fillId="0" borderId="0" xfId="0" applyNumberFormat="1" applyFont="1" applyAlignment="1"/>
    <xf numFmtId="3" fontId="9" fillId="0" borderId="0" xfId="2" applyNumberFormat="1" applyFont="1" applyFill="1" applyBorder="1" applyAlignment="1">
      <alignment horizontal="center" vertical="center"/>
    </xf>
    <xf numFmtId="3" fontId="8" fillId="0" borderId="0" xfId="0" applyNumberFormat="1" applyFont="1" applyAlignment="1">
      <alignment vertical="center"/>
    </xf>
    <xf numFmtId="3" fontId="8" fillId="0" borderId="2" xfId="0" applyNumberFormat="1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7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3" xfId="0" applyFont="1" applyBorder="1">
      <alignment vertical="center"/>
    </xf>
    <xf numFmtId="0" fontId="6" fillId="0" borderId="2" xfId="0" applyFont="1" applyBorder="1">
      <alignment vertical="center"/>
    </xf>
    <xf numFmtId="0" fontId="4" fillId="0" borderId="2" xfId="0" applyFont="1" applyBorder="1" applyAlignment="1">
      <alignment horizontal="center" vertical="center"/>
    </xf>
    <xf numFmtId="0" fontId="6" fillId="0" borderId="4" xfId="0" applyFont="1" applyBorder="1" applyAlignment="1"/>
    <xf numFmtId="49" fontId="4" fillId="0" borderId="0" xfId="0" applyNumberFormat="1" applyFont="1" applyAlignment="1">
      <alignment horizontal="center"/>
    </xf>
    <xf numFmtId="3" fontId="6" fillId="0" borderId="4" xfId="0" applyNumberFormat="1" applyFont="1" applyBorder="1" applyAlignment="1"/>
    <xf numFmtId="0" fontId="4" fillId="0" borderId="0" xfId="0" applyFont="1" applyAlignment="1">
      <alignment horizontal="center"/>
    </xf>
    <xf numFmtId="178" fontId="6" fillId="0" borderId="4" xfId="0" applyNumberFormat="1" applyFont="1" applyBorder="1" applyAlignment="1"/>
    <xf numFmtId="178" fontId="6" fillId="0" borderId="0" xfId="0" applyNumberFormat="1" applyFont="1" applyAlignment="1"/>
    <xf numFmtId="178" fontId="6" fillId="0" borderId="4" xfId="0" applyNumberFormat="1" applyFont="1" applyBorder="1" applyAlignment="1">
      <alignment horizontal="right"/>
    </xf>
    <xf numFmtId="178" fontId="6" fillId="0" borderId="0" xfId="0" applyNumberFormat="1" applyFont="1" applyAlignment="1">
      <alignment horizontal="right"/>
    </xf>
    <xf numFmtId="0" fontId="4" fillId="0" borderId="5" xfId="0" applyFont="1" applyBorder="1" applyAlignment="1">
      <alignment horizontal="center"/>
    </xf>
    <xf numFmtId="179" fontId="6" fillId="0" borderId="0" xfId="0" applyNumberFormat="1" applyFont="1" applyAlignment="1"/>
    <xf numFmtId="177" fontId="6" fillId="0" borderId="4" xfId="0" applyNumberFormat="1" applyFont="1" applyBorder="1" applyAlignment="1"/>
    <xf numFmtId="177" fontId="6" fillId="0" borderId="0" xfId="0" applyNumberFormat="1" applyFont="1" applyAlignment="1"/>
    <xf numFmtId="178" fontId="13" fillId="0" borderId="4" xfId="0" quotePrefix="1" applyNumberFormat="1" applyFont="1" applyBorder="1" applyAlignment="1"/>
    <xf numFmtId="178" fontId="13" fillId="0" borderId="0" xfId="0" quotePrefix="1" applyNumberFormat="1" applyFont="1" applyAlignment="1"/>
    <xf numFmtId="177" fontId="6" fillId="0" borderId="0" xfId="0" applyNumberFormat="1" applyFont="1" applyAlignment="1">
      <alignment horizontal="right"/>
    </xf>
    <xf numFmtId="178" fontId="13" fillId="0" borderId="4" xfId="0" quotePrefix="1" applyNumberFormat="1" applyFont="1" applyBorder="1" applyAlignment="1">
      <alignment horizontal="right"/>
    </xf>
    <xf numFmtId="178" fontId="13" fillId="0" borderId="0" xfId="0" quotePrefix="1" applyNumberFormat="1" applyFont="1" applyAlignment="1">
      <alignment horizontal="right"/>
    </xf>
    <xf numFmtId="0" fontId="4" fillId="0" borderId="2" xfId="0" applyFont="1" applyBorder="1" applyAlignment="1">
      <alignment horizontal="center"/>
    </xf>
    <xf numFmtId="178" fontId="6" fillId="0" borderId="9" xfId="0" applyNumberFormat="1" applyFont="1" applyBorder="1" applyAlignment="1"/>
    <xf numFmtId="177" fontId="6" fillId="0" borderId="2" xfId="0" applyNumberFormat="1" applyFont="1" applyBorder="1" applyAlignment="1"/>
    <xf numFmtId="178" fontId="6" fillId="0" borderId="2" xfId="0" applyNumberFormat="1" applyFont="1" applyBorder="1" applyAlignment="1"/>
    <xf numFmtId="0" fontId="14" fillId="0" borderId="9" xfId="0" applyFont="1" applyBorder="1" applyAlignment="1">
      <alignment horizontal="center" vertical="center"/>
    </xf>
    <xf numFmtId="49" fontId="4" fillId="0" borderId="5" xfId="0" applyNumberFormat="1" applyFont="1" applyBorder="1" applyAlignment="1">
      <alignment horizontal="center"/>
    </xf>
    <xf numFmtId="3" fontId="4" fillId="0" borderId="4" xfId="0" applyNumberFormat="1" applyFont="1" applyBorder="1" applyAlignment="1"/>
    <xf numFmtId="3" fontId="4" fillId="0" borderId="0" xfId="0" applyNumberFormat="1" applyFont="1" applyAlignment="1"/>
    <xf numFmtId="0" fontId="8" fillId="0" borderId="0" xfId="0" applyFont="1" applyAlignment="1">
      <alignment vertical="center"/>
    </xf>
    <xf numFmtId="0" fontId="4" fillId="0" borderId="9" xfId="0" applyFont="1" applyBorder="1" applyAlignment="1">
      <alignment horizontal="centerContinuous" vertical="center"/>
    </xf>
    <xf numFmtId="0" fontId="4" fillId="0" borderId="2" xfId="0" applyFont="1" applyBorder="1" applyAlignment="1">
      <alignment horizontal="centerContinuous" vertical="center"/>
    </xf>
    <xf numFmtId="0" fontId="6" fillId="0" borderId="11" xfId="0" applyFont="1" applyBorder="1" applyAlignment="1"/>
    <xf numFmtId="0" fontId="4" fillId="0" borderId="5" xfId="0" applyFont="1" applyBorder="1" applyAlignment="1"/>
    <xf numFmtId="0" fontId="6" fillId="0" borderId="9" xfId="0" applyFont="1" applyBorder="1" applyAlignment="1"/>
    <xf numFmtId="0" fontId="6" fillId="0" borderId="3" xfId="0" applyFont="1" applyBorder="1" applyAlignment="1"/>
    <xf numFmtId="0" fontId="10" fillId="0" borderId="2" xfId="0" applyFont="1" applyBorder="1" applyAlignment="1">
      <alignment horizontal="right"/>
    </xf>
    <xf numFmtId="0" fontId="10" fillId="0" borderId="2" xfId="0" applyFont="1" applyBorder="1" applyAlignment="1">
      <alignment horizontal="left"/>
    </xf>
    <xf numFmtId="0" fontId="6" fillId="0" borderId="0" xfId="0" applyFont="1" applyAlignment="1">
      <alignment horizontal="center" vertical="center"/>
    </xf>
    <xf numFmtId="0" fontId="6" fillId="0" borderId="6" xfId="0" applyFont="1" applyBorder="1" applyAlignment="1"/>
    <xf numFmtId="0" fontId="17" fillId="0" borderId="4" xfId="0" applyFont="1" applyBorder="1" applyAlignment="1"/>
    <xf numFmtId="0" fontId="6" fillId="0" borderId="0" xfId="0" applyFont="1" applyAlignment="1">
      <alignment horizontal="centerContinuous"/>
    </xf>
    <xf numFmtId="182" fontId="4" fillId="0" borderId="4" xfId="0" applyNumberFormat="1" applyFont="1" applyBorder="1" applyAlignment="1"/>
    <xf numFmtId="0" fontId="6" fillId="0" borderId="5" xfId="0" applyFont="1" applyBorder="1" applyAlignment="1">
      <alignment horizontal="left"/>
    </xf>
    <xf numFmtId="182" fontId="4" fillId="0" borderId="0" xfId="0" applyNumberFormat="1" applyFont="1" applyAlignment="1"/>
    <xf numFmtId="182" fontId="5" fillId="0" borderId="4" xfId="0" applyNumberFormat="1" applyFont="1" applyBorder="1" applyAlignment="1">
      <alignment horizontal="centerContinuous"/>
    </xf>
    <xf numFmtId="0" fontId="4" fillId="0" borderId="0" xfId="0" applyFont="1" applyAlignment="1">
      <alignment horizontal="centerContinuous"/>
    </xf>
    <xf numFmtId="181" fontId="4" fillId="0" borderId="0" xfId="0" applyNumberFormat="1" applyFont="1" applyAlignment="1"/>
    <xf numFmtId="181" fontId="4" fillId="0" borderId="0" xfId="0" applyNumberFormat="1" applyFont="1" applyAlignment="1">
      <alignment horizontal="right"/>
    </xf>
    <xf numFmtId="0" fontId="4" fillId="0" borderId="2" xfId="0" applyFont="1" applyBorder="1" applyAlignment="1">
      <alignment horizontal="left"/>
    </xf>
    <xf numFmtId="181" fontId="6" fillId="0" borderId="0" xfId="0" applyNumberFormat="1" applyFont="1" applyAlignment="1"/>
    <xf numFmtId="0" fontId="9" fillId="0" borderId="4" xfId="0" applyFont="1" applyBorder="1" applyAlignment="1">
      <alignment horizontal="center" vertical="center"/>
    </xf>
    <xf numFmtId="0" fontId="4" fillId="0" borderId="9" xfId="0" applyFont="1" applyBorder="1">
      <alignment vertical="center"/>
    </xf>
    <xf numFmtId="0" fontId="9" fillId="0" borderId="9" xfId="0" applyFont="1" applyBorder="1" applyAlignment="1">
      <alignment horizontal="right" vertical="center"/>
    </xf>
    <xf numFmtId="188" fontId="4" fillId="0" borderId="0" xfId="0" applyNumberFormat="1" applyFont="1" applyAlignment="1"/>
    <xf numFmtId="187" fontId="18" fillId="0" borderId="4" xfId="3" applyNumberFormat="1" applyFont="1" applyBorder="1" applyAlignment="1">
      <alignment horizontal="right"/>
    </xf>
    <xf numFmtId="187" fontId="18" fillId="0" borderId="0" xfId="3" applyNumberFormat="1" applyFont="1" applyAlignment="1">
      <alignment horizontal="right"/>
    </xf>
    <xf numFmtId="2" fontId="18" fillId="0" borderId="0" xfId="3" applyNumberFormat="1" applyFont="1" applyAlignment="1">
      <alignment horizontal="right"/>
    </xf>
    <xf numFmtId="186" fontId="18" fillId="0" borderId="0" xfId="3" applyNumberFormat="1" applyFont="1" applyAlignment="1">
      <alignment horizontal="right"/>
    </xf>
    <xf numFmtId="185" fontId="18" fillId="0" borderId="0" xfId="3" applyNumberFormat="1" applyFont="1" applyAlignment="1">
      <alignment horizontal="right"/>
    </xf>
    <xf numFmtId="187" fontId="19" fillId="0" borderId="4" xfId="3" applyNumberFormat="1" applyFont="1" applyBorder="1" applyAlignment="1">
      <alignment horizontal="right"/>
    </xf>
    <xf numFmtId="187" fontId="19" fillId="0" borderId="0" xfId="3" applyNumberFormat="1" applyFont="1" applyAlignment="1">
      <alignment horizontal="right"/>
    </xf>
    <xf numFmtId="2" fontId="19" fillId="0" borderId="0" xfId="3" applyNumberFormat="1" applyFont="1" applyAlignment="1">
      <alignment horizontal="right"/>
    </xf>
    <xf numFmtId="186" fontId="19" fillId="0" borderId="0" xfId="3" applyNumberFormat="1" applyFont="1" applyAlignment="1">
      <alignment horizontal="right"/>
    </xf>
    <xf numFmtId="185" fontId="19" fillId="0" borderId="0" xfId="3" applyNumberFormat="1" applyFont="1" applyAlignment="1">
      <alignment horizontal="right"/>
    </xf>
    <xf numFmtId="3" fontId="18" fillId="0" borderId="4" xfId="3" applyNumberFormat="1" applyFont="1" applyBorder="1" applyAlignment="1">
      <alignment horizontal="right"/>
    </xf>
    <xf numFmtId="3" fontId="18" fillId="0" borderId="0" xfId="3" applyNumberFormat="1" applyFont="1" applyAlignment="1">
      <alignment horizontal="right"/>
    </xf>
    <xf numFmtId="0" fontId="9" fillId="0" borderId="11" xfId="0" applyFont="1" applyBorder="1" applyAlignment="1"/>
    <xf numFmtId="0" fontId="9" fillId="0" borderId="0" xfId="0" applyFont="1" applyAlignment="1">
      <alignment horizontal="center" vertical="center" shrinkToFit="1"/>
    </xf>
    <xf numFmtId="0" fontId="9" fillId="0" borderId="12" xfId="0" applyFont="1" applyBorder="1" applyAlignment="1">
      <alignment horizontal="center" vertical="center"/>
    </xf>
    <xf numFmtId="0" fontId="9" fillId="0" borderId="9" xfId="0" applyFont="1" applyBorder="1" applyAlignment="1"/>
    <xf numFmtId="0" fontId="9" fillId="0" borderId="2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7" xfId="0" applyFont="1" applyBorder="1" applyAlignment="1"/>
    <xf numFmtId="0" fontId="9" fillId="0" borderId="6" xfId="0" applyFont="1" applyBorder="1" applyAlignment="1"/>
    <xf numFmtId="49" fontId="18" fillId="0" borderId="5" xfId="3" applyNumberFormat="1" applyFont="1" applyBorder="1" applyAlignment="1">
      <alignment vertical="center"/>
    </xf>
    <xf numFmtId="184" fontId="18" fillId="0" borderId="0" xfId="3" applyNumberFormat="1" applyFont="1" applyAlignment="1">
      <alignment horizontal="right"/>
    </xf>
    <xf numFmtId="183" fontId="18" fillId="0" borderId="0" xfId="3" applyNumberFormat="1" applyFont="1" applyAlignment="1">
      <alignment horizontal="right"/>
    </xf>
    <xf numFmtId="49" fontId="18" fillId="0" borderId="5" xfId="3" applyNumberFormat="1" applyFont="1" applyBorder="1"/>
    <xf numFmtId="49" fontId="18" fillId="0" borderId="5" xfId="3" applyNumberFormat="1" applyFont="1" applyBorder="1" applyAlignment="1">
      <alignment horizontal="left" vertical="center"/>
    </xf>
    <xf numFmtId="49" fontId="18" fillId="0" borderId="3" xfId="3" applyNumberFormat="1" applyFont="1" applyBorder="1" applyAlignment="1">
      <alignment vertical="top"/>
    </xf>
    <xf numFmtId="49" fontId="18" fillId="0" borderId="2" xfId="3" applyNumberFormat="1" applyFont="1" applyBorder="1" applyAlignment="1">
      <alignment vertical="top"/>
    </xf>
    <xf numFmtId="0" fontId="9" fillId="0" borderId="12" xfId="0" applyFont="1" applyBorder="1" applyAlignment="1"/>
    <xf numFmtId="0" fontId="4" fillId="0" borderId="15" xfId="0" applyFont="1" applyBorder="1" applyAlignment="1">
      <alignment horizontal="center" vertical="center"/>
    </xf>
    <xf numFmtId="49" fontId="4" fillId="0" borderId="15" xfId="0" applyNumberFormat="1" applyFont="1" applyBorder="1" applyAlignment="1">
      <alignment horizontal="center" vertical="center"/>
    </xf>
    <xf numFmtId="0" fontId="4" fillId="0" borderId="10" xfId="0" applyFont="1" applyBorder="1" applyAlignment="1"/>
    <xf numFmtId="0" fontId="4" fillId="0" borderId="10" xfId="0" applyFont="1" applyBorder="1" applyAlignment="1">
      <alignment horizontal="center"/>
    </xf>
    <xf numFmtId="0" fontId="9" fillId="0" borderId="10" xfId="0" applyFont="1" applyBorder="1" applyAlignment="1">
      <alignment horizontal="right" vertical="center"/>
    </xf>
    <xf numFmtId="189" fontId="9" fillId="0" borderId="0" xfId="0" applyNumberFormat="1" applyFont="1">
      <alignment vertical="center"/>
    </xf>
    <xf numFmtId="49" fontId="18" fillId="0" borderId="5" xfId="3" applyNumberFormat="1" applyFont="1" applyBorder="1" applyAlignment="1">
      <alignment horizontal="distributed" vertical="center"/>
    </xf>
    <xf numFmtId="190" fontId="19" fillId="0" borderId="0" xfId="3" applyNumberFormat="1" applyFont="1" applyAlignment="1">
      <alignment horizontal="right"/>
    </xf>
    <xf numFmtId="184" fontId="19" fillId="0" borderId="0" xfId="3" applyNumberFormat="1" applyFont="1" applyAlignment="1">
      <alignment horizontal="right"/>
    </xf>
    <xf numFmtId="189" fontId="19" fillId="0" borderId="0" xfId="3" applyNumberFormat="1" applyFont="1" applyAlignment="1">
      <alignment horizontal="right"/>
    </xf>
    <xf numFmtId="189" fontId="9" fillId="0" borderId="0" xfId="0" applyNumberFormat="1" applyFont="1" applyAlignment="1"/>
    <xf numFmtId="41" fontId="4" fillId="0" borderId="9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8" fillId="0" borderId="0" xfId="0" applyFont="1">
      <alignment vertical="center"/>
    </xf>
    <xf numFmtId="3" fontId="9" fillId="0" borderId="11" xfId="2" applyNumberFormat="1" applyFont="1" applyFill="1" applyBorder="1" applyAlignment="1">
      <alignment horizontal="right"/>
    </xf>
    <xf numFmtId="3" fontId="9" fillId="0" borderId="4" xfId="2" applyNumberFormat="1" applyFont="1" applyFill="1" applyBorder="1" applyAlignment="1">
      <alignment horizontal="right"/>
    </xf>
    <xf numFmtId="0" fontId="4" fillId="0" borderId="0" xfId="1" applyNumberFormat="1" applyFont="1" applyAlignment="1">
      <alignment horizontal="center"/>
    </xf>
    <xf numFmtId="0" fontId="4" fillId="0" borderId="0" xfId="0" applyFont="1" applyBorder="1" applyAlignment="1">
      <alignment horizontal="center" vertical="center"/>
    </xf>
    <xf numFmtId="41" fontId="4" fillId="0" borderId="0" xfId="0" applyNumberFormat="1" applyFont="1" applyBorder="1">
      <alignment vertical="center"/>
    </xf>
    <xf numFmtId="41" fontId="4" fillId="0" borderId="0" xfId="0" applyNumberFormat="1" applyFont="1" applyBorder="1" applyAlignment="1">
      <alignment horizontal="right"/>
    </xf>
    <xf numFmtId="3" fontId="6" fillId="0" borderId="6" xfId="0" applyNumberFormat="1" applyFont="1" applyBorder="1" applyAlignment="1"/>
    <xf numFmtId="3" fontId="6" fillId="0" borderId="6" xfId="0" applyNumberFormat="1" applyFont="1" applyBorder="1" applyAlignment="1">
      <alignment horizontal="right"/>
    </xf>
    <xf numFmtId="3" fontId="6" fillId="0" borderId="0" xfId="0" applyNumberFormat="1" applyFont="1" applyBorder="1" applyAlignment="1"/>
    <xf numFmtId="3" fontId="6" fillId="0" borderId="0" xfId="0" applyNumberFormat="1" applyFont="1" applyBorder="1" applyAlignment="1">
      <alignment horizontal="center"/>
    </xf>
    <xf numFmtId="0" fontId="4" fillId="0" borderId="9" xfId="0" applyFont="1" applyBorder="1" applyAlignment="1">
      <alignment horizontal="center" vertical="center"/>
    </xf>
    <xf numFmtId="0" fontId="4" fillId="0" borderId="0" xfId="0" applyFont="1" applyBorder="1" applyAlignment="1"/>
    <xf numFmtId="3" fontId="9" fillId="0" borderId="6" xfId="0" applyNumberFormat="1" applyFont="1" applyBorder="1" applyAlignment="1">
      <alignment horizontal="center" vertical="center"/>
    </xf>
    <xf numFmtId="3" fontId="9" fillId="0" borderId="0" xfId="0" applyNumberFormat="1" applyFont="1" applyAlignment="1">
      <alignment horizontal="center" vertical="center"/>
    </xf>
    <xf numFmtId="3" fontId="9" fillId="0" borderId="11" xfId="0" applyNumberFormat="1" applyFont="1" applyBorder="1" applyAlignment="1">
      <alignment horizontal="center" vertical="center"/>
    </xf>
    <xf numFmtId="3" fontId="9" fillId="0" borderId="4" xfId="0" applyNumberFormat="1" applyFont="1" applyBorder="1" applyAlignment="1">
      <alignment horizontal="center" vertical="center"/>
    </xf>
    <xf numFmtId="38" fontId="4" fillId="0" borderId="0" xfId="2" applyFont="1" applyFill="1" applyBorder="1" applyAlignment="1">
      <alignment horizontal="right" vertical="center"/>
    </xf>
    <xf numFmtId="0" fontId="4" fillId="0" borderId="2" xfId="0" applyFont="1" applyBorder="1" applyAlignment="1">
      <alignment horizontal="center" vertical="center"/>
    </xf>
    <xf numFmtId="3" fontId="9" fillId="0" borderId="0" xfId="0" applyNumberFormat="1" applyFont="1" applyBorder="1" applyAlignment="1"/>
    <xf numFmtId="3" fontId="6" fillId="0" borderId="6" xfId="0" applyNumberFormat="1" applyFont="1" applyBorder="1" applyAlignment="1">
      <alignment horizontal="center"/>
    </xf>
    <xf numFmtId="41" fontId="4" fillId="0" borderId="12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3" fontId="9" fillId="0" borderId="0" xfId="0" applyNumberFormat="1" applyFont="1" applyBorder="1" applyAlignment="1">
      <alignment horizontal="center"/>
    </xf>
    <xf numFmtId="3" fontId="9" fillId="0" borderId="0" xfId="0" applyNumberFormat="1" applyFont="1" applyBorder="1" applyAlignment="1">
      <alignment horizontal="right"/>
    </xf>
    <xf numFmtId="191" fontId="9" fillId="0" borderId="0" xfId="0" applyNumberFormat="1" applyFont="1" applyBorder="1" applyAlignment="1"/>
    <xf numFmtId="191" fontId="9" fillId="0" borderId="2" xfId="0" applyNumberFormat="1" applyFont="1" applyBorder="1" applyAlignment="1"/>
    <xf numFmtId="3" fontId="9" fillId="0" borderId="0" xfId="0" applyNumberFormat="1" applyFont="1" applyBorder="1">
      <alignment vertical="center"/>
    </xf>
    <xf numFmtId="3" fontId="9" fillId="0" borderId="2" xfId="2" applyNumberFormat="1" applyFont="1" applyFill="1" applyBorder="1"/>
    <xf numFmtId="3" fontId="9" fillId="0" borderId="11" xfId="0" applyNumberFormat="1" applyFont="1" applyBorder="1" applyAlignment="1">
      <alignment horizontal="right" vertical="center"/>
    </xf>
    <xf numFmtId="3" fontId="9" fillId="0" borderId="11" xfId="0" applyNumberFormat="1" applyFont="1" applyBorder="1" applyAlignment="1">
      <alignment horizontal="right"/>
    </xf>
    <xf numFmtId="3" fontId="9" fillId="0" borderId="4" xfId="0" applyNumberFormat="1" applyFont="1" applyBorder="1" applyAlignment="1">
      <alignment horizontal="right"/>
    </xf>
    <xf numFmtId="3" fontId="9" fillId="0" borderId="4" xfId="0" applyNumberFormat="1" applyFont="1" applyBorder="1" applyAlignment="1"/>
    <xf numFmtId="3" fontId="6" fillId="0" borderId="9" xfId="0" applyNumberFormat="1" applyFont="1" applyBorder="1" applyAlignment="1">
      <alignment horizontal="right"/>
    </xf>
    <xf numFmtId="38" fontId="4" fillId="0" borderId="0" xfId="4" applyFont="1" applyFill="1" applyBorder="1">
      <alignment vertical="center"/>
    </xf>
    <xf numFmtId="0" fontId="4" fillId="0" borderId="0" xfId="0" applyFont="1" applyFill="1" applyBorder="1">
      <alignment vertical="center"/>
    </xf>
    <xf numFmtId="38" fontId="4" fillId="0" borderId="0" xfId="4" applyFont="1" applyFill="1" applyBorder="1" applyAlignment="1">
      <alignment horizontal="right" vertical="center"/>
    </xf>
    <xf numFmtId="178" fontId="13" fillId="0" borderId="0" xfId="0" quotePrefix="1" applyNumberFormat="1" applyFont="1" applyFill="1" applyBorder="1" applyAlignment="1">
      <alignment horizontal="right"/>
    </xf>
    <xf numFmtId="177" fontId="6" fillId="0" borderId="0" xfId="0" applyNumberFormat="1" applyFont="1" applyFill="1" applyBorder="1" applyAlignment="1">
      <alignment horizontal="right"/>
    </xf>
    <xf numFmtId="0" fontId="4" fillId="0" borderId="5" xfId="0" applyFont="1" applyFill="1" applyBorder="1" applyAlignment="1">
      <alignment horizontal="center"/>
    </xf>
    <xf numFmtId="3" fontId="4" fillId="0" borderId="0" xfId="0" applyNumberFormat="1" applyFont="1" applyFill="1" applyBorder="1" applyAlignment="1"/>
    <xf numFmtId="0" fontId="4" fillId="0" borderId="0" xfId="0" applyFont="1" applyFill="1" applyBorder="1" applyAlignment="1">
      <alignment horizontal="right"/>
    </xf>
    <xf numFmtId="0" fontId="6" fillId="0" borderId="0" xfId="0" applyFont="1" applyFill="1" applyBorder="1" applyAlignment="1">
      <alignment horizontal="left"/>
    </xf>
    <xf numFmtId="0" fontId="4" fillId="0" borderId="0" xfId="0" applyFont="1" applyFill="1" applyBorder="1" applyAlignment="1"/>
    <xf numFmtId="181" fontId="4" fillId="0" borderId="0" xfId="0" applyNumberFormat="1" applyFont="1" applyFill="1" applyBorder="1" applyAlignment="1"/>
    <xf numFmtId="181" fontId="4" fillId="0" borderId="0" xfId="0" applyNumberFormat="1" applyFont="1" applyFill="1" applyBorder="1" applyAlignment="1">
      <alignment horizontal="right"/>
    </xf>
    <xf numFmtId="182" fontId="4" fillId="0" borderId="4" xfId="0" applyNumberFormat="1" applyFont="1" applyFill="1" applyBorder="1" applyAlignment="1"/>
    <xf numFmtId="0" fontId="24" fillId="0" borderId="0" xfId="0" applyFont="1" applyAlignment="1"/>
    <xf numFmtId="0" fontId="4" fillId="0" borderId="8" xfId="1" applyFont="1" applyBorder="1" applyAlignment="1">
      <alignment horizontal="center" vertical="center"/>
    </xf>
    <xf numFmtId="38" fontId="4" fillId="0" borderId="0" xfId="2" applyFont="1" applyAlignment="1">
      <alignment horizontal="center" vertical="center"/>
    </xf>
    <xf numFmtId="0" fontId="4" fillId="0" borderId="7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41" fontId="4" fillId="0" borderId="12" xfId="0" applyNumberFormat="1" applyFont="1" applyBorder="1" applyAlignment="1">
      <alignment horizontal="center" vertical="center"/>
    </xf>
    <xf numFmtId="41" fontId="4" fillId="0" borderId="10" xfId="0" applyNumberFormat="1" applyFont="1" applyBorder="1" applyAlignment="1">
      <alignment horizontal="center" vertical="center"/>
    </xf>
    <xf numFmtId="41" fontId="4" fillId="0" borderId="11" xfId="0" applyNumberFormat="1" applyFont="1" applyBorder="1" applyAlignment="1">
      <alignment horizontal="center" vertical="center"/>
    </xf>
    <xf numFmtId="41" fontId="4" fillId="0" borderId="9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41" fontId="4" fillId="0" borderId="13" xfId="0" applyNumberFormat="1" applyFont="1" applyBorder="1" applyAlignment="1">
      <alignment horizontal="center" vertical="center"/>
    </xf>
    <xf numFmtId="41" fontId="4" fillId="0" borderId="8" xfId="0" applyNumberFormat="1" applyFont="1" applyBorder="1" applyAlignment="1">
      <alignment horizontal="center" vertical="center"/>
    </xf>
    <xf numFmtId="41" fontId="4" fillId="0" borderId="14" xfId="0" applyNumberFormat="1" applyFont="1" applyBorder="1" applyAlignment="1">
      <alignment horizontal="center" vertical="center"/>
    </xf>
    <xf numFmtId="3" fontId="9" fillId="0" borderId="6" xfId="0" applyNumberFormat="1" applyFont="1" applyBorder="1" applyAlignment="1">
      <alignment horizontal="center" vertical="center"/>
    </xf>
    <xf numFmtId="3" fontId="9" fillId="0" borderId="0" xfId="0" applyNumberFormat="1" applyFont="1" applyAlignment="1">
      <alignment horizontal="center" vertical="center"/>
    </xf>
    <xf numFmtId="3" fontId="9" fillId="0" borderId="11" xfId="0" applyNumberFormat="1" applyFont="1" applyBorder="1" applyAlignment="1">
      <alignment horizontal="center" vertical="center"/>
    </xf>
    <xf numFmtId="3" fontId="9" fillId="0" borderId="4" xfId="0" applyNumberFormat="1" applyFont="1" applyBorder="1" applyAlignment="1">
      <alignment horizontal="center" vertical="center"/>
    </xf>
    <xf numFmtId="38" fontId="4" fillId="0" borderId="0" xfId="2" applyFont="1" applyFill="1" applyBorder="1" applyAlignment="1">
      <alignment horizontal="right" vertical="center"/>
    </xf>
    <xf numFmtId="38" fontId="4" fillId="0" borderId="0" xfId="4" applyFont="1" applyFill="1" applyBorder="1" applyAlignment="1">
      <alignment horizontal="right" vertical="center"/>
    </xf>
    <xf numFmtId="0" fontId="4" fillId="0" borderId="5" xfId="0" applyFont="1" applyBorder="1" applyAlignment="1">
      <alignment vertical="center" wrapText="1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38" fontId="4" fillId="0" borderId="13" xfId="2" applyFont="1" applyFill="1" applyBorder="1" applyAlignment="1">
      <alignment horizontal="center" vertical="center"/>
    </xf>
    <xf numFmtId="38" fontId="4" fillId="0" borderId="14" xfId="2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9" fillId="0" borderId="11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9" xfId="1" applyFont="1" applyBorder="1" applyAlignment="1">
      <alignment horizontal="center" vertical="center" wrapText="1"/>
    </xf>
    <xf numFmtId="0" fontId="9" fillId="0" borderId="12" xfId="1" applyFont="1" applyBorder="1" applyAlignment="1">
      <alignment horizontal="center" vertical="center"/>
    </xf>
    <xf numFmtId="0" fontId="9" fillId="0" borderId="10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9" fillId="0" borderId="13" xfId="1" applyFont="1" applyBorder="1" applyAlignment="1">
      <alignment horizontal="center" vertical="center"/>
    </xf>
    <xf numFmtId="0" fontId="9" fillId="0" borderId="8" xfId="1" applyFont="1" applyBorder="1" applyAlignment="1">
      <alignment horizontal="center" vertical="center"/>
    </xf>
    <xf numFmtId="0" fontId="9" fillId="0" borderId="14" xfId="1" applyFont="1" applyBorder="1" applyAlignment="1">
      <alignment horizontal="center" vertical="center"/>
    </xf>
    <xf numFmtId="0" fontId="9" fillId="0" borderId="12" xfId="1" applyFont="1" applyBorder="1" applyAlignment="1">
      <alignment horizontal="center" vertical="center" wrapText="1"/>
    </xf>
    <xf numFmtId="0" fontId="6" fillId="0" borderId="10" xfId="1" applyFont="1" applyBorder="1" applyAlignment="1">
      <alignment horizontal="center" vertical="center" wrapText="1"/>
    </xf>
    <xf numFmtId="0" fontId="4" fillId="0" borderId="0" xfId="1" applyFont="1" applyAlignment="1">
      <alignment horizontal="distributed"/>
    </xf>
    <xf numFmtId="0" fontId="4" fillId="0" borderId="0" xfId="1" applyFont="1" applyBorder="1" applyAlignment="1">
      <alignment horizontal="distributed"/>
    </xf>
    <xf numFmtId="0" fontId="9" fillId="0" borderId="11" xfId="1" applyFont="1" applyBorder="1" applyAlignment="1">
      <alignment horizontal="center" vertical="center"/>
    </xf>
    <xf numFmtId="0" fontId="9" fillId="0" borderId="9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0" fontId="4" fillId="0" borderId="10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4" fillId="0" borderId="0" xfId="1" applyFont="1" applyAlignment="1">
      <alignment horizontal="left"/>
    </xf>
    <xf numFmtId="0" fontId="4" fillId="0" borderId="0" xfId="1" applyFont="1" applyBorder="1" applyAlignment="1">
      <alignment horizontal="left"/>
    </xf>
    <xf numFmtId="0" fontId="9" fillId="0" borderId="6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0" fontId="9" fillId="0" borderId="2" xfId="1" applyFont="1" applyBorder="1" applyAlignment="1">
      <alignment horizontal="center" vertical="center"/>
    </xf>
    <xf numFmtId="0" fontId="9" fillId="0" borderId="3" xfId="1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 wrapText="1"/>
    </xf>
    <xf numFmtId="0" fontId="6" fillId="0" borderId="10" xfId="0" applyFont="1" applyBorder="1" applyAlignment="1">
      <alignment wrapText="1"/>
    </xf>
    <xf numFmtId="0" fontId="0" fillId="0" borderId="10" xfId="0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</cellXfs>
  <cellStyles count="5">
    <cellStyle name="桁区切り" xfId="4" builtinId="6"/>
    <cellStyle name="桁区切り 2" xfId="2" xr:uid="{00000000-0005-0000-0000-000000000000}"/>
    <cellStyle name="標準" xfId="0" builtinId="0"/>
    <cellStyle name="標準 2" xfId="1" xr:uid="{00000000-0005-0000-0000-000002000000}"/>
    <cellStyle name="標準_JB16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1266825</xdr:colOff>
      <xdr:row>17</xdr:row>
      <xdr:rowOff>57150</xdr:rowOff>
    </xdr:from>
    <xdr:to>
      <xdr:col>0</xdr:col>
      <xdr:colOff>1343025</xdr:colOff>
      <xdr:row>18</xdr:row>
      <xdr:rowOff>171450</xdr:rowOff>
    </xdr:to>
    <xdr:sp macro="" textlink="">
      <xdr:nvSpPr>
        <xdr:cNvPr id="2" name="AutoShape 14">
          <a:extLst>
            <a:ext uri="{FF2B5EF4-FFF2-40B4-BE49-F238E27FC236}">
              <a16:creationId xmlns:a16="http://schemas.microsoft.com/office/drawing/2014/main" id="{E628F17F-80C4-4C94-87BA-A35FC4FCA634}"/>
            </a:ext>
          </a:extLst>
        </xdr:cNvPr>
        <xdr:cNvSpPr>
          <a:spLocks/>
        </xdr:cNvSpPr>
      </xdr:nvSpPr>
      <xdr:spPr bwMode="auto">
        <a:xfrm>
          <a:off x="1266825" y="3467100"/>
          <a:ext cx="76200" cy="342900"/>
        </a:xfrm>
        <a:prstGeom prst="rightBrace">
          <a:avLst>
            <a:gd name="adj1" fmla="val -187904818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1247775</xdr:colOff>
      <xdr:row>19</xdr:row>
      <xdr:rowOff>57150</xdr:rowOff>
    </xdr:from>
    <xdr:to>
      <xdr:col>0</xdr:col>
      <xdr:colOff>1323975</xdr:colOff>
      <xdr:row>20</xdr:row>
      <xdr:rowOff>171450</xdr:rowOff>
    </xdr:to>
    <xdr:sp macro="" textlink="">
      <xdr:nvSpPr>
        <xdr:cNvPr id="3" name="AutoShape 15">
          <a:extLst>
            <a:ext uri="{FF2B5EF4-FFF2-40B4-BE49-F238E27FC236}">
              <a16:creationId xmlns:a16="http://schemas.microsoft.com/office/drawing/2014/main" id="{D239F396-EEB8-4028-BF07-67B795C45CBF}"/>
            </a:ext>
          </a:extLst>
        </xdr:cNvPr>
        <xdr:cNvSpPr>
          <a:spLocks/>
        </xdr:cNvSpPr>
      </xdr:nvSpPr>
      <xdr:spPr bwMode="auto">
        <a:xfrm>
          <a:off x="1247775" y="3924300"/>
          <a:ext cx="76200" cy="342900"/>
        </a:xfrm>
        <a:prstGeom prst="rightBrace">
          <a:avLst>
            <a:gd name="adj1" fmla="val -187904818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1238250</xdr:colOff>
      <xdr:row>25</xdr:row>
      <xdr:rowOff>47625</xdr:rowOff>
    </xdr:from>
    <xdr:to>
      <xdr:col>0</xdr:col>
      <xdr:colOff>1314450</xdr:colOff>
      <xdr:row>26</xdr:row>
      <xdr:rowOff>161925</xdr:rowOff>
    </xdr:to>
    <xdr:sp macro="" textlink="">
      <xdr:nvSpPr>
        <xdr:cNvPr id="4" name="AutoShape 16">
          <a:extLst>
            <a:ext uri="{FF2B5EF4-FFF2-40B4-BE49-F238E27FC236}">
              <a16:creationId xmlns:a16="http://schemas.microsoft.com/office/drawing/2014/main" id="{82128197-A0B5-45B6-89B5-35CA18C6AB10}"/>
            </a:ext>
          </a:extLst>
        </xdr:cNvPr>
        <xdr:cNvSpPr>
          <a:spLocks/>
        </xdr:cNvSpPr>
      </xdr:nvSpPr>
      <xdr:spPr bwMode="auto">
        <a:xfrm>
          <a:off x="1238250" y="5286375"/>
          <a:ext cx="76200" cy="342900"/>
        </a:xfrm>
        <a:prstGeom prst="rightBrace">
          <a:avLst>
            <a:gd name="adj1" fmla="val -187904818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1247775</xdr:colOff>
      <xdr:row>21</xdr:row>
      <xdr:rowOff>85725</xdr:rowOff>
    </xdr:from>
    <xdr:to>
      <xdr:col>0</xdr:col>
      <xdr:colOff>1314450</xdr:colOff>
      <xdr:row>23</xdr:row>
      <xdr:rowOff>200025</xdr:rowOff>
    </xdr:to>
    <xdr:sp macro="" textlink="">
      <xdr:nvSpPr>
        <xdr:cNvPr id="5" name="AutoShape 17">
          <a:extLst>
            <a:ext uri="{FF2B5EF4-FFF2-40B4-BE49-F238E27FC236}">
              <a16:creationId xmlns:a16="http://schemas.microsoft.com/office/drawing/2014/main" id="{C2B3737C-81C2-42E5-A3AD-4244E253328D}"/>
            </a:ext>
          </a:extLst>
        </xdr:cNvPr>
        <xdr:cNvSpPr>
          <a:spLocks/>
        </xdr:cNvSpPr>
      </xdr:nvSpPr>
      <xdr:spPr bwMode="auto">
        <a:xfrm>
          <a:off x="1247775" y="4410075"/>
          <a:ext cx="66675" cy="571500"/>
        </a:xfrm>
        <a:prstGeom prst="rightBrace">
          <a:avLst>
            <a:gd name="adj1" fmla="val -184070027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1266825</xdr:colOff>
      <xdr:row>17</xdr:row>
      <xdr:rowOff>57150</xdr:rowOff>
    </xdr:from>
    <xdr:to>
      <xdr:col>0</xdr:col>
      <xdr:colOff>1343025</xdr:colOff>
      <xdr:row>18</xdr:row>
      <xdr:rowOff>171450</xdr:rowOff>
    </xdr:to>
    <xdr:sp macro="" textlink="">
      <xdr:nvSpPr>
        <xdr:cNvPr id="6" name="AutoShape 14">
          <a:extLst>
            <a:ext uri="{FF2B5EF4-FFF2-40B4-BE49-F238E27FC236}">
              <a16:creationId xmlns:a16="http://schemas.microsoft.com/office/drawing/2014/main" id="{866CDB0E-C132-4C3D-BBC2-40017D057B4E}"/>
            </a:ext>
          </a:extLst>
        </xdr:cNvPr>
        <xdr:cNvSpPr>
          <a:spLocks/>
        </xdr:cNvSpPr>
      </xdr:nvSpPr>
      <xdr:spPr bwMode="auto">
        <a:xfrm>
          <a:off x="1266825" y="3467100"/>
          <a:ext cx="76200" cy="342900"/>
        </a:xfrm>
        <a:prstGeom prst="rightBrace">
          <a:avLst>
            <a:gd name="adj1" fmla="val -187904818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1247775</xdr:colOff>
      <xdr:row>19</xdr:row>
      <xdr:rowOff>57150</xdr:rowOff>
    </xdr:from>
    <xdr:to>
      <xdr:col>0</xdr:col>
      <xdr:colOff>1323975</xdr:colOff>
      <xdr:row>20</xdr:row>
      <xdr:rowOff>171450</xdr:rowOff>
    </xdr:to>
    <xdr:sp macro="" textlink="">
      <xdr:nvSpPr>
        <xdr:cNvPr id="7" name="AutoShape 15">
          <a:extLst>
            <a:ext uri="{FF2B5EF4-FFF2-40B4-BE49-F238E27FC236}">
              <a16:creationId xmlns:a16="http://schemas.microsoft.com/office/drawing/2014/main" id="{CA130754-9132-4BC1-B443-BDD51E30539E}"/>
            </a:ext>
          </a:extLst>
        </xdr:cNvPr>
        <xdr:cNvSpPr>
          <a:spLocks/>
        </xdr:cNvSpPr>
      </xdr:nvSpPr>
      <xdr:spPr bwMode="auto">
        <a:xfrm>
          <a:off x="1247775" y="3924300"/>
          <a:ext cx="76200" cy="342900"/>
        </a:xfrm>
        <a:prstGeom prst="rightBrace">
          <a:avLst>
            <a:gd name="adj1" fmla="val -187904818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1238250</xdr:colOff>
      <xdr:row>25</xdr:row>
      <xdr:rowOff>47625</xdr:rowOff>
    </xdr:from>
    <xdr:to>
      <xdr:col>0</xdr:col>
      <xdr:colOff>1314450</xdr:colOff>
      <xdr:row>26</xdr:row>
      <xdr:rowOff>161925</xdr:rowOff>
    </xdr:to>
    <xdr:sp macro="" textlink="">
      <xdr:nvSpPr>
        <xdr:cNvPr id="8" name="AutoShape 16">
          <a:extLst>
            <a:ext uri="{FF2B5EF4-FFF2-40B4-BE49-F238E27FC236}">
              <a16:creationId xmlns:a16="http://schemas.microsoft.com/office/drawing/2014/main" id="{C88BBF9E-2F8A-4F65-AC58-A7D327693AA1}"/>
            </a:ext>
          </a:extLst>
        </xdr:cNvPr>
        <xdr:cNvSpPr>
          <a:spLocks/>
        </xdr:cNvSpPr>
      </xdr:nvSpPr>
      <xdr:spPr bwMode="auto">
        <a:xfrm>
          <a:off x="1238250" y="5286375"/>
          <a:ext cx="76200" cy="342900"/>
        </a:xfrm>
        <a:prstGeom prst="rightBrace">
          <a:avLst>
            <a:gd name="adj1" fmla="val -187904818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1247775</xdr:colOff>
      <xdr:row>21</xdr:row>
      <xdr:rowOff>85725</xdr:rowOff>
    </xdr:from>
    <xdr:to>
      <xdr:col>0</xdr:col>
      <xdr:colOff>1314450</xdr:colOff>
      <xdr:row>23</xdr:row>
      <xdr:rowOff>200025</xdr:rowOff>
    </xdr:to>
    <xdr:sp macro="" textlink="">
      <xdr:nvSpPr>
        <xdr:cNvPr id="9" name="AutoShape 17">
          <a:extLst>
            <a:ext uri="{FF2B5EF4-FFF2-40B4-BE49-F238E27FC236}">
              <a16:creationId xmlns:a16="http://schemas.microsoft.com/office/drawing/2014/main" id="{2A0114BD-12C2-4523-BEAA-7C43A98832B3}"/>
            </a:ext>
          </a:extLst>
        </xdr:cNvPr>
        <xdr:cNvSpPr>
          <a:spLocks/>
        </xdr:cNvSpPr>
      </xdr:nvSpPr>
      <xdr:spPr bwMode="auto">
        <a:xfrm>
          <a:off x="1247775" y="4410075"/>
          <a:ext cx="66675" cy="571500"/>
        </a:xfrm>
        <a:prstGeom prst="rightBrace">
          <a:avLst>
            <a:gd name="adj1" fmla="val -184070027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1266825</xdr:colOff>
      <xdr:row>17</xdr:row>
      <xdr:rowOff>57150</xdr:rowOff>
    </xdr:from>
    <xdr:to>
      <xdr:col>0</xdr:col>
      <xdr:colOff>1343025</xdr:colOff>
      <xdr:row>18</xdr:row>
      <xdr:rowOff>171450</xdr:rowOff>
    </xdr:to>
    <xdr:sp macro="" textlink="">
      <xdr:nvSpPr>
        <xdr:cNvPr id="10" name="AutoShape 14">
          <a:extLst>
            <a:ext uri="{FF2B5EF4-FFF2-40B4-BE49-F238E27FC236}">
              <a16:creationId xmlns:a16="http://schemas.microsoft.com/office/drawing/2014/main" id="{C8D43473-DFD9-4D1D-9551-8987A1A8EF31}"/>
            </a:ext>
          </a:extLst>
        </xdr:cNvPr>
        <xdr:cNvSpPr>
          <a:spLocks/>
        </xdr:cNvSpPr>
      </xdr:nvSpPr>
      <xdr:spPr bwMode="auto">
        <a:xfrm>
          <a:off x="1266825" y="3467100"/>
          <a:ext cx="76200" cy="342900"/>
        </a:xfrm>
        <a:prstGeom prst="rightBrace">
          <a:avLst>
            <a:gd name="adj1" fmla="val -187904818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1247775</xdr:colOff>
      <xdr:row>19</xdr:row>
      <xdr:rowOff>57150</xdr:rowOff>
    </xdr:from>
    <xdr:to>
      <xdr:col>0</xdr:col>
      <xdr:colOff>1323975</xdr:colOff>
      <xdr:row>20</xdr:row>
      <xdr:rowOff>171450</xdr:rowOff>
    </xdr:to>
    <xdr:sp macro="" textlink="">
      <xdr:nvSpPr>
        <xdr:cNvPr id="11" name="AutoShape 15">
          <a:extLst>
            <a:ext uri="{FF2B5EF4-FFF2-40B4-BE49-F238E27FC236}">
              <a16:creationId xmlns:a16="http://schemas.microsoft.com/office/drawing/2014/main" id="{810B4A76-187B-4CA6-9E44-FE1D1841700F}"/>
            </a:ext>
          </a:extLst>
        </xdr:cNvPr>
        <xdr:cNvSpPr>
          <a:spLocks/>
        </xdr:cNvSpPr>
      </xdr:nvSpPr>
      <xdr:spPr bwMode="auto">
        <a:xfrm>
          <a:off x="1247775" y="3924300"/>
          <a:ext cx="76200" cy="342900"/>
        </a:xfrm>
        <a:prstGeom prst="rightBrace">
          <a:avLst>
            <a:gd name="adj1" fmla="val -187904818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1238250</xdr:colOff>
      <xdr:row>25</xdr:row>
      <xdr:rowOff>47625</xdr:rowOff>
    </xdr:from>
    <xdr:to>
      <xdr:col>0</xdr:col>
      <xdr:colOff>1314450</xdr:colOff>
      <xdr:row>26</xdr:row>
      <xdr:rowOff>161925</xdr:rowOff>
    </xdr:to>
    <xdr:sp macro="" textlink="">
      <xdr:nvSpPr>
        <xdr:cNvPr id="12" name="AutoShape 16">
          <a:extLst>
            <a:ext uri="{FF2B5EF4-FFF2-40B4-BE49-F238E27FC236}">
              <a16:creationId xmlns:a16="http://schemas.microsoft.com/office/drawing/2014/main" id="{16A12BF6-1250-4280-80A0-DB2CBBFC54AA}"/>
            </a:ext>
          </a:extLst>
        </xdr:cNvPr>
        <xdr:cNvSpPr>
          <a:spLocks/>
        </xdr:cNvSpPr>
      </xdr:nvSpPr>
      <xdr:spPr bwMode="auto">
        <a:xfrm>
          <a:off x="1238250" y="5286375"/>
          <a:ext cx="76200" cy="342900"/>
        </a:xfrm>
        <a:prstGeom prst="rightBrace">
          <a:avLst>
            <a:gd name="adj1" fmla="val -187904818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1247775</xdr:colOff>
      <xdr:row>21</xdr:row>
      <xdr:rowOff>85725</xdr:rowOff>
    </xdr:from>
    <xdr:to>
      <xdr:col>0</xdr:col>
      <xdr:colOff>1314450</xdr:colOff>
      <xdr:row>23</xdr:row>
      <xdr:rowOff>200025</xdr:rowOff>
    </xdr:to>
    <xdr:sp macro="" textlink="">
      <xdr:nvSpPr>
        <xdr:cNvPr id="13" name="AutoShape 17">
          <a:extLst>
            <a:ext uri="{FF2B5EF4-FFF2-40B4-BE49-F238E27FC236}">
              <a16:creationId xmlns:a16="http://schemas.microsoft.com/office/drawing/2014/main" id="{1F845CB5-3E01-4716-B078-3D3B20157D9C}"/>
            </a:ext>
          </a:extLst>
        </xdr:cNvPr>
        <xdr:cNvSpPr>
          <a:spLocks/>
        </xdr:cNvSpPr>
      </xdr:nvSpPr>
      <xdr:spPr bwMode="auto">
        <a:xfrm>
          <a:off x="1247775" y="4410075"/>
          <a:ext cx="66675" cy="571500"/>
        </a:xfrm>
        <a:prstGeom prst="rightBrace">
          <a:avLst>
            <a:gd name="adj1" fmla="val -184070027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19"/>
  <sheetViews>
    <sheetView tabSelected="1" zoomScaleNormal="100" workbookViewId="0"/>
  </sheetViews>
  <sheetFormatPr defaultRowHeight="13.5" x14ac:dyDescent="0.4"/>
  <cols>
    <col min="1" max="1" width="96.5" style="85" bestFit="1" customWidth="1"/>
    <col min="2" max="16384" width="9" style="85"/>
  </cols>
  <sheetData>
    <row r="1" spans="1:1" s="82" customFormat="1" ht="31.5" customHeight="1" x14ac:dyDescent="0.15">
      <c r="A1" s="81" t="s">
        <v>530</v>
      </c>
    </row>
    <row r="2" spans="1:1" s="82" customFormat="1" ht="27.75" customHeight="1" x14ac:dyDescent="0.15">
      <c r="A2" s="83" t="s">
        <v>0</v>
      </c>
    </row>
    <row r="3" spans="1:1" s="82" customFormat="1" ht="24" customHeight="1" x14ac:dyDescent="0.15">
      <c r="A3" s="84" t="s">
        <v>1</v>
      </c>
    </row>
    <row r="4" spans="1:1" ht="30" customHeight="1" x14ac:dyDescent="0.4">
      <c r="A4" s="85" t="s">
        <v>2</v>
      </c>
    </row>
    <row r="5" spans="1:1" ht="30" customHeight="1" x14ac:dyDescent="0.4">
      <c r="A5" s="85" t="s">
        <v>3</v>
      </c>
    </row>
    <row r="6" spans="1:1" ht="30" customHeight="1" x14ac:dyDescent="0.4">
      <c r="A6" s="85" t="s">
        <v>4</v>
      </c>
    </row>
    <row r="7" spans="1:1" ht="30" customHeight="1" x14ac:dyDescent="0.4">
      <c r="A7" s="85" t="s">
        <v>5</v>
      </c>
    </row>
    <row r="8" spans="1:1" ht="30" customHeight="1" x14ac:dyDescent="0.4">
      <c r="A8" s="85" t="s">
        <v>6</v>
      </c>
    </row>
    <row r="9" spans="1:1" ht="30" customHeight="1" x14ac:dyDescent="0.4">
      <c r="A9" s="85" t="s">
        <v>7</v>
      </c>
    </row>
    <row r="10" spans="1:1" ht="30" customHeight="1" x14ac:dyDescent="0.4">
      <c r="A10" s="85" t="s">
        <v>8</v>
      </c>
    </row>
    <row r="11" spans="1:1" ht="30" customHeight="1" x14ac:dyDescent="0.4">
      <c r="A11" s="85" t="s">
        <v>9</v>
      </c>
    </row>
    <row r="12" spans="1:1" ht="30" customHeight="1" x14ac:dyDescent="0.4">
      <c r="A12" s="85" t="s">
        <v>10</v>
      </c>
    </row>
    <row r="13" spans="1:1" ht="30" customHeight="1" x14ac:dyDescent="0.4">
      <c r="A13" s="85" t="s">
        <v>11</v>
      </c>
    </row>
    <row r="14" spans="1:1" ht="30" customHeight="1" x14ac:dyDescent="0.4">
      <c r="A14" s="85" t="s">
        <v>497</v>
      </c>
    </row>
    <row r="15" spans="1:1" ht="30" customHeight="1" x14ac:dyDescent="0.4">
      <c r="A15" s="85" t="s">
        <v>498</v>
      </c>
    </row>
    <row r="16" spans="1:1" ht="30" customHeight="1" x14ac:dyDescent="0.4">
      <c r="A16" s="85" t="s">
        <v>12</v>
      </c>
    </row>
    <row r="17" spans="1:1" ht="30" customHeight="1" x14ac:dyDescent="0.4">
      <c r="A17" s="85" t="s">
        <v>13</v>
      </c>
    </row>
    <row r="18" spans="1:1" ht="30" customHeight="1" x14ac:dyDescent="0.4">
      <c r="A18" s="85" t="s">
        <v>14</v>
      </c>
    </row>
    <row r="19" spans="1:1" ht="30" customHeight="1" x14ac:dyDescent="0.4">
      <c r="A19" s="85" t="s">
        <v>15</v>
      </c>
    </row>
  </sheetData>
  <phoneticPr fontI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FBF0AA-CECE-45B4-9C86-3568564E0FEF}">
  <sheetPr>
    <pageSetUpPr fitToPage="1"/>
  </sheetPr>
  <dimension ref="A1:F22"/>
  <sheetViews>
    <sheetView zoomScaleNormal="100" workbookViewId="0">
      <selection activeCell="E1" sqref="E1"/>
    </sheetView>
  </sheetViews>
  <sheetFormatPr defaultRowHeight="13.5" x14ac:dyDescent="0.15"/>
  <cols>
    <col min="1" max="1" width="16.125" style="110" customWidth="1"/>
    <col min="2" max="6" width="14.625" style="110" customWidth="1"/>
    <col min="7" max="256" width="9" style="110"/>
    <col min="257" max="257" width="16.125" style="110" customWidth="1"/>
    <col min="258" max="262" width="14.625" style="110" customWidth="1"/>
    <col min="263" max="512" width="9" style="110"/>
    <col min="513" max="513" width="16.125" style="110" customWidth="1"/>
    <col min="514" max="518" width="14.625" style="110" customWidth="1"/>
    <col min="519" max="768" width="9" style="110"/>
    <col min="769" max="769" width="16.125" style="110" customWidth="1"/>
    <col min="770" max="774" width="14.625" style="110" customWidth="1"/>
    <col min="775" max="1024" width="9" style="110"/>
    <col min="1025" max="1025" width="16.125" style="110" customWidth="1"/>
    <col min="1026" max="1030" width="14.625" style="110" customWidth="1"/>
    <col min="1031" max="1280" width="9" style="110"/>
    <col min="1281" max="1281" width="16.125" style="110" customWidth="1"/>
    <col min="1282" max="1286" width="14.625" style="110" customWidth="1"/>
    <col min="1287" max="1536" width="9" style="110"/>
    <col min="1537" max="1537" width="16.125" style="110" customWidth="1"/>
    <col min="1538" max="1542" width="14.625" style="110" customWidth="1"/>
    <col min="1543" max="1792" width="9" style="110"/>
    <col min="1793" max="1793" width="16.125" style="110" customWidth="1"/>
    <col min="1794" max="1798" width="14.625" style="110" customWidth="1"/>
    <col min="1799" max="2048" width="9" style="110"/>
    <col min="2049" max="2049" width="16.125" style="110" customWidth="1"/>
    <col min="2050" max="2054" width="14.625" style="110" customWidth="1"/>
    <col min="2055" max="2304" width="9" style="110"/>
    <col min="2305" max="2305" width="16.125" style="110" customWidth="1"/>
    <col min="2306" max="2310" width="14.625" style="110" customWidth="1"/>
    <col min="2311" max="2560" width="9" style="110"/>
    <col min="2561" max="2561" width="16.125" style="110" customWidth="1"/>
    <col min="2562" max="2566" width="14.625" style="110" customWidth="1"/>
    <col min="2567" max="2816" width="9" style="110"/>
    <col min="2817" max="2817" width="16.125" style="110" customWidth="1"/>
    <col min="2818" max="2822" width="14.625" style="110" customWidth="1"/>
    <col min="2823" max="3072" width="9" style="110"/>
    <col min="3073" max="3073" width="16.125" style="110" customWidth="1"/>
    <col min="3074" max="3078" width="14.625" style="110" customWidth="1"/>
    <col min="3079" max="3328" width="9" style="110"/>
    <col min="3329" max="3329" width="16.125" style="110" customWidth="1"/>
    <col min="3330" max="3334" width="14.625" style="110" customWidth="1"/>
    <col min="3335" max="3584" width="9" style="110"/>
    <col min="3585" max="3585" width="16.125" style="110" customWidth="1"/>
    <col min="3586" max="3590" width="14.625" style="110" customWidth="1"/>
    <col min="3591" max="3840" width="9" style="110"/>
    <col min="3841" max="3841" width="16.125" style="110" customWidth="1"/>
    <col min="3842" max="3846" width="14.625" style="110" customWidth="1"/>
    <col min="3847" max="4096" width="9" style="110"/>
    <col min="4097" max="4097" width="16.125" style="110" customWidth="1"/>
    <col min="4098" max="4102" width="14.625" style="110" customWidth="1"/>
    <col min="4103" max="4352" width="9" style="110"/>
    <col min="4353" max="4353" width="16.125" style="110" customWidth="1"/>
    <col min="4354" max="4358" width="14.625" style="110" customWidth="1"/>
    <col min="4359" max="4608" width="9" style="110"/>
    <col min="4609" max="4609" width="16.125" style="110" customWidth="1"/>
    <col min="4610" max="4614" width="14.625" style="110" customWidth="1"/>
    <col min="4615" max="4864" width="9" style="110"/>
    <col min="4865" max="4865" width="16.125" style="110" customWidth="1"/>
    <col min="4866" max="4870" width="14.625" style="110" customWidth="1"/>
    <col min="4871" max="5120" width="9" style="110"/>
    <col min="5121" max="5121" width="16.125" style="110" customWidth="1"/>
    <col min="5122" max="5126" width="14.625" style="110" customWidth="1"/>
    <col min="5127" max="5376" width="9" style="110"/>
    <col min="5377" max="5377" width="16.125" style="110" customWidth="1"/>
    <col min="5378" max="5382" width="14.625" style="110" customWidth="1"/>
    <col min="5383" max="5632" width="9" style="110"/>
    <col min="5633" max="5633" width="16.125" style="110" customWidth="1"/>
    <col min="5634" max="5638" width="14.625" style="110" customWidth="1"/>
    <col min="5639" max="5888" width="9" style="110"/>
    <col min="5889" max="5889" width="16.125" style="110" customWidth="1"/>
    <col min="5890" max="5894" width="14.625" style="110" customWidth="1"/>
    <col min="5895" max="6144" width="9" style="110"/>
    <col min="6145" max="6145" width="16.125" style="110" customWidth="1"/>
    <col min="6146" max="6150" width="14.625" style="110" customWidth="1"/>
    <col min="6151" max="6400" width="9" style="110"/>
    <col min="6401" max="6401" width="16.125" style="110" customWidth="1"/>
    <col min="6402" max="6406" width="14.625" style="110" customWidth="1"/>
    <col min="6407" max="6656" width="9" style="110"/>
    <col min="6657" max="6657" width="16.125" style="110" customWidth="1"/>
    <col min="6658" max="6662" width="14.625" style="110" customWidth="1"/>
    <col min="6663" max="6912" width="9" style="110"/>
    <col min="6913" max="6913" width="16.125" style="110" customWidth="1"/>
    <col min="6914" max="6918" width="14.625" style="110" customWidth="1"/>
    <col min="6919" max="7168" width="9" style="110"/>
    <col min="7169" max="7169" width="16.125" style="110" customWidth="1"/>
    <col min="7170" max="7174" width="14.625" style="110" customWidth="1"/>
    <col min="7175" max="7424" width="9" style="110"/>
    <col min="7425" max="7425" width="16.125" style="110" customWidth="1"/>
    <col min="7426" max="7430" width="14.625" style="110" customWidth="1"/>
    <col min="7431" max="7680" width="9" style="110"/>
    <col min="7681" max="7681" width="16.125" style="110" customWidth="1"/>
    <col min="7682" max="7686" width="14.625" style="110" customWidth="1"/>
    <col min="7687" max="7936" width="9" style="110"/>
    <col min="7937" max="7937" width="16.125" style="110" customWidth="1"/>
    <col min="7938" max="7942" width="14.625" style="110" customWidth="1"/>
    <col min="7943" max="8192" width="9" style="110"/>
    <col min="8193" max="8193" width="16.125" style="110" customWidth="1"/>
    <col min="8194" max="8198" width="14.625" style="110" customWidth="1"/>
    <col min="8199" max="8448" width="9" style="110"/>
    <col min="8449" max="8449" width="16.125" style="110" customWidth="1"/>
    <col min="8450" max="8454" width="14.625" style="110" customWidth="1"/>
    <col min="8455" max="8704" width="9" style="110"/>
    <col min="8705" max="8705" width="16.125" style="110" customWidth="1"/>
    <col min="8706" max="8710" width="14.625" style="110" customWidth="1"/>
    <col min="8711" max="8960" width="9" style="110"/>
    <col min="8961" max="8961" width="16.125" style="110" customWidth="1"/>
    <col min="8962" max="8966" width="14.625" style="110" customWidth="1"/>
    <col min="8967" max="9216" width="9" style="110"/>
    <col min="9217" max="9217" width="16.125" style="110" customWidth="1"/>
    <col min="9218" max="9222" width="14.625" style="110" customWidth="1"/>
    <col min="9223" max="9472" width="9" style="110"/>
    <col min="9473" max="9473" width="16.125" style="110" customWidth="1"/>
    <col min="9474" max="9478" width="14.625" style="110" customWidth="1"/>
    <col min="9479" max="9728" width="9" style="110"/>
    <col min="9729" max="9729" width="16.125" style="110" customWidth="1"/>
    <col min="9730" max="9734" width="14.625" style="110" customWidth="1"/>
    <col min="9735" max="9984" width="9" style="110"/>
    <col min="9985" max="9985" width="16.125" style="110" customWidth="1"/>
    <col min="9986" max="9990" width="14.625" style="110" customWidth="1"/>
    <col min="9991" max="10240" width="9" style="110"/>
    <col min="10241" max="10241" width="16.125" style="110" customWidth="1"/>
    <col min="10242" max="10246" width="14.625" style="110" customWidth="1"/>
    <col min="10247" max="10496" width="9" style="110"/>
    <col min="10497" max="10497" width="16.125" style="110" customWidth="1"/>
    <col min="10498" max="10502" width="14.625" style="110" customWidth="1"/>
    <col min="10503" max="10752" width="9" style="110"/>
    <col min="10753" max="10753" width="16.125" style="110" customWidth="1"/>
    <col min="10754" max="10758" width="14.625" style="110" customWidth="1"/>
    <col min="10759" max="11008" width="9" style="110"/>
    <col min="11009" max="11009" width="16.125" style="110" customWidth="1"/>
    <col min="11010" max="11014" width="14.625" style="110" customWidth="1"/>
    <col min="11015" max="11264" width="9" style="110"/>
    <col min="11265" max="11265" width="16.125" style="110" customWidth="1"/>
    <col min="11266" max="11270" width="14.625" style="110" customWidth="1"/>
    <col min="11271" max="11520" width="9" style="110"/>
    <col min="11521" max="11521" width="16.125" style="110" customWidth="1"/>
    <col min="11522" max="11526" width="14.625" style="110" customWidth="1"/>
    <col min="11527" max="11776" width="9" style="110"/>
    <col min="11777" max="11777" width="16.125" style="110" customWidth="1"/>
    <col min="11778" max="11782" width="14.625" style="110" customWidth="1"/>
    <col min="11783" max="12032" width="9" style="110"/>
    <col min="12033" max="12033" width="16.125" style="110" customWidth="1"/>
    <col min="12034" max="12038" width="14.625" style="110" customWidth="1"/>
    <col min="12039" max="12288" width="9" style="110"/>
    <col min="12289" max="12289" width="16.125" style="110" customWidth="1"/>
    <col min="12290" max="12294" width="14.625" style="110" customWidth="1"/>
    <col min="12295" max="12544" width="9" style="110"/>
    <col min="12545" max="12545" width="16.125" style="110" customWidth="1"/>
    <col min="12546" max="12550" width="14.625" style="110" customWidth="1"/>
    <col min="12551" max="12800" width="9" style="110"/>
    <col min="12801" max="12801" width="16.125" style="110" customWidth="1"/>
    <col min="12802" max="12806" width="14.625" style="110" customWidth="1"/>
    <col min="12807" max="13056" width="9" style="110"/>
    <col min="13057" max="13057" width="16.125" style="110" customWidth="1"/>
    <col min="13058" max="13062" width="14.625" style="110" customWidth="1"/>
    <col min="13063" max="13312" width="9" style="110"/>
    <col min="13313" max="13313" width="16.125" style="110" customWidth="1"/>
    <col min="13314" max="13318" width="14.625" style="110" customWidth="1"/>
    <col min="13319" max="13568" width="9" style="110"/>
    <col min="13569" max="13569" width="16.125" style="110" customWidth="1"/>
    <col min="13570" max="13574" width="14.625" style="110" customWidth="1"/>
    <col min="13575" max="13824" width="9" style="110"/>
    <col min="13825" max="13825" width="16.125" style="110" customWidth="1"/>
    <col min="13826" max="13830" width="14.625" style="110" customWidth="1"/>
    <col min="13831" max="14080" width="9" style="110"/>
    <col min="14081" max="14081" width="16.125" style="110" customWidth="1"/>
    <col min="14082" max="14086" width="14.625" style="110" customWidth="1"/>
    <col min="14087" max="14336" width="9" style="110"/>
    <col min="14337" max="14337" width="16.125" style="110" customWidth="1"/>
    <col min="14338" max="14342" width="14.625" style="110" customWidth="1"/>
    <col min="14343" max="14592" width="9" style="110"/>
    <col min="14593" max="14593" width="16.125" style="110" customWidth="1"/>
    <col min="14594" max="14598" width="14.625" style="110" customWidth="1"/>
    <col min="14599" max="14848" width="9" style="110"/>
    <col min="14849" max="14849" width="16.125" style="110" customWidth="1"/>
    <col min="14850" max="14854" width="14.625" style="110" customWidth="1"/>
    <col min="14855" max="15104" width="9" style="110"/>
    <col min="15105" max="15105" width="16.125" style="110" customWidth="1"/>
    <col min="15106" max="15110" width="14.625" style="110" customWidth="1"/>
    <col min="15111" max="15360" width="9" style="110"/>
    <col min="15361" max="15361" width="16.125" style="110" customWidth="1"/>
    <col min="15362" max="15366" width="14.625" style="110" customWidth="1"/>
    <col min="15367" max="15616" width="9" style="110"/>
    <col min="15617" max="15617" width="16.125" style="110" customWidth="1"/>
    <col min="15618" max="15622" width="14.625" style="110" customWidth="1"/>
    <col min="15623" max="15872" width="9" style="110"/>
    <col min="15873" max="15873" width="16.125" style="110" customWidth="1"/>
    <col min="15874" max="15878" width="14.625" style="110" customWidth="1"/>
    <col min="15879" max="16128" width="9" style="110"/>
    <col min="16129" max="16129" width="16.125" style="110" customWidth="1"/>
    <col min="16130" max="16134" width="14.625" style="110" customWidth="1"/>
    <col min="16135" max="16384" width="9" style="110"/>
  </cols>
  <sheetData>
    <row r="1" spans="1:6" ht="24" customHeight="1" x14ac:dyDescent="0.2">
      <c r="A1" s="146" t="s">
        <v>346</v>
      </c>
    </row>
    <row r="2" spans="1:6" ht="9" customHeight="1" x14ac:dyDescent="0.15"/>
    <row r="3" spans="1:6" x14ac:dyDescent="0.15">
      <c r="A3" s="113" t="s">
        <v>345</v>
      </c>
    </row>
    <row r="4" spans="1:6" x14ac:dyDescent="0.15">
      <c r="A4" s="113" t="s">
        <v>344</v>
      </c>
    </row>
    <row r="5" spans="1:6" x14ac:dyDescent="0.15">
      <c r="A5" s="113" t="s">
        <v>343</v>
      </c>
    </row>
    <row r="6" spans="1:6" x14ac:dyDescent="0.15">
      <c r="A6" s="113" t="s">
        <v>342</v>
      </c>
    </row>
    <row r="7" spans="1:6" ht="6" customHeight="1" x14ac:dyDescent="0.15">
      <c r="A7" s="149"/>
      <c r="B7" s="115"/>
      <c r="C7" s="115"/>
      <c r="D7" s="115"/>
      <c r="E7" s="115"/>
      <c r="F7" s="115"/>
    </row>
    <row r="8" spans="1:6" s="122" customFormat="1" ht="14.25" customHeight="1" x14ac:dyDescent="0.4">
      <c r="A8" s="121"/>
      <c r="B8" s="384" t="s">
        <v>341</v>
      </c>
      <c r="C8" s="390"/>
      <c r="D8" s="390"/>
      <c r="E8" s="384" t="s">
        <v>340</v>
      </c>
      <c r="F8" s="390"/>
    </row>
    <row r="9" spans="1:6" s="122" customFormat="1" ht="14.25" customHeight="1" x14ac:dyDescent="0.4">
      <c r="A9" s="159" t="s">
        <v>326</v>
      </c>
      <c r="B9" s="245" t="s">
        <v>339</v>
      </c>
      <c r="C9" s="246"/>
      <c r="D9" s="246"/>
      <c r="E9" s="386" t="s">
        <v>338</v>
      </c>
      <c r="F9" s="391" t="s">
        <v>337</v>
      </c>
    </row>
    <row r="10" spans="1:6" s="122" customFormat="1" ht="14.25" customHeight="1" x14ac:dyDescent="0.4">
      <c r="A10" s="162"/>
      <c r="B10" s="323" t="s">
        <v>168</v>
      </c>
      <c r="C10" s="323" t="s">
        <v>336</v>
      </c>
      <c r="D10" s="323" t="s">
        <v>335</v>
      </c>
      <c r="E10" s="387"/>
      <c r="F10" s="392"/>
    </row>
    <row r="11" spans="1:6" x14ac:dyDescent="0.15">
      <c r="B11" s="247"/>
      <c r="E11" s="219"/>
    </row>
    <row r="12" spans="1:6" ht="18.600000000000001" customHeight="1" x14ac:dyDescent="0.15">
      <c r="A12" s="220" t="s">
        <v>211</v>
      </c>
      <c r="B12" s="123">
        <v>35</v>
      </c>
      <c r="C12" s="124">
        <v>35</v>
      </c>
      <c r="D12" s="124">
        <v>0</v>
      </c>
      <c r="E12" s="123">
        <v>0</v>
      </c>
      <c r="F12" s="124">
        <v>0</v>
      </c>
    </row>
    <row r="13" spans="1:6" ht="18.600000000000001" customHeight="1" x14ac:dyDescent="0.15">
      <c r="A13" s="222">
        <v>28</v>
      </c>
      <c r="B13" s="123">
        <v>0</v>
      </c>
      <c r="C13" s="124">
        <v>0</v>
      </c>
      <c r="D13" s="124">
        <v>0</v>
      </c>
      <c r="E13" s="123">
        <v>0</v>
      </c>
      <c r="F13" s="124">
        <v>0</v>
      </c>
    </row>
    <row r="14" spans="1:6" ht="18" customHeight="1" x14ac:dyDescent="0.15">
      <c r="A14" s="222">
        <v>29</v>
      </c>
      <c r="B14" s="123">
        <v>0</v>
      </c>
      <c r="C14" s="124">
        <v>0</v>
      </c>
      <c r="D14" s="248">
        <v>0</v>
      </c>
      <c r="E14" s="124">
        <v>0</v>
      </c>
      <c r="F14" s="124">
        <v>0</v>
      </c>
    </row>
    <row r="15" spans="1:6" ht="18" customHeight="1" x14ac:dyDescent="0.15">
      <c r="A15" s="222">
        <v>30</v>
      </c>
      <c r="B15" s="123">
        <v>0</v>
      </c>
      <c r="C15" s="124">
        <v>0</v>
      </c>
      <c r="D15" s="248">
        <v>0</v>
      </c>
      <c r="E15" s="124">
        <v>0</v>
      </c>
      <c r="F15" s="124">
        <v>0</v>
      </c>
    </row>
    <row r="16" spans="1:6" ht="18" customHeight="1" x14ac:dyDescent="0.15">
      <c r="A16" s="220" t="s">
        <v>508</v>
      </c>
      <c r="B16" s="123">
        <v>0</v>
      </c>
      <c r="C16" s="124">
        <v>0</v>
      </c>
      <c r="D16" s="248">
        <v>0</v>
      </c>
      <c r="E16" s="124">
        <v>0</v>
      </c>
      <c r="F16" s="124">
        <v>0</v>
      </c>
    </row>
    <row r="17" spans="1:6" ht="18" customHeight="1" x14ac:dyDescent="0.15">
      <c r="A17" s="222">
        <v>2</v>
      </c>
      <c r="B17" s="123">
        <v>0</v>
      </c>
      <c r="C17" s="124">
        <v>0</v>
      </c>
      <c r="D17" s="248">
        <v>0</v>
      </c>
      <c r="E17" s="124">
        <v>0</v>
      </c>
      <c r="F17" s="124">
        <v>0</v>
      </c>
    </row>
    <row r="18" spans="1:6" ht="18" customHeight="1" x14ac:dyDescent="0.15">
      <c r="A18" s="222">
        <v>3</v>
      </c>
      <c r="B18" s="123">
        <v>0</v>
      </c>
      <c r="C18" s="124">
        <v>0</v>
      </c>
      <c r="D18" s="248">
        <v>0</v>
      </c>
      <c r="E18" s="124">
        <v>0</v>
      </c>
      <c r="F18" s="124">
        <v>0</v>
      </c>
    </row>
    <row r="19" spans="1:6" ht="18" customHeight="1" x14ac:dyDescent="0.15">
      <c r="A19" s="222">
        <v>4</v>
      </c>
      <c r="B19" s="123">
        <v>0</v>
      </c>
      <c r="C19" s="124">
        <v>0</v>
      </c>
      <c r="D19" s="248">
        <v>0</v>
      </c>
      <c r="E19" s="124">
        <v>0</v>
      </c>
      <c r="F19" s="124">
        <v>0</v>
      </c>
    </row>
    <row r="20" spans="1:6" ht="18" customHeight="1" x14ac:dyDescent="0.15">
      <c r="A20" s="222">
        <v>5</v>
      </c>
      <c r="B20" s="123">
        <v>0</v>
      </c>
      <c r="C20" s="124">
        <v>0</v>
      </c>
      <c r="D20" s="324">
        <v>0</v>
      </c>
      <c r="E20" s="123">
        <v>0</v>
      </c>
      <c r="F20" s="324">
        <v>0</v>
      </c>
    </row>
    <row r="21" spans="1:6" x14ac:dyDescent="0.15">
      <c r="A21" s="236"/>
      <c r="B21" s="249"/>
      <c r="C21" s="115"/>
      <c r="D21" s="250"/>
      <c r="E21" s="115"/>
      <c r="F21" s="115"/>
    </row>
    <row r="22" spans="1:6" x14ac:dyDescent="0.15">
      <c r="A22" s="124" t="s">
        <v>334</v>
      </c>
    </row>
  </sheetData>
  <mergeCells count="4">
    <mergeCell ref="B8:D8"/>
    <mergeCell ref="E8:F8"/>
    <mergeCell ref="E9:E10"/>
    <mergeCell ref="F9:F10"/>
  </mergeCells>
  <phoneticPr fontId="1"/>
  <pageMargins left="0.70866141732283472" right="0.70866141732283472" top="0.74803149606299213" bottom="0.74803149606299213" header="0.31496062992125984" footer="0.31496062992125984"/>
  <pageSetup paperSize="9" scale="90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20"/>
  <sheetViews>
    <sheetView zoomScaleNormal="100" workbookViewId="0">
      <selection activeCell="F1" sqref="F1"/>
    </sheetView>
  </sheetViews>
  <sheetFormatPr defaultRowHeight="13.5" x14ac:dyDescent="0.15"/>
  <cols>
    <col min="1" max="1" width="13.625" style="18" customWidth="1"/>
    <col min="2" max="7" width="12.125" style="18" customWidth="1"/>
    <col min="8" max="8" width="12.25" style="18" customWidth="1"/>
    <col min="9" max="16384" width="9" style="18"/>
  </cols>
  <sheetData>
    <row r="1" spans="1:10" ht="24" customHeight="1" x14ac:dyDescent="0.15">
      <c r="A1" s="80" t="s">
        <v>357</v>
      </c>
    </row>
    <row r="2" spans="1:10" ht="9" customHeight="1" x14ac:dyDescent="0.15"/>
    <row r="3" spans="1:10" x14ac:dyDescent="0.15">
      <c r="A3" s="29" t="s">
        <v>356</v>
      </c>
    </row>
    <row r="4" spans="1:10" ht="6" customHeight="1" x14ac:dyDescent="0.15">
      <c r="A4" s="61"/>
      <c r="B4" s="28"/>
      <c r="C4" s="28"/>
      <c r="D4" s="28"/>
      <c r="E4" s="28"/>
      <c r="F4" s="28"/>
      <c r="G4" s="28"/>
      <c r="H4" s="19"/>
      <c r="I4" s="19"/>
      <c r="J4" s="19"/>
    </row>
    <row r="5" spans="1:10" s="3" customFormat="1" x14ac:dyDescent="0.4">
      <c r="A5" s="398" t="s">
        <v>326</v>
      </c>
      <c r="B5" s="401" t="s">
        <v>355</v>
      </c>
      <c r="C5" s="402"/>
      <c r="D5" s="402"/>
      <c r="E5" s="402"/>
      <c r="F5" s="403"/>
      <c r="G5" s="393" t="s">
        <v>354</v>
      </c>
      <c r="H5" s="60"/>
      <c r="I5" s="57"/>
      <c r="J5" s="57"/>
    </row>
    <row r="6" spans="1:10" s="3" customFormat="1" x14ac:dyDescent="0.4">
      <c r="A6" s="399"/>
      <c r="B6" s="59"/>
      <c r="C6" s="59"/>
      <c r="D6" s="59"/>
      <c r="E6" s="93"/>
      <c r="F6" s="88"/>
      <c r="G6" s="394"/>
      <c r="H6" s="7"/>
      <c r="I6" s="57"/>
      <c r="J6" s="57"/>
    </row>
    <row r="7" spans="1:10" s="3" customFormat="1" x14ac:dyDescent="0.4">
      <c r="A7" s="399"/>
      <c r="B7" s="59" t="s">
        <v>168</v>
      </c>
      <c r="C7" s="59" t="s">
        <v>353</v>
      </c>
      <c r="D7" s="59" t="s">
        <v>352</v>
      </c>
      <c r="E7" s="404" t="s">
        <v>351</v>
      </c>
      <c r="F7" s="396" t="s">
        <v>350</v>
      </c>
      <c r="G7" s="394"/>
      <c r="H7" s="7"/>
      <c r="I7" s="57"/>
      <c r="J7" s="57"/>
    </row>
    <row r="8" spans="1:10" s="3" customFormat="1" x14ac:dyDescent="0.4">
      <c r="A8" s="400"/>
      <c r="B8" s="90"/>
      <c r="C8" s="58"/>
      <c r="D8" s="58"/>
      <c r="E8" s="405"/>
      <c r="F8" s="397"/>
      <c r="G8" s="395"/>
      <c r="H8" s="7"/>
      <c r="I8" s="57"/>
      <c r="J8" s="57"/>
    </row>
    <row r="9" spans="1:10" x14ac:dyDescent="0.15">
      <c r="B9" s="56"/>
      <c r="H9" s="19"/>
    </row>
    <row r="10" spans="1:10" x14ac:dyDescent="0.15">
      <c r="A10" s="55" t="s">
        <v>349</v>
      </c>
      <c r="B10" s="25">
        <v>68000</v>
      </c>
      <c r="C10" s="24">
        <v>62000</v>
      </c>
      <c r="D10" s="24">
        <v>6000</v>
      </c>
      <c r="E10" s="24">
        <v>500</v>
      </c>
      <c r="F10" s="24">
        <v>4300</v>
      </c>
      <c r="G10" s="24">
        <v>500</v>
      </c>
      <c r="H10" s="54"/>
    </row>
    <row r="11" spans="1:10" x14ac:dyDescent="0.15">
      <c r="A11" s="315">
        <v>58</v>
      </c>
      <c r="B11" s="25">
        <v>72620</v>
      </c>
      <c r="C11" s="24">
        <v>67480</v>
      </c>
      <c r="D11" s="24">
        <v>5140</v>
      </c>
      <c r="E11" s="24">
        <v>520</v>
      </c>
      <c r="F11" s="24">
        <v>4390</v>
      </c>
      <c r="G11" s="24">
        <v>440</v>
      </c>
      <c r="H11" s="54"/>
    </row>
    <row r="12" spans="1:10" x14ac:dyDescent="0.15">
      <c r="A12" s="315">
        <v>63</v>
      </c>
      <c r="B12" s="25">
        <v>77120</v>
      </c>
      <c r="C12" s="24">
        <v>72450</v>
      </c>
      <c r="D12" s="24">
        <v>4670</v>
      </c>
      <c r="E12" s="24">
        <v>350</v>
      </c>
      <c r="F12" s="24">
        <v>4080</v>
      </c>
      <c r="G12" s="24">
        <v>360</v>
      </c>
      <c r="H12" s="54"/>
    </row>
    <row r="13" spans="1:10" x14ac:dyDescent="0.15">
      <c r="A13" s="53" t="s">
        <v>348</v>
      </c>
      <c r="B13" s="25">
        <v>84020</v>
      </c>
      <c r="C13" s="24">
        <v>77340</v>
      </c>
      <c r="D13" s="24">
        <v>6690</v>
      </c>
      <c r="E13" s="24">
        <v>590</v>
      </c>
      <c r="F13" s="24">
        <v>5740</v>
      </c>
      <c r="G13" s="24">
        <v>440</v>
      </c>
      <c r="H13" s="52"/>
    </row>
    <row r="14" spans="1:10" x14ac:dyDescent="0.15">
      <c r="A14" s="315">
        <v>10</v>
      </c>
      <c r="B14" s="25">
        <v>93610</v>
      </c>
      <c r="C14" s="24">
        <v>86060</v>
      </c>
      <c r="D14" s="24">
        <v>7550</v>
      </c>
      <c r="E14" s="24">
        <v>470</v>
      </c>
      <c r="F14" s="24">
        <v>6730</v>
      </c>
      <c r="G14" s="24">
        <v>510</v>
      </c>
      <c r="H14" s="52"/>
    </row>
    <row r="15" spans="1:10" x14ac:dyDescent="0.15">
      <c r="A15" s="315">
        <v>15</v>
      </c>
      <c r="B15" s="25">
        <v>103240</v>
      </c>
      <c r="C15" s="24">
        <v>90730</v>
      </c>
      <c r="D15" s="24">
        <v>12510</v>
      </c>
      <c r="E15" s="24">
        <v>250</v>
      </c>
      <c r="F15" s="24">
        <v>11800</v>
      </c>
      <c r="G15" s="24">
        <v>220</v>
      </c>
      <c r="H15" s="52"/>
    </row>
    <row r="16" spans="1:10" x14ac:dyDescent="0.15">
      <c r="A16" s="315">
        <v>20</v>
      </c>
      <c r="B16" s="25">
        <v>109580</v>
      </c>
      <c r="C16" s="24">
        <v>96340</v>
      </c>
      <c r="D16" s="24">
        <v>13230</v>
      </c>
      <c r="E16" s="24">
        <v>180</v>
      </c>
      <c r="F16" s="24">
        <v>12950</v>
      </c>
      <c r="G16" s="24">
        <v>140</v>
      </c>
      <c r="H16" s="52"/>
    </row>
    <row r="17" spans="1:8" x14ac:dyDescent="0.15">
      <c r="A17" s="315">
        <v>25</v>
      </c>
      <c r="B17" s="25">
        <v>113950</v>
      </c>
      <c r="C17" s="24">
        <v>99410</v>
      </c>
      <c r="D17" s="24">
        <v>14450</v>
      </c>
      <c r="E17" s="24">
        <v>190</v>
      </c>
      <c r="F17" s="24">
        <v>14200</v>
      </c>
      <c r="G17" s="24">
        <v>130</v>
      </c>
      <c r="H17" s="52"/>
    </row>
    <row r="18" spans="1:8" x14ac:dyDescent="0.15">
      <c r="A18" s="315">
        <v>30</v>
      </c>
      <c r="B18" s="25">
        <v>115440</v>
      </c>
      <c r="C18" s="24">
        <v>100690</v>
      </c>
      <c r="D18" s="24">
        <v>14750</v>
      </c>
      <c r="E18" s="24">
        <v>190</v>
      </c>
      <c r="F18" s="24">
        <v>14460</v>
      </c>
      <c r="G18" s="24">
        <v>180</v>
      </c>
      <c r="H18" s="52"/>
    </row>
    <row r="19" spans="1:8" x14ac:dyDescent="0.15">
      <c r="A19" s="21"/>
      <c r="B19" s="51"/>
      <c r="C19" s="28"/>
      <c r="D19" s="28"/>
      <c r="E19" s="28"/>
      <c r="F19" s="28"/>
      <c r="G19" s="28"/>
      <c r="H19" s="19"/>
    </row>
    <row r="20" spans="1:8" x14ac:dyDescent="0.15">
      <c r="A20" s="26" t="s">
        <v>347</v>
      </c>
      <c r="B20" s="19"/>
      <c r="C20" s="19"/>
      <c r="D20" s="19"/>
      <c r="E20" s="19"/>
      <c r="F20" s="19"/>
      <c r="G20" s="19"/>
      <c r="H20" s="19"/>
    </row>
  </sheetData>
  <mergeCells count="5">
    <mergeCell ref="G5:G8"/>
    <mergeCell ref="F7:F8"/>
    <mergeCell ref="A5:A8"/>
    <mergeCell ref="B5:F5"/>
    <mergeCell ref="E7:E8"/>
  </mergeCells>
  <phoneticPr fontId="1"/>
  <pageMargins left="0.51181102362204722" right="0.31496062992125984" top="0.74803149606299213" bottom="0.74803149606299213" header="0.31496062992125984" footer="0.31496062992125984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X18"/>
  <sheetViews>
    <sheetView zoomScaleNormal="100" workbookViewId="0">
      <selection activeCell="K1" sqref="K1"/>
    </sheetView>
  </sheetViews>
  <sheetFormatPr defaultRowHeight="13.5" x14ac:dyDescent="0.15"/>
  <cols>
    <col min="1" max="2" width="1.625" style="18" customWidth="1"/>
    <col min="3" max="3" width="17.625" style="18" customWidth="1"/>
    <col min="4" max="16" width="8.75" style="18" customWidth="1"/>
    <col min="17" max="16384" width="9" style="18"/>
  </cols>
  <sheetData>
    <row r="1" spans="1:24" ht="24" customHeight="1" x14ac:dyDescent="0.2">
      <c r="A1" s="80" t="s">
        <v>376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</row>
    <row r="2" spans="1:24" ht="8.25" customHeight="1" x14ac:dyDescent="0.2">
      <c r="A2" s="107"/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</row>
    <row r="3" spans="1:24" ht="17.25" x14ac:dyDescent="0.2">
      <c r="A3" s="29" t="s">
        <v>356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</row>
    <row r="4" spans="1:24" ht="7.5" customHeight="1" x14ac:dyDescent="0.15"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</row>
    <row r="5" spans="1:24" s="3" customFormat="1" ht="30" customHeight="1" x14ac:dyDescent="0.4">
      <c r="A5" s="412" t="s">
        <v>375</v>
      </c>
      <c r="B5" s="412"/>
      <c r="C5" s="398"/>
      <c r="D5" s="410" t="s">
        <v>374</v>
      </c>
      <c r="E5" s="401" t="s">
        <v>373</v>
      </c>
      <c r="F5" s="402"/>
      <c r="G5" s="403"/>
      <c r="H5" s="401" t="s">
        <v>372</v>
      </c>
      <c r="I5" s="402"/>
      <c r="J5" s="403"/>
      <c r="K5" s="401" t="s">
        <v>371</v>
      </c>
      <c r="L5" s="402"/>
      <c r="M5" s="402"/>
      <c r="N5" s="402"/>
      <c r="O5" s="403"/>
      <c r="P5" s="408" t="s">
        <v>370</v>
      </c>
    </row>
    <row r="6" spans="1:24" s="3" customFormat="1" ht="30" customHeight="1" x14ac:dyDescent="0.4">
      <c r="A6" s="413"/>
      <c r="B6" s="413"/>
      <c r="C6" s="414"/>
      <c r="D6" s="411"/>
      <c r="E6" s="72" t="s">
        <v>168</v>
      </c>
      <c r="F6" s="72" t="s">
        <v>368</v>
      </c>
      <c r="G6" s="72" t="s">
        <v>369</v>
      </c>
      <c r="H6" s="72" t="s">
        <v>168</v>
      </c>
      <c r="I6" s="72" t="s">
        <v>368</v>
      </c>
      <c r="J6" s="72" t="s">
        <v>369</v>
      </c>
      <c r="K6" s="72" t="s">
        <v>168</v>
      </c>
      <c r="L6" s="72" t="s">
        <v>368</v>
      </c>
      <c r="M6" s="72">
        <v>2</v>
      </c>
      <c r="N6" s="72" t="s">
        <v>367</v>
      </c>
      <c r="O6" s="72" t="s">
        <v>366</v>
      </c>
      <c r="P6" s="409"/>
    </row>
    <row r="7" spans="1:24" ht="12" customHeight="1" x14ac:dyDescent="0.15">
      <c r="A7" s="1"/>
      <c r="B7" s="1"/>
      <c r="C7" s="20"/>
      <c r="D7" s="71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</row>
    <row r="8" spans="1:24" ht="15" customHeight="1" x14ac:dyDescent="0.15">
      <c r="A8" s="406" t="s">
        <v>365</v>
      </c>
      <c r="B8" s="406"/>
      <c r="C8" s="407"/>
      <c r="D8" s="65">
        <v>98490</v>
      </c>
      <c r="E8" s="63">
        <v>60610</v>
      </c>
      <c r="F8" s="63">
        <v>5460</v>
      </c>
      <c r="G8" s="63">
        <v>55150</v>
      </c>
      <c r="H8" s="63">
        <v>1680</v>
      </c>
      <c r="I8" s="63">
        <v>390</v>
      </c>
      <c r="J8" s="63">
        <v>1290</v>
      </c>
      <c r="K8" s="63">
        <v>36090</v>
      </c>
      <c r="L8" s="63">
        <v>30</v>
      </c>
      <c r="M8" s="63">
        <v>16570</v>
      </c>
      <c r="N8" s="63">
        <v>13990</v>
      </c>
      <c r="O8" s="63">
        <v>5490</v>
      </c>
      <c r="P8" s="63">
        <v>110</v>
      </c>
    </row>
    <row r="9" spans="1:24" ht="12" customHeight="1" x14ac:dyDescent="0.15">
      <c r="A9" s="1"/>
      <c r="B9" s="1"/>
      <c r="C9" s="55"/>
      <c r="D9" s="27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</row>
    <row r="10" spans="1:24" ht="15" customHeight="1" x14ac:dyDescent="0.15">
      <c r="A10" s="1"/>
      <c r="B10" s="406" t="s">
        <v>364</v>
      </c>
      <c r="C10" s="407"/>
      <c r="D10" s="65">
        <v>59860</v>
      </c>
      <c r="E10" s="63">
        <v>56120</v>
      </c>
      <c r="F10" s="63">
        <v>3710</v>
      </c>
      <c r="G10" s="63">
        <v>52400</v>
      </c>
      <c r="H10" s="63">
        <v>230</v>
      </c>
      <c r="I10" s="63">
        <v>20</v>
      </c>
      <c r="J10" s="63">
        <v>210</v>
      </c>
      <c r="K10" s="63">
        <v>3450</v>
      </c>
      <c r="L10" s="64" t="s">
        <v>296</v>
      </c>
      <c r="M10" s="63">
        <v>130</v>
      </c>
      <c r="N10" s="63">
        <v>120</v>
      </c>
      <c r="O10" s="63">
        <v>3200</v>
      </c>
      <c r="P10" s="63">
        <v>70</v>
      </c>
    </row>
    <row r="11" spans="1:24" ht="12" customHeight="1" x14ac:dyDescent="0.15">
      <c r="A11" s="1"/>
      <c r="B11" s="1"/>
      <c r="C11" s="53"/>
      <c r="D11" s="27"/>
      <c r="E11" s="1"/>
      <c r="F11" s="1"/>
      <c r="G11" s="1"/>
      <c r="H11" s="1"/>
      <c r="I11" s="1"/>
      <c r="J11" s="1"/>
      <c r="K11" s="1"/>
      <c r="M11" s="1"/>
      <c r="N11" s="1"/>
      <c r="O11" s="1"/>
      <c r="P11" s="1"/>
    </row>
    <row r="12" spans="1:24" ht="15" customHeight="1" x14ac:dyDescent="0.15">
      <c r="A12" s="1"/>
      <c r="B12" s="406" t="s">
        <v>363</v>
      </c>
      <c r="C12" s="407"/>
      <c r="D12" s="65">
        <v>34950</v>
      </c>
      <c r="E12" s="63">
        <v>3730</v>
      </c>
      <c r="F12" s="63">
        <v>1620</v>
      </c>
      <c r="G12" s="63">
        <v>2110</v>
      </c>
      <c r="H12" s="63">
        <v>1240</v>
      </c>
      <c r="I12" s="63">
        <v>300</v>
      </c>
      <c r="J12" s="63">
        <v>940</v>
      </c>
      <c r="K12" s="63">
        <v>29960</v>
      </c>
      <c r="L12" s="64" t="s">
        <v>296</v>
      </c>
      <c r="M12" s="63">
        <v>14490</v>
      </c>
      <c r="N12" s="63">
        <v>13250</v>
      </c>
      <c r="O12" s="63">
        <v>2220</v>
      </c>
      <c r="P12" s="63">
        <v>20</v>
      </c>
    </row>
    <row r="13" spans="1:24" ht="15" customHeight="1" x14ac:dyDescent="0.15">
      <c r="A13" s="1"/>
      <c r="B13" s="1"/>
      <c r="C13" s="68" t="s">
        <v>362</v>
      </c>
      <c r="D13" s="65">
        <v>2730</v>
      </c>
      <c r="E13" s="64" t="s">
        <v>296</v>
      </c>
      <c r="F13" s="64" t="s">
        <v>296</v>
      </c>
      <c r="G13" s="64" t="s">
        <v>296</v>
      </c>
      <c r="H13" s="64" t="s">
        <v>296</v>
      </c>
      <c r="I13" s="64" t="s">
        <v>296</v>
      </c>
      <c r="J13" s="64" t="s">
        <v>296</v>
      </c>
      <c r="K13" s="63">
        <v>2730</v>
      </c>
      <c r="L13" s="63" t="s">
        <v>296</v>
      </c>
      <c r="M13" s="64" t="s">
        <v>296</v>
      </c>
      <c r="N13" s="63">
        <v>2370</v>
      </c>
      <c r="O13" s="67">
        <v>360</v>
      </c>
      <c r="P13" s="64" t="s">
        <v>296</v>
      </c>
    </row>
    <row r="14" spans="1:24" ht="15" customHeight="1" x14ac:dyDescent="0.15">
      <c r="A14" s="1"/>
      <c r="B14" s="1"/>
      <c r="C14" s="69" t="s">
        <v>361</v>
      </c>
      <c r="D14" s="65" t="s">
        <v>296</v>
      </c>
      <c r="E14" s="67" t="s">
        <v>296</v>
      </c>
      <c r="F14" s="67" t="s">
        <v>296</v>
      </c>
      <c r="G14" s="67" t="s">
        <v>296</v>
      </c>
      <c r="H14" s="67" t="s">
        <v>296</v>
      </c>
      <c r="I14" s="67" t="s">
        <v>296</v>
      </c>
      <c r="J14" s="67" t="s">
        <v>296</v>
      </c>
      <c r="K14" s="67" t="s">
        <v>296</v>
      </c>
      <c r="L14" s="67" t="s">
        <v>296</v>
      </c>
      <c r="M14" s="67" t="s">
        <v>296</v>
      </c>
      <c r="N14" s="67" t="s">
        <v>296</v>
      </c>
      <c r="O14" s="67" t="s">
        <v>296</v>
      </c>
      <c r="P14" s="67" t="s">
        <v>296</v>
      </c>
      <c r="Q14" s="19"/>
      <c r="R14" s="19"/>
      <c r="S14" s="19"/>
      <c r="T14" s="19"/>
      <c r="U14" s="19"/>
      <c r="V14" s="19"/>
      <c r="W14" s="19"/>
      <c r="X14" s="19"/>
    </row>
    <row r="15" spans="1:24" ht="15" customHeight="1" x14ac:dyDescent="0.15">
      <c r="A15" s="1"/>
      <c r="B15" s="1"/>
      <c r="C15" s="68" t="s">
        <v>360</v>
      </c>
      <c r="D15" s="65">
        <v>29810</v>
      </c>
      <c r="E15" s="63">
        <v>3560</v>
      </c>
      <c r="F15" s="63">
        <v>1620</v>
      </c>
      <c r="G15" s="63">
        <v>1950</v>
      </c>
      <c r="H15" s="63">
        <v>1230</v>
      </c>
      <c r="I15" s="63">
        <v>300</v>
      </c>
      <c r="J15" s="63">
        <v>930</v>
      </c>
      <c r="K15" s="63">
        <v>25020</v>
      </c>
      <c r="L15" s="64" t="s">
        <v>296</v>
      </c>
      <c r="M15" s="63">
        <v>14120</v>
      </c>
      <c r="N15" s="63">
        <v>9090</v>
      </c>
      <c r="O15" s="67">
        <v>1810</v>
      </c>
      <c r="P15" s="63" t="s">
        <v>296</v>
      </c>
    </row>
    <row r="16" spans="1:24" s="29" customFormat="1" ht="15" customHeight="1" x14ac:dyDescent="0.15">
      <c r="A16" s="66"/>
      <c r="B16" s="66"/>
      <c r="C16" s="89" t="s">
        <v>359</v>
      </c>
      <c r="D16" s="65">
        <v>2410</v>
      </c>
      <c r="E16" s="63">
        <v>170</v>
      </c>
      <c r="F16" s="63" t="s">
        <v>296</v>
      </c>
      <c r="G16" s="63">
        <v>170</v>
      </c>
      <c r="H16" s="63">
        <v>10</v>
      </c>
      <c r="I16" s="63" t="s">
        <v>296</v>
      </c>
      <c r="J16" s="64">
        <v>10</v>
      </c>
      <c r="K16" s="63">
        <v>2210</v>
      </c>
      <c r="L16" s="64" t="s">
        <v>296</v>
      </c>
      <c r="M16" s="63">
        <v>360</v>
      </c>
      <c r="N16" s="63">
        <v>1790</v>
      </c>
      <c r="O16" s="63">
        <v>60</v>
      </c>
      <c r="P16" s="63">
        <v>20</v>
      </c>
    </row>
    <row r="17" spans="1:16" ht="12" customHeight="1" x14ac:dyDescent="0.15">
      <c r="A17" s="21"/>
      <c r="B17" s="21"/>
      <c r="C17" s="21"/>
      <c r="D17" s="62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</row>
    <row r="18" spans="1:16" x14ac:dyDescent="0.15">
      <c r="A18" s="26" t="s">
        <v>358</v>
      </c>
      <c r="C18" s="26"/>
      <c r="D18" s="26"/>
    </row>
  </sheetData>
  <mergeCells count="9">
    <mergeCell ref="A8:C8"/>
    <mergeCell ref="B10:C10"/>
    <mergeCell ref="B12:C12"/>
    <mergeCell ref="K5:O5"/>
    <mergeCell ref="P5:P6"/>
    <mergeCell ref="D5:D6"/>
    <mergeCell ref="A5:C6"/>
    <mergeCell ref="E5:G5"/>
    <mergeCell ref="H5:J5"/>
  </mergeCells>
  <phoneticPr fontId="1"/>
  <pageMargins left="0.70866141732283472" right="0.70866141732283472" top="0.74803149606299213" bottom="0.74803149606299213" header="0.31496062992125984" footer="0.31496062992125984"/>
  <pageSetup paperSize="9" scale="59" fitToHeight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K20"/>
  <sheetViews>
    <sheetView zoomScaleNormal="100" workbookViewId="0">
      <selection activeCell="H1" sqref="H1"/>
    </sheetView>
  </sheetViews>
  <sheetFormatPr defaultRowHeight="13.5" x14ac:dyDescent="0.15"/>
  <cols>
    <col min="1" max="1" width="3.375" style="18" customWidth="1"/>
    <col min="2" max="2" width="25.625" style="18" customWidth="1"/>
    <col min="3" max="3" width="8.625" style="18" customWidth="1"/>
    <col min="4" max="7" width="9.625" style="18" customWidth="1"/>
    <col min="8" max="8" width="13.125" style="18" customWidth="1"/>
    <col min="9" max="10" width="9.625" style="18" customWidth="1"/>
    <col min="11" max="16384" width="9" style="18"/>
  </cols>
  <sheetData>
    <row r="1" spans="1:11" ht="24" customHeight="1" x14ac:dyDescent="0.2">
      <c r="A1" s="80" t="s">
        <v>395</v>
      </c>
      <c r="B1" s="107"/>
      <c r="C1" s="107"/>
      <c r="D1" s="107"/>
      <c r="E1" s="107"/>
    </row>
    <row r="2" spans="1:11" ht="7.5" customHeight="1" x14ac:dyDescent="0.2">
      <c r="A2" s="107"/>
      <c r="B2" s="107"/>
      <c r="C2" s="107"/>
      <c r="D2" s="107"/>
      <c r="E2" s="107"/>
    </row>
    <row r="3" spans="1:11" ht="17.25" x14ac:dyDescent="0.2">
      <c r="A3" s="29" t="s">
        <v>356</v>
      </c>
      <c r="B3" s="107"/>
      <c r="C3" s="107"/>
      <c r="D3" s="107"/>
      <c r="E3" s="107"/>
    </row>
    <row r="4" spans="1:11" ht="7.5" customHeight="1" x14ac:dyDescent="0.15">
      <c r="A4" s="19"/>
      <c r="B4" s="78"/>
      <c r="C4" s="28"/>
      <c r="D4" s="28"/>
      <c r="E4" s="28"/>
      <c r="F4" s="28"/>
      <c r="G4" s="28"/>
      <c r="H4" s="28"/>
      <c r="I4" s="28"/>
      <c r="J4" s="28"/>
    </row>
    <row r="5" spans="1:11" s="77" customFormat="1" ht="30" customHeight="1" x14ac:dyDescent="0.4">
      <c r="A5" s="417" t="s">
        <v>394</v>
      </c>
      <c r="B5" s="418"/>
      <c r="C5" s="396" t="s">
        <v>168</v>
      </c>
      <c r="D5" s="401" t="s">
        <v>393</v>
      </c>
      <c r="E5" s="403"/>
      <c r="F5" s="401" t="s">
        <v>392</v>
      </c>
      <c r="G5" s="402"/>
      <c r="H5" s="402"/>
      <c r="I5" s="402"/>
      <c r="J5" s="402"/>
    </row>
    <row r="6" spans="1:11" s="75" customFormat="1" ht="36" customHeight="1" x14ac:dyDescent="0.4">
      <c r="A6" s="419"/>
      <c r="B6" s="420"/>
      <c r="C6" s="397"/>
      <c r="D6" s="87" t="s">
        <v>391</v>
      </c>
      <c r="E6" s="76" t="s">
        <v>390</v>
      </c>
      <c r="F6" s="90" t="s">
        <v>389</v>
      </c>
      <c r="G6" s="90" t="s">
        <v>388</v>
      </c>
      <c r="H6" s="76" t="s">
        <v>387</v>
      </c>
      <c r="I6" s="90" t="s">
        <v>386</v>
      </c>
      <c r="J6" s="90" t="s">
        <v>370</v>
      </c>
    </row>
    <row r="7" spans="1:11" x14ac:dyDescent="0.15">
      <c r="C7" s="74"/>
    </row>
    <row r="8" spans="1:11" ht="18" customHeight="1" x14ac:dyDescent="0.15">
      <c r="A8" s="415" t="s">
        <v>385</v>
      </c>
      <c r="B8" s="416"/>
      <c r="C8" s="65">
        <v>100690</v>
      </c>
      <c r="D8" s="63">
        <v>98490</v>
      </c>
      <c r="E8" s="63">
        <v>2200</v>
      </c>
      <c r="F8" s="63">
        <v>24430</v>
      </c>
      <c r="G8" s="63">
        <v>44080</v>
      </c>
      <c r="H8" s="63">
        <v>24970</v>
      </c>
      <c r="I8" s="63">
        <v>7000</v>
      </c>
      <c r="J8" s="63">
        <v>200</v>
      </c>
    </row>
    <row r="9" spans="1:11" x14ac:dyDescent="0.15">
      <c r="A9" s="53"/>
      <c r="B9" s="53"/>
      <c r="C9" s="25"/>
      <c r="D9" s="52"/>
      <c r="E9" s="52"/>
      <c r="F9" s="52"/>
      <c r="G9" s="54"/>
      <c r="H9" s="54"/>
      <c r="I9" s="54"/>
      <c r="J9" s="54"/>
      <c r="K9" s="19"/>
    </row>
    <row r="10" spans="1:11" ht="18" customHeight="1" x14ac:dyDescent="0.15">
      <c r="A10" s="53"/>
      <c r="B10" s="73" t="s">
        <v>384</v>
      </c>
      <c r="C10" s="65">
        <v>6660</v>
      </c>
      <c r="D10" s="67">
        <v>6380</v>
      </c>
      <c r="E10" s="67">
        <v>280</v>
      </c>
      <c r="F10" s="67">
        <v>3340</v>
      </c>
      <c r="G10" s="67">
        <v>2950</v>
      </c>
      <c r="H10" s="67">
        <v>300</v>
      </c>
      <c r="I10" s="67">
        <v>80</v>
      </c>
      <c r="J10" s="67" t="s">
        <v>227</v>
      </c>
      <c r="K10" s="47"/>
    </row>
    <row r="11" spans="1:11" ht="18" customHeight="1" x14ac:dyDescent="0.15">
      <c r="A11" s="53"/>
      <c r="B11" s="73" t="s">
        <v>383</v>
      </c>
      <c r="C11" s="65">
        <v>16110</v>
      </c>
      <c r="D11" s="63">
        <v>15680</v>
      </c>
      <c r="E11" s="63">
        <v>420</v>
      </c>
      <c r="F11" s="63">
        <v>6550</v>
      </c>
      <c r="G11" s="63">
        <v>6810</v>
      </c>
      <c r="H11" s="63">
        <v>2430</v>
      </c>
      <c r="I11" s="63">
        <v>330</v>
      </c>
      <c r="J11" s="64" t="s">
        <v>227</v>
      </c>
      <c r="K11" s="45"/>
    </row>
    <row r="12" spans="1:11" ht="18" customHeight="1" x14ac:dyDescent="0.15">
      <c r="A12" s="53"/>
      <c r="B12" s="73" t="s">
        <v>382</v>
      </c>
      <c r="C12" s="65">
        <v>14880</v>
      </c>
      <c r="D12" s="63">
        <v>14430</v>
      </c>
      <c r="E12" s="63">
        <v>450</v>
      </c>
      <c r="F12" s="63">
        <v>3750</v>
      </c>
      <c r="G12" s="63">
        <v>6580</v>
      </c>
      <c r="H12" s="63">
        <v>3200</v>
      </c>
      <c r="I12" s="63">
        <v>1320</v>
      </c>
      <c r="J12" s="64">
        <v>30</v>
      </c>
      <c r="K12" s="45"/>
    </row>
    <row r="13" spans="1:11" ht="18" customHeight="1" x14ac:dyDescent="0.15">
      <c r="A13" s="53"/>
      <c r="B13" s="73" t="s">
        <v>381</v>
      </c>
      <c r="C13" s="65">
        <v>9190</v>
      </c>
      <c r="D13" s="63">
        <v>9070</v>
      </c>
      <c r="E13" s="63">
        <v>120</v>
      </c>
      <c r="F13" s="63">
        <v>1390</v>
      </c>
      <c r="G13" s="63">
        <v>3600</v>
      </c>
      <c r="H13" s="63">
        <v>3470</v>
      </c>
      <c r="I13" s="63">
        <v>710</v>
      </c>
      <c r="J13" s="63">
        <v>20</v>
      </c>
      <c r="K13" s="45"/>
    </row>
    <row r="14" spans="1:11" ht="18" customHeight="1" x14ac:dyDescent="0.15">
      <c r="A14" s="53"/>
      <c r="B14" s="73" t="s">
        <v>380</v>
      </c>
      <c r="C14" s="65">
        <v>12630</v>
      </c>
      <c r="D14" s="63">
        <v>12390</v>
      </c>
      <c r="E14" s="63">
        <v>240</v>
      </c>
      <c r="F14" s="63">
        <v>2150</v>
      </c>
      <c r="G14" s="63">
        <v>4720</v>
      </c>
      <c r="H14" s="63">
        <v>4550</v>
      </c>
      <c r="I14" s="63">
        <v>1210</v>
      </c>
      <c r="J14" s="64" t="s">
        <v>227</v>
      </c>
      <c r="K14" s="45"/>
    </row>
    <row r="15" spans="1:11" ht="18" customHeight="1" x14ac:dyDescent="0.15">
      <c r="A15" s="53"/>
      <c r="B15" s="73" t="s">
        <v>379</v>
      </c>
      <c r="C15" s="65">
        <v>11320</v>
      </c>
      <c r="D15" s="63">
        <v>11150</v>
      </c>
      <c r="E15" s="63">
        <v>160</v>
      </c>
      <c r="F15" s="63">
        <v>1310</v>
      </c>
      <c r="G15" s="63">
        <v>5190</v>
      </c>
      <c r="H15" s="63">
        <v>3780</v>
      </c>
      <c r="I15" s="63">
        <v>1020</v>
      </c>
      <c r="J15" s="64">
        <v>30</v>
      </c>
      <c r="K15" s="45"/>
    </row>
    <row r="16" spans="1:11" ht="18" customHeight="1" x14ac:dyDescent="0.15">
      <c r="A16" s="53"/>
      <c r="B16" s="73" t="s">
        <v>378</v>
      </c>
      <c r="C16" s="65">
        <v>9900</v>
      </c>
      <c r="D16" s="63">
        <v>9740</v>
      </c>
      <c r="E16" s="63">
        <v>160</v>
      </c>
      <c r="F16" s="63">
        <v>1430</v>
      </c>
      <c r="G16" s="63">
        <v>4820</v>
      </c>
      <c r="H16" s="63">
        <v>2640</v>
      </c>
      <c r="I16" s="63">
        <v>930</v>
      </c>
      <c r="J16" s="64">
        <v>80</v>
      </c>
      <c r="K16" s="45"/>
    </row>
    <row r="17" spans="1:11" ht="18" customHeight="1" x14ac:dyDescent="0.15">
      <c r="A17" s="53"/>
      <c r="B17" s="73" t="s">
        <v>377</v>
      </c>
      <c r="C17" s="65">
        <v>8290</v>
      </c>
      <c r="D17" s="63">
        <v>8060</v>
      </c>
      <c r="E17" s="63">
        <v>220</v>
      </c>
      <c r="F17" s="63">
        <v>1680</v>
      </c>
      <c r="G17" s="63">
        <v>4360</v>
      </c>
      <c r="H17" s="63">
        <v>1730</v>
      </c>
      <c r="I17" s="63">
        <v>520</v>
      </c>
      <c r="J17" s="64" t="s">
        <v>227</v>
      </c>
      <c r="K17" s="45"/>
    </row>
    <row r="18" spans="1:11" ht="18" customHeight="1" x14ac:dyDescent="0.15">
      <c r="A18" s="53"/>
      <c r="B18" s="73" t="s">
        <v>524</v>
      </c>
      <c r="C18" s="65">
        <v>3890</v>
      </c>
      <c r="D18" s="63">
        <v>3860</v>
      </c>
      <c r="E18" s="63">
        <v>30</v>
      </c>
      <c r="F18" s="63">
        <v>760</v>
      </c>
      <c r="G18" s="63">
        <v>1920</v>
      </c>
      <c r="H18" s="63">
        <v>1070</v>
      </c>
      <c r="I18" s="63">
        <v>140</v>
      </c>
      <c r="J18" s="64" t="s">
        <v>227</v>
      </c>
      <c r="K18" s="45"/>
    </row>
    <row r="19" spans="1:11" x14ac:dyDescent="0.15">
      <c r="A19" s="21"/>
      <c r="B19" s="21"/>
      <c r="C19" s="51"/>
      <c r="D19" s="28"/>
      <c r="E19" s="28"/>
      <c r="F19" s="28"/>
      <c r="G19" s="28"/>
      <c r="H19" s="28"/>
      <c r="I19" s="28"/>
      <c r="J19" s="28"/>
    </row>
    <row r="20" spans="1:11" ht="15" customHeight="1" x14ac:dyDescent="0.15">
      <c r="A20" s="26" t="s">
        <v>358</v>
      </c>
      <c r="B20" s="26"/>
    </row>
  </sheetData>
  <mergeCells count="5">
    <mergeCell ref="A8:B8"/>
    <mergeCell ref="A5:B6"/>
    <mergeCell ref="C5:C6"/>
    <mergeCell ref="F5:J5"/>
    <mergeCell ref="D5:E5"/>
  </mergeCells>
  <phoneticPr fontId="1"/>
  <pageMargins left="0.70866141732283472" right="0.70866141732283472" top="0.74803149606299213" bottom="0.74803149606299213" header="0.31496062992125984" footer="0.31496062992125984"/>
  <pageSetup paperSize="9" scale="74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N32"/>
  <sheetViews>
    <sheetView zoomScaleNormal="100" workbookViewId="0">
      <selection activeCell="E1" sqref="E1"/>
    </sheetView>
  </sheetViews>
  <sheetFormatPr defaultRowHeight="13.5" x14ac:dyDescent="0.15"/>
  <cols>
    <col min="1" max="1" width="6.625" style="137" customWidth="1"/>
    <col min="2" max="2" width="5.625" style="111" customWidth="1"/>
    <col min="3" max="9" width="8.125" style="110" customWidth="1"/>
    <col min="10" max="10" width="9.125" style="110" customWidth="1"/>
    <col min="11" max="14" width="8.125" style="110" customWidth="1"/>
    <col min="15" max="256" width="9" style="110"/>
    <col min="257" max="257" width="6.625" style="110" customWidth="1"/>
    <col min="258" max="258" width="5.625" style="110" customWidth="1"/>
    <col min="259" max="265" width="8.125" style="110" customWidth="1"/>
    <col min="266" max="266" width="9.125" style="110" customWidth="1"/>
    <col min="267" max="270" width="8.125" style="110" customWidth="1"/>
    <col min="271" max="512" width="9" style="110"/>
    <col min="513" max="513" width="6.625" style="110" customWidth="1"/>
    <col min="514" max="514" width="5.625" style="110" customWidth="1"/>
    <col min="515" max="521" width="8.125" style="110" customWidth="1"/>
    <col min="522" max="522" width="9.125" style="110" customWidth="1"/>
    <col min="523" max="526" width="8.125" style="110" customWidth="1"/>
    <col min="527" max="768" width="9" style="110"/>
    <col min="769" max="769" width="6.625" style="110" customWidth="1"/>
    <col min="770" max="770" width="5.625" style="110" customWidth="1"/>
    <col min="771" max="777" width="8.125" style="110" customWidth="1"/>
    <col min="778" max="778" width="9.125" style="110" customWidth="1"/>
    <col min="779" max="782" width="8.125" style="110" customWidth="1"/>
    <col min="783" max="1024" width="9" style="110"/>
    <col min="1025" max="1025" width="6.625" style="110" customWidth="1"/>
    <col min="1026" max="1026" width="5.625" style="110" customWidth="1"/>
    <col min="1027" max="1033" width="8.125" style="110" customWidth="1"/>
    <col min="1034" max="1034" width="9.125" style="110" customWidth="1"/>
    <col min="1035" max="1038" width="8.125" style="110" customWidth="1"/>
    <col min="1039" max="1280" width="9" style="110"/>
    <col min="1281" max="1281" width="6.625" style="110" customWidth="1"/>
    <col min="1282" max="1282" width="5.625" style="110" customWidth="1"/>
    <col min="1283" max="1289" width="8.125" style="110" customWidth="1"/>
    <col min="1290" max="1290" width="9.125" style="110" customWidth="1"/>
    <col min="1291" max="1294" width="8.125" style="110" customWidth="1"/>
    <col min="1295" max="1536" width="9" style="110"/>
    <col min="1537" max="1537" width="6.625" style="110" customWidth="1"/>
    <col min="1538" max="1538" width="5.625" style="110" customWidth="1"/>
    <col min="1539" max="1545" width="8.125" style="110" customWidth="1"/>
    <col min="1546" max="1546" width="9.125" style="110" customWidth="1"/>
    <col min="1547" max="1550" width="8.125" style="110" customWidth="1"/>
    <col min="1551" max="1792" width="9" style="110"/>
    <col min="1793" max="1793" width="6.625" style="110" customWidth="1"/>
    <col min="1794" max="1794" width="5.625" style="110" customWidth="1"/>
    <col min="1795" max="1801" width="8.125" style="110" customWidth="1"/>
    <col min="1802" max="1802" width="9.125" style="110" customWidth="1"/>
    <col min="1803" max="1806" width="8.125" style="110" customWidth="1"/>
    <col min="1807" max="2048" width="9" style="110"/>
    <col min="2049" max="2049" width="6.625" style="110" customWidth="1"/>
    <col min="2050" max="2050" width="5.625" style="110" customWidth="1"/>
    <col min="2051" max="2057" width="8.125" style="110" customWidth="1"/>
    <col min="2058" max="2058" width="9.125" style="110" customWidth="1"/>
    <col min="2059" max="2062" width="8.125" style="110" customWidth="1"/>
    <col min="2063" max="2304" width="9" style="110"/>
    <col min="2305" max="2305" width="6.625" style="110" customWidth="1"/>
    <col min="2306" max="2306" width="5.625" style="110" customWidth="1"/>
    <col min="2307" max="2313" width="8.125" style="110" customWidth="1"/>
    <col min="2314" max="2314" width="9.125" style="110" customWidth="1"/>
    <col min="2315" max="2318" width="8.125" style="110" customWidth="1"/>
    <col min="2319" max="2560" width="9" style="110"/>
    <col min="2561" max="2561" width="6.625" style="110" customWidth="1"/>
    <col min="2562" max="2562" width="5.625" style="110" customWidth="1"/>
    <col min="2563" max="2569" width="8.125" style="110" customWidth="1"/>
    <col min="2570" max="2570" width="9.125" style="110" customWidth="1"/>
    <col min="2571" max="2574" width="8.125" style="110" customWidth="1"/>
    <col min="2575" max="2816" width="9" style="110"/>
    <col min="2817" max="2817" width="6.625" style="110" customWidth="1"/>
    <col min="2818" max="2818" width="5.625" style="110" customWidth="1"/>
    <col min="2819" max="2825" width="8.125" style="110" customWidth="1"/>
    <col min="2826" max="2826" width="9.125" style="110" customWidth="1"/>
    <col min="2827" max="2830" width="8.125" style="110" customWidth="1"/>
    <col min="2831" max="3072" width="9" style="110"/>
    <col min="3073" max="3073" width="6.625" style="110" customWidth="1"/>
    <col min="3074" max="3074" width="5.625" style="110" customWidth="1"/>
    <col min="3075" max="3081" width="8.125" style="110" customWidth="1"/>
    <col min="3082" max="3082" width="9.125" style="110" customWidth="1"/>
    <col min="3083" max="3086" width="8.125" style="110" customWidth="1"/>
    <col min="3087" max="3328" width="9" style="110"/>
    <col min="3329" max="3329" width="6.625" style="110" customWidth="1"/>
    <col min="3330" max="3330" width="5.625" style="110" customWidth="1"/>
    <col min="3331" max="3337" width="8.125" style="110" customWidth="1"/>
    <col min="3338" max="3338" width="9.125" style="110" customWidth="1"/>
    <col min="3339" max="3342" width="8.125" style="110" customWidth="1"/>
    <col min="3343" max="3584" width="9" style="110"/>
    <col min="3585" max="3585" width="6.625" style="110" customWidth="1"/>
    <col min="3586" max="3586" width="5.625" style="110" customWidth="1"/>
    <col min="3587" max="3593" width="8.125" style="110" customWidth="1"/>
    <col min="3594" max="3594" width="9.125" style="110" customWidth="1"/>
    <col min="3595" max="3598" width="8.125" style="110" customWidth="1"/>
    <col min="3599" max="3840" width="9" style="110"/>
    <col min="3841" max="3841" width="6.625" style="110" customWidth="1"/>
    <col min="3842" max="3842" width="5.625" style="110" customWidth="1"/>
    <col min="3843" max="3849" width="8.125" style="110" customWidth="1"/>
    <col min="3850" max="3850" width="9.125" style="110" customWidth="1"/>
    <col min="3851" max="3854" width="8.125" style="110" customWidth="1"/>
    <col min="3855" max="4096" width="9" style="110"/>
    <col min="4097" max="4097" width="6.625" style="110" customWidth="1"/>
    <col min="4098" max="4098" width="5.625" style="110" customWidth="1"/>
    <col min="4099" max="4105" width="8.125" style="110" customWidth="1"/>
    <col min="4106" max="4106" width="9.125" style="110" customWidth="1"/>
    <col min="4107" max="4110" width="8.125" style="110" customWidth="1"/>
    <col min="4111" max="4352" width="9" style="110"/>
    <col min="4353" max="4353" width="6.625" style="110" customWidth="1"/>
    <col min="4354" max="4354" width="5.625" style="110" customWidth="1"/>
    <col min="4355" max="4361" width="8.125" style="110" customWidth="1"/>
    <col min="4362" max="4362" width="9.125" style="110" customWidth="1"/>
    <col min="4363" max="4366" width="8.125" style="110" customWidth="1"/>
    <col min="4367" max="4608" width="9" style="110"/>
    <col min="4609" max="4609" width="6.625" style="110" customWidth="1"/>
    <col min="4610" max="4610" width="5.625" style="110" customWidth="1"/>
    <col min="4611" max="4617" width="8.125" style="110" customWidth="1"/>
    <col min="4618" max="4618" width="9.125" style="110" customWidth="1"/>
    <col min="4619" max="4622" width="8.125" style="110" customWidth="1"/>
    <col min="4623" max="4864" width="9" style="110"/>
    <col min="4865" max="4865" width="6.625" style="110" customWidth="1"/>
    <col min="4866" max="4866" width="5.625" style="110" customWidth="1"/>
    <col min="4867" max="4873" width="8.125" style="110" customWidth="1"/>
    <col min="4874" max="4874" width="9.125" style="110" customWidth="1"/>
    <col min="4875" max="4878" width="8.125" style="110" customWidth="1"/>
    <col min="4879" max="5120" width="9" style="110"/>
    <col min="5121" max="5121" width="6.625" style="110" customWidth="1"/>
    <col min="5122" max="5122" width="5.625" style="110" customWidth="1"/>
    <col min="5123" max="5129" width="8.125" style="110" customWidth="1"/>
    <col min="5130" max="5130" width="9.125" style="110" customWidth="1"/>
    <col min="5131" max="5134" width="8.125" style="110" customWidth="1"/>
    <col min="5135" max="5376" width="9" style="110"/>
    <col min="5377" max="5377" width="6.625" style="110" customWidth="1"/>
    <col min="5378" max="5378" width="5.625" style="110" customWidth="1"/>
    <col min="5379" max="5385" width="8.125" style="110" customWidth="1"/>
    <col min="5386" max="5386" width="9.125" style="110" customWidth="1"/>
    <col min="5387" max="5390" width="8.125" style="110" customWidth="1"/>
    <col min="5391" max="5632" width="9" style="110"/>
    <col min="5633" max="5633" width="6.625" style="110" customWidth="1"/>
    <col min="5634" max="5634" width="5.625" style="110" customWidth="1"/>
    <col min="5635" max="5641" width="8.125" style="110" customWidth="1"/>
    <col min="5642" max="5642" width="9.125" style="110" customWidth="1"/>
    <col min="5643" max="5646" width="8.125" style="110" customWidth="1"/>
    <col min="5647" max="5888" width="9" style="110"/>
    <col min="5889" max="5889" width="6.625" style="110" customWidth="1"/>
    <col min="5890" max="5890" width="5.625" style="110" customWidth="1"/>
    <col min="5891" max="5897" width="8.125" style="110" customWidth="1"/>
    <col min="5898" max="5898" width="9.125" style="110" customWidth="1"/>
    <col min="5899" max="5902" width="8.125" style="110" customWidth="1"/>
    <col min="5903" max="6144" width="9" style="110"/>
    <col min="6145" max="6145" width="6.625" style="110" customWidth="1"/>
    <col min="6146" max="6146" width="5.625" style="110" customWidth="1"/>
    <col min="6147" max="6153" width="8.125" style="110" customWidth="1"/>
    <col min="6154" max="6154" width="9.125" style="110" customWidth="1"/>
    <col min="6155" max="6158" width="8.125" style="110" customWidth="1"/>
    <col min="6159" max="6400" width="9" style="110"/>
    <col min="6401" max="6401" width="6.625" style="110" customWidth="1"/>
    <col min="6402" max="6402" width="5.625" style="110" customWidth="1"/>
    <col min="6403" max="6409" width="8.125" style="110" customWidth="1"/>
    <col min="6410" max="6410" width="9.125" style="110" customWidth="1"/>
    <col min="6411" max="6414" width="8.125" style="110" customWidth="1"/>
    <col min="6415" max="6656" width="9" style="110"/>
    <col min="6657" max="6657" width="6.625" style="110" customWidth="1"/>
    <col min="6658" max="6658" width="5.625" style="110" customWidth="1"/>
    <col min="6659" max="6665" width="8.125" style="110" customWidth="1"/>
    <col min="6666" max="6666" width="9.125" style="110" customWidth="1"/>
    <col min="6667" max="6670" width="8.125" style="110" customWidth="1"/>
    <col min="6671" max="6912" width="9" style="110"/>
    <col min="6913" max="6913" width="6.625" style="110" customWidth="1"/>
    <col min="6914" max="6914" width="5.625" style="110" customWidth="1"/>
    <col min="6915" max="6921" width="8.125" style="110" customWidth="1"/>
    <col min="6922" max="6922" width="9.125" style="110" customWidth="1"/>
    <col min="6923" max="6926" width="8.125" style="110" customWidth="1"/>
    <col min="6927" max="7168" width="9" style="110"/>
    <col min="7169" max="7169" width="6.625" style="110" customWidth="1"/>
    <col min="7170" max="7170" width="5.625" style="110" customWidth="1"/>
    <col min="7171" max="7177" width="8.125" style="110" customWidth="1"/>
    <col min="7178" max="7178" width="9.125" style="110" customWidth="1"/>
    <col min="7179" max="7182" width="8.125" style="110" customWidth="1"/>
    <col min="7183" max="7424" width="9" style="110"/>
    <col min="7425" max="7425" width="6.625" style="110" customWidth="1"/>
    <col min="7426" max="7426" width="5.625" style="110" customWidth="1"/>
    <col min="7427" max="7433" width="8.125" style="110" customWidth="1"/>
    <col min="7434" max="7434" width="9.125" style="110" customWidth="1"/>
    <col min="7435" max="7438" width="8.125" style="110" customWidth="1"/>
    <col min="7439" max="7680" width="9" style="110"/>
    <col min="7681" max="7681" width="6.625" style="110" customWidth="1"/>
    <col min="7682" max="7682" width="5.625" style="110" customWidth="1"/>
    <col min="7683" max="7689" width="8.125" style="110" customWidth="1"/>
    <col min="7690" max="7690" width="9.125" style="110" customWidth="1"/>
    <col min="7691" max="7694" width="8.125" style="110" customWidth="1"/>
    <col min="7695" max="7936" width="9" style="110"/>
    <col min="7937" max="7937" width="6.625" style="110" customWidth="1"/>
    <col min="7938" max="7938" width="5.625" style="110" customWidth="1"/>
    <col min="7939" max="7945" width="8.125" style="110" customWidth="1"/>
    <col min="7946" max="7946" width="9.125" style="110" customWidth="1"/>
    <col min="7947" max="7950" width="8.125" style="110" customWidth="1"/>
    <col min="7951" max="8192" width="9" style="110"/>
    <col min="8193" max="8193" width="6.625" style="110" customWidth="1"/>
    <col min="8194" max="8194" width="5.625" style="110" customWidth="1"/>
    <col min="8195" max="8201" width="8.125" style="110" customWidth="1"/>
    <col min="8202" max="8202" width="9.125" style="110" customWidth="1"/>
    <col min="8203" max="8206" width="8.125" style="110" customWidth="1"/>
    <col min="8207" max="8448" width="9" style="110"/>
    <col min="8449" max="8449" width="6.625" style="110" customWidth="1"/>
    <col min="8450" max="8450" width="5.625" style="110" customWidth="1"/>
    <col min="8451" max="8457" width="8.125" style="110" customWidth="1"/>
    <col min="8458" max="8458" width="9.125" style="110" customWidth="1"/>
    <col min="8459" max="8462" width="8.125" style="110" customWidth="1"/>
    <col min="8463" max="8704" width="9" style="110"/>
    <col min="8705" max="8705" width="6.625" style="110" customWidth="1"/>
    <col min="8706" max="8706" width="5.625" style="110" customWidth="1"/>
    <col min="8707" max="8713" width="8.125" style="110" customWidth="1"/>
    <col min="8714" max="8714" width="9.125" style="110" customWidth="1"/>
    <col min="8715" max="8718" width="8.125" style="110" customWidth="1"/>
    <col min="8719" max="8960" width="9" style="110"/>
    <col min="8961" max="8961" width="6.625" style="110" customWidth="1"/>
    <col min="8962" max="8962" width="5.625" style="110" customWidth="1"/>
    <col min="8963" max="8969" width="8.125" style="110" customWidth="1"/>
    <col min="8970" max="8970" width="9.125" style="110" customWidth="1"/>
    <col min="8971" max="8974" width="8.125" style="110" customWidth="1"/>
    <col min="8975" max="9216" width="9" style="110"/>
    <col min="9217" max="9217" width="6.625" style="110" customWidth="1"/>
    <col min="9218" max="9218" width="5.625" style="110" customWidth="1"/>
    <col min="9219" max="9225" width="8.125" style="110" customWidth="1"/>
    <col min="9226" max="9226" width="9.125" style="110" customWidth="1"/>
    <col min="9227" max="9230" width="8.125" style="110" customWidth="1"/>
    <col min="9231" max="9472" width="9" style="110"/>
    <col min="9473" max="9473" width="6.625" style="110" customWidth="1"/>
    <col min="9474" max="9474" width="5.625" style="110" customWidth="1"/>
    <col min="9475" max="9481" width="8.125" style="110" customWidth="1"/>
    <col min="9482" max="9482" width="9.125" style="110" customWidth="1"/>
    <col min="9483" max="9486" width="8.125" style="110" customWidth="1"/>
    <col min="9487" max="9728" width="9" style="110"/>
    <col min="9729" max="9729" width="6.625" style="110" customWidth="1"/>
    <col min="9730" max="9730" width="5.625" style="110" customWidth="1"/>
    <col min="9731" max="9737" width="8.125" style="110" customWidth="1"/>
    <col min="9738" max="9738" width="9.125" style="110" customWidth="1"/>
    <col min="9739" max="9742" width="8.125" style="110" customWidth="1"/>
    <col min="9743" max="9984" width="9" style="110"/>
    <col min="9985" max="9985" width="6.625" style="110" customWidth="1"/>
    <col min="9986" max="9986" width="5.625" style="110" customWidth="1"/>
    <col min="9987" max="9993" width="8.125" style="110" customWidth="1"/>
    <col min="9994" max="9994" width="9.125" style="110" customWidth="1"/>
    <col min="9995" max="9998" width="8.125" style="110" customWidth="1"/>
    <col min="9999" max="10240" width="9" style="110"/>
    <col min="10241" max="10241" width="6.625" style="110" customWidth="1"/>
    <col min="10242" max="10242" width="5.625" style="110" customWidth="1"/>
    <col min="10243" max="10249" width="8.125" style="110" customWidth="1"/>
    <col min="10250" max="10250" width="9.125" style="110" customWidth="1"/>
    <col min="10251" max="10254" width="8.125" style="110" customWidth="1"/>
    <col min="10255" max="10496" width="9" style="110"/>
    <col min="10497" max="10497" width="6.625" style="110" customWidth="1"/>
    <col min="10498" max="10498" width="5.625" style="110" customWidth="1"/>
    <col min="10499" max="10505" width="8.125" style="110" customWidth="1"/>
    <col min="10506" max="10506" width="9.125" style="110" customWidth="1"/>
    <col min="10507" max="10510" width="8.125" style="110" customWidth="1"/>
    <col min="10511" max="10752" width="9" style="110"/>
    <col min="10753" max="10753" width="6.625" style="110" customWidth="1"/>
    <col min="10754" max="10754" width="5.625" style="110" customWidth="1"/>
    <col min="10755" max="10761" width="8.125" style="110" customWidth="1"/>
    <col min="10762" max="10762" width="9.125" style="110" customWidth="1"/>
    <col min="10763" max="10766" width="8.125" style="110" customWidth="1"/>
    <col min="10767" max="11008" width="9" style="110"/>
    <col min="11009" max="11009" width="6.625" style="110" customWidth="1"/>
    <col min="11010" max="11010" width="5.625" style="110" customWidth="1"/>
    <col min="11011" max="11017" width="8.125" style="110" customWidth="1"/>
    <col min="11018" max="11018" width="9.125" style="110" customWidth="1"/>
    <col min="11019" max="11022" width="8.125" style="110" customWidth="1"/>
    <col min="11023" max="11264" width="9" style="110"/>
    <col min="11265" max="11265" width="6.625" style="110" customWidth="1"/>
    <col min="11266" max="11266" width="5.625" style="110" customWidth="1"/>
    <col min="11267" max="11273" width="8.125" style="110" customWidth="1"/>
    <col min="11274" max="11274" width="9.125" style="110" customWidth="1"/>
    <col min="11275" max="11278" width="8.125" style="110" customWidth="1"/>
    <col min="11279" max="11520" width="9" style="110"/>
    <col min="11521" max="11521" width="6.625" style="110" customWidth="1"/>
    <col min="11522" max="11522" width="5.625" style="110" customWidth="1"/>
    <col min="11523" max="11529" width="8.125" style="110" customWidth="1"/>
    <col min="11530" max="11530" width="9.125" style="110" customWidth="1"/>
    <col min="11531" max="11534" width="8.125" style="110" customWidth="1"/>
    <col min="11535" max="11776" width="9" style="110"/>
    <col min="11777" max="11777" width="6.625" style="110" customWidth="1"/>
    <col min="11778" max="11778" width="5.625" style="110" customWidth="1"/>
    <col min="11779" max="11785" width="8.125" style="110" customWidth="1"/>
    <col min="11786" max="11786" width="9.125" style="110" customWidth="1"/>
    <col min="11787" max="11790" width="8.125" style="110" customWidth="1"/>
    <col min="11791" max="12032" width="9" style="110"/>
    <col min="12033" max="12033" width="6.625" style="110" customWidth="1"/>
    <col min="12034" max="12034" width="5.625" style="110" customWidth="1"/>
    <col min="12035" max="12041" width="8.125" style="110" customWidth="1"/>
    <col min="12042" max="12042" width="9.125" style="110" customWidth="1"/>
    <col min="12043" max="12046" width="8.125" style="110" customWidth="1"/>
    <col min="12047" max="12288" width="9" style="110"/>
    <col min="12289" max="12289" width="6.625" style="110" customWidth="1"/>
    <col min="12290" max="12290" width="5.625" style="110" customWidth="1"/>
    <col min="12291" max="12297" width="8.125" style="110" customWidth="1"/>
    <col min="12298" max="12298" width="9.125" style="110" customWidth="1"/>
    <col min="12299" max="12302" width="8.125" style="110" customWidth="1"/>
    <col min="12303" max="12544" width="9" style="110"/>
    <col min="12545" max="12545" width="6.625" style="110" customWidth="1"/>
    <col min="12546" max="12546" width="5.625" style="110" customWidth="1"/>
    <col min="12547" max="12553" width="8.125" style="110" customWidth="1"/>
    <col min="12554" max="12554" width="9.125" style="110" customWidth="1"/>
    <col min="12555" max="12558" width="8.125" style="110" customWidth="1"/>
    <col min="12559" max="12800" width="9" style="110"/>
    <col min="12801" max="12801" width="6.625" style="110" customWidth="1"/>
    <col min="12802" max="12802" width="5.625" style="110" customWidth="1"/>
    <col min="12803" max="12809" width="8.125" style="110" customWidth="1"/>
    <col min="12810" max="12810" width="9.125" style="110" customWidth="1"/>
    <col min="12811" max="12814" width="8.125" style="110" customWidth="1"/>
    <col min="12815" max="13056" width="9" style="110"/>
    <col min="13057" max="13057" width="6.625" style="110" customWidth="1"/>
    <col min="13058" max="13058" width="5.625" style="110" customWidth="1"/>
    <col min="13059" max="13065" width="8.125" style="110" customWidth="1"/>
    <col min="13066" max="13066" width="9.125" style="110" customWidth="1"/>
    <col min="13067" max="13070" width="8.125" style="110" customWidth="1"/>
    <col min="13071" max="13312" width="9" style="110"/>
    <col min="13313" max="13313" width="6.625" style="110" customWidth="1"/>
    <col min="13314" max="13314" width="5.625" style="110" customWidth="1"/>
    <col min="13315" max="13321" width="8.125" style="110" customWidth="1"/>
    <col min="13322" max="13322" width="9.125" style="110" customWidth="1"/>
    <col min="13323" max="13326" width="8.125" style="110" customWidth="1"/>
    <col min="13327" max="13568" width="9" style="110"/>
    <col min="13569" max="13569" width="6.625" style="110" customWidth="1"/>
    <col min="13570" max="13570" width="5.625" style="110" customWidth="1"/>
    <col min="13571" max="13577" width="8.125" style="110" customWidth="1"/>
    <col min="13578" max="13578" width="9.125" style="110" customWidth="1"/>
    <col min="13579" max="13582" width="8.125" style="110" customWidth="1"/>
    <col min="13583" max="13824" width="9" style="110"/>
    <col min="13825" max="13825" width="6.625" style="110" customWidth="1"/>
    <col min="13826" max="13826" width="5.625" style="110" customWidth="1"/>
    <col min="13827" max="13833" width="8.125" style="110" customWidth="1"/>
    <col min="13834" max="13834" width="9.125" style="110" customWidth="1"/>
    <col min="13835" max="13838" width="8.125" style="110" customWidth="1"/>
    <col min="13839" max="14080" width="9" style="110"/>
    <col min="14081" max="14081" width="6.625" style="110" customWidth="1"/>
    <col min="14082" max="14082" width="5.625" style="110" customWidth="1"/>
    <col min="14083" max="14089" width="8.125" style="110" customWidth="1"/>
    <col min="14090" max="14090" width="9.125" style="110" customWidth="1"/>
    <col min="14091" max="14094" width="8.125" style="110" customWidth="1"/>
    <col min="14095" max="14336" width="9" style="110"/>
    <col min="14337" max="14337" width="6.625" style="110" customWidth="1"/>
    <col min="14338" max="14338" width="5.625" style="110" customWidth="1"/>
    <col min="14339" max="14345" width="8.125" style="110" customWidth="1"/>
    <col min="14346" max="14346" width="9.125" style="110" customWidth="1"/>
    <col min="14347" max="14350" width="8.125" style="110" customWidth="1"/>
    <col min="14351" max="14592" width="9" style="110"/>
    <col min="14593" max="14593" width="6.625" style="110" customWidth="1"/>
    <col min="14594" max="14594" width="5.625" style="110" customWidth="1"/>
    <col min="14595" max="14601" width="8.125" style="110" customWidth="1"/>
    <col min="14602" max="14602" width="9.125" style="110" customWidth="1"/>
    <col min="14603" max="14606" width="8.125" style="110" customWidth="1"/>
    <col min="14607" max="14848" width="9" style="110"/>
    <col min="14849" max="14849" width="6.625" style="110" customWidth="1"/>
    <col min="14850" max="14850" width="5.625" style="110" customWidth="1"/>
    <col min="14851" max="14857" width="8.125" style="110" customWidth="1"/>
    <col min="14858" max="14858" width="9.125" style="110" customWidth="1"/>
    <col min="14859" max="14862" width="8.125" style="110" customWidth="1"/>
    <col min="14863" max="15104" width="9" style="110"/>
    <col min="15105" max="15105" width="6.625" style="110" customWidth="1"/>
    <col min="15106" max="15106" width="5.625" style="110" customWidth="1"/>
    <col min="15107" max="15113" width="8.125" style="110" customWidth="1"/>
    <col min="15114" max="15114" width="9.125" style="110" customWidth="1"/>
    <col min="15115" max="15118" width="8.125" style="110" customWidth="1"/>
    <col min="15119" max="15360" width="9" style="110"/>
    <col min="15361" max="15361" width="6.625" style="110" customWidth="1"/>
    <col min="15362" max="15362" width="5.625" style="110" customWidth="1"/>
    <col min="15363" max="15369" width="8.125" style="110" customWidth="1"/>
    <col min="15370" max="15370" width="9.125" style="110" customWidth="1"/>
    <col min="15371" max="15374" width="8.125" style="110" customWidth="1"/>
    <col min="15375" max="15616" width="9" style="110"/>
    <col min="15617" max="15617" width="6.625" style="110" customWidth="1"/>
    <col min="15618" max="15618" width="5.625" style="110" customWidth="1"/>
    <col min="15619" max="15625" width="8.125" style="110" customWidth="1"/>
    <col min="15626" max="15626" width="9.125" style="110" customWidth="1"/>
    <col min="15627" max="15630" width="8.125" style="110" customWidth="1"/>
    <col min="15631" max="15872" width="9" style="110"/>
    <col min="15873" max="15873" width="6.625" style="110" customWidth="1"/>
    <col min="15874" max="15874" width="5.625" style="110" customWidth="1"/>
    <col min="15875" max="15881" width="8.125" style="110" customWidth="1"/>
    <col min="15882" max="15882" width="9.125" style="110" customWidth="1"/>
    <col min="15883" max="15886" width="8.125" style="110" customWidth="1"/>
    <col min="15887" max="16128" width="9" style="110"/>
    <col min="16129" max="16129" width="6.625" style="110" customWidth="1"/>
    <col min="16130" max="16130" width="5.625" style="110" customWidth="1"/>
    <col min="16131" max="16137" width="8.125" style="110" customWidth="1"/>
    <col min="16138" max="16138" width="9.125" style="110" customWidth="1"/>
    <col min="16139" max="16142" width="8.125" style="110" customWidth="1"/>
    <col min="16143" max="16384" width="9" style="110"/>
  </cols>
  <sheetData>
    <row r="1" spans="1:14" ht="24" customHeight="1" x14ac:dyDescent="0.2">
      <c r="A1" s="109" t="s">
        <v>414</v>
      </c>
      <c r="B1" s="109"/>
    </row>
    <row r="2" spans="1:14" ht="9" customHeight="1" x14ac:dyDescent="0.15"/>
    <row r="3" spans="1:14" x14ac:dyDescent="0.15">
      <c r="A3" s="112" t="s">
        <v>413</v>
      </c>
      <c r="B3" s="112"/>
      <c r="N3" s="168" t="s">
        <v>412</v>
      </c>
    </row>
    <row r="4" spans="1:14" ht="6" customHeight="1" x14ac:dyDescent="0.15">
      <c r="A4" s="251"/>
      <c r="B4" s="252"/>
      <c r="C4" s="115"/>
      <c r="D4" s="115"/>
      <c r="E4" s="115"/>
      <c r="F4" s="115"/>
      <c r="G4" s="115"/>
      <c r="H4" s="115"/>
      <c r="I4" s="115"/>
      <c r="J4" s="115"/>
      <c r="K4" s="116"/>
      <c r="L4" s="115"/>
    </row>
    <row r="5" spans="1:14" s="253" customFormat="1" ht="15" customHeight="1" x14ac:dyDescent="0.4">
      <c r="A5" s="422" t="s">
        <v>326</v>
      </c>
      <c r="B5" s="422"/>
      <c r="C5" s="386" t="s">
        <v>411</v>
      </c>
      <c r="D5" s="386" t="s">
        <v>410</v>
      </c>
      <c r="E5" s="386" t="s">
        <v>409</v>
      </c>
      <c r="F5" s="386" t="s">
        <v>408</v>
      </c>
      <c r="G5" s="386" t="s">
        <v>407</v>
      </c>
      <c r="H5" s="386" t="s">
        <v>406</v>
      </c>
      <c r="I5" s="386" t="s">
        <v>405</v>
      </c>
      <c r="J5" s="424" t="s">
        <v>404</v>
      </c>
      <c r="K5" s="386" t="s">
        <v>403</v>
      </c>
      <c r="L5" s="386" t="s">
        <v>402</v>
      </c>
      <c r="M5" s="386" t="s">
        <v>401</v>
      </c>
      <c r="N5" s="391" t="s">
        <v>400</v>
      </c>
    </row>
    <row r="6" spans="1:14" s="253" customFormat="1" ht="15" customHeight="1" x14ac:dyDescent="0.4">
      <c r="A6" s="423"/>
      <c r="B6" s="423"/>
      <c r="C6" s="387"/>
      <c r="D6" s="387"/>
      <c r="E6" s="387"/>
      <c r="F6" s="387"/>
      <c r="G6" s="387"/>
      <c r="H6" s="387"/>
      <c r="I6" s="426"/>
      <c r="J6" s="425"/>
      <c r="K6" s="387"/>
      <c r="L6" s="421"/>
      <c r="M6" s="387"/>
      <c r="N6" s="392"/>
    </row>
    <row r="7" spans="1:14" x14ac:dyDescent="0.15">
      <c r="C7" s="247"/>
      <c r="N7" s="254"/>
    </row>
    <row r="8" spans="1:14" ht="18" customHeight="1" x14ac:dyDescent="0.15">
      <c r="A8" s="141" t="s">
        <v>399</v>
      </c>
      <c r="B8" s="141"/>
      <c r="C8" s="255"/>
      <c r="D8" s="256"/>
      <c r="E8" s="256"/>
      <c r="F8" s="256"/>
      <c r="G8" s="256"/>
      <c r="H8" s="256"/>
      <c r="I8" s="256"/>
      <c r="J8" s="256"/>
      <c r="K8" s="256"/>
      <c r="L8" s="256"/>
      <c r="M8" s="137"/>
      <c r="N8" s="256"/>
    </row>
    <row r="9" spans="1:14" ht="18" customHeight="1" x14ac:dyDescent="0.15">
      <c r="A9" s="127" t="s">
        <v>510</v>
      </c>
      <c r="B9" s="138" t="s">
        <v>397</v>
      </c>
      <c r="C9" s="257">
        <v>232</v>
      </c>
      <c r="D9" s="124">
        <v>178</v>
      </c>
      <c r="E9" s="124">
        <v>21</v>
      </c>
      <c r="F9" s="124">
        <v>2</v>
      </c>
      <c r="G9" s="117">
        <v>0</v>
      </c>
      <c r="H9" s="124">
        <v>2</v>
      </c>
      <c r="I9" s="124">
        <v>2</v>
      </c>
      <c r="J9" s="124">
        <v>1</v>
      </c>
      <c r="K9" s="124">
        <v>4</v>
      </c>
      <c r="L9" s="124">
        <v>13</v>
      </c>
      <c r="M9" s="124">
        <v>1</v>
      </c>
      <c r="N9" s="124">
        <v>8</v>
      </c>
    </row>
    <row r="10" spans="1:14" ht="18" customHeight="1" x14ac:dyDescent="0.15">
      <c r="A10" s="117">
        <v>28</v>
      </c>
      <c r="C10" s="257">
        <v>232</v>
      </c>
      <c r="D10" s="124">
        <v>178</v>
      </c>
      <c r="E10" s="124">
        <v>21</v>
      </c>
      <c r="F10" s="124">
        <v>2</v>
      </c>
      <c r="G10" s="117">
        <v>0</v>
      </c>
      <c r="H10" s="124">
        <v>2</v>
      </c>
      <c r="I10" s="124">
        <v>2</v>
      </c>
      <c r="J10" s="124">
        <v>1</v>
      </c>
      <c r="K10" s="124">
        <v>4</v>
      </c>
      <c r="L10" s="124">
        <v>13</v>
      </c>
      <c r="M10" s="124">
        <v>1</v>
      </c>
      <c r="N10" s="124">
        <v>8</v>
      </c>
    </row>
    <row r="11" spans="1:14" ht="18" customHeight="1" x14ac:dyDescent="0.15">
      <c r="A11" s="117">
        <v>29</v>
      </c>
      <c r="B11" s="258"/>
      <c r="C11" s="259">
        <v>233</v>
      </c>
      <c r="D11" s="124">
        <v>179</v>
      </c>
      <c r="E11" s="124">
        <v>21</v>
      </c>
      <c r="F11" s="124">
        <v>2</v>
      </c>
      <c r="G11" s="117">
        <v>0</v>
      </c>
      <c r="H11" s="124">
        <v>2</v>
      </c>
      <c r="I11" s="124">
        <v>2</v>
      </c>
      <c r="J11" s="124">
        <v>1</v>
      </c>
      <c r="K11" s="124">
        <v>4</v>
      </c>
      <c r="L11" s="124">
        <v>13</v>
      </c>
      <c r="M11" s="124">
        <v>1</v>
      </c>
      <c r="N11" s="124">
        <v>8</v>
      </c>
    </row>
    <row r="12" spans="1:14" ht="18" customHeight="1" x14ac:dyDescent="0.15">
      <c r="A12" s="117">
        <v>30</v>
      </c>
      <c r="B12" s="258"/>
      <c r="C12" s="259">
        <v>233</v>
      </c>
      <c r="D12" s="124">
        <v>178</v>
      </c>
      <c r="E12" s="124">
        <v>21</v>
      </c>
      <c r="F12" s="124">
        <v>3</v>
      </c>
      <c r="G12" s="117">
        <v>0</v>
      </c>
      <c r="H12" s="124">
        <v>2</v>
      </c>
      <c r="I12" s="124">
        <v>2</v>
      </c>
      <c r="J12" s="124">
        <v>1</v>
      </c>
      <c r="K12" s="124">
        <v>4</v>
      </c>
      <c r="L12" s="124">
        <v>13</v>
      </c>
      <c r="M12" s="124">
        <v>1</v>
      </c>
      <c r="N12" s="124">
        <v>8</v>
      </c>
    </row>
    <row r="13" spans="1:14" ht="18" customHeight="1" x14ac:dyDescent="0.15">
      <c r="A13" s="127" t="s">
        <v>509</v>
      </c>
      <c r="B13" s="258"/>
      <c r="C13" s="259">
        <v>235</v>
      </c>
      <c r="D13" s="124">
        <v>179</v>
      </c>
      <c r="E13" s="124">
        <v>21</v>
      </c>
      <c r="F13" s="124">
        <v>3</v>
      </c>
      <c r="G13" s="117">
        <v>0</v>
      </c>
      <c r="H13" s="124">
        <v>2</v>
      </c>
      <c r="I13" s="124">
        <v>2</v>
      </c>
      <c r="J13" s="124">
        <v>1</v>
      </c>
      <c r="K13" s="124">
        <v>4</v>
      </c>
      <c r="L13" s="124">
        <v>14</v>
      </c>
      <c r="M13" s="124">
        <v>1</v>
      </c>
      <c r="N13" s="124">
        <v>8</v>
      </c>
    </row>
    <row r="14" spans="1:14" ht="18" customHeight="1" x14ac:dyDescent="0.15">
      <c r="A14" s="117">
        <v>2</v>
      </c>
      <c r="C14" s="257">
        <v>236</v>
      </c>
      <c r="D14" s="124">
        <v>180</v>
      </c>
      <c r="E14" s="124">
        <v>21</v>
      </c>
      <c r="F14" s="124">
        <v>3</v>
      </c>
      <c r="G14" s="117">
        <v>0</v>
      </c>
      <c r="H14" s="124">
        <v>2</v>
      </c>
      <c r="I14" s="124">
        <v>2</v>
      </c>
      <c r="J14" s="124">
        <v>1</v>
      </c>
      <c r="K14" s="124">
        <v>4</v>
      </c>
      <c r="L14" s="124">
        <v>14</v>
      </c>
      <c r="M14" s="124">
        <v>1</v>
      </c>
      <c r="N14" s="124">
        <v>8</v>
      </c>
    </row>
    <row r="15" spans="1:14" ht="18" customHeight="1" x14ac:dyDescent="0.15">
      <c r="A15" s="117">
        <v>3</v>
      </c>
      <c r="C15" s="257">
        <v>237</v>
      </c>
      <c r="D15" s="124">
        <v>181</v>
      </c>
      <c r="E15" s="124">
        <v>21</v>
      </c>
      <c r="F15" s="124">
        <v>3</v>
      </c>
      <c r="G15" s="117">
        <v>0</v>
      </c>
      <c r="H15" s="124">
        <v>2</v>
      </c>
      <c r="I15" s="124">
        <v>2</v>
      </c>
      <c r="J15" s="124">
        <v>1</v>
      </c>
      <c r="K15" s="124">
        <v>4</v>
      </c>
      <c r="L15" s="124">
        <v>14</v>
      </c>
      <c r="M15" s="124">
        <v>1</v>
      </c>
      <c r="N15" s="124">
        <v>8</v>
      </c>
    </row>
    <row r="16" spans="1:14" ht="18" customHeight="1" x14ac:dyDescent="0.15">
      <c r="A16" s="117">
        <v>4</v>
      </c>
      <c r="C16" s="257">
        <v>237</v>
      </c>
      <c r="D16" s="124">
        <v>181</v>
      </c>
      <c r="E16" s="124">
        <v>21</v>
      </c>
      <c r="F16" s="124">
        <v>3</v>
      </c>
      <c r="G16" s="117">
        <v>0</v>
      </c>
      <c r="H16" s="124">
        <v>2</v>
      </c>
      <c r="I16" s="124">
        <v>2</v>
      </c>
      <c r="J16" s="124">
        <v>1</v>
      </c>
      <c r="K16" s="124">
        <v>4</v>
      </c>
      <c r="L16" s="124">
        <v>14</v>
      </c>
      <c r="M16" s="124">
        <v>1</v>
      </c>
      <c r="N16" s="124">
        <v>8</v>
      </c>
    </row>
    <row r="17" spans="1:14" ht="18" customHeight="1" x14ac:dyDescent="0.15">
      <c r="A17" s="353">
        <v>5</v>
      </c>
      <c r="B17" s="354"/>
      <c r="C17" s="358">
        <v>237</v>
      </c>
      <c r="D17" s="355">
        <v>181</v>
      </c>
      <c r="E17" s="355">
        <v>21</v>
      </c>
      <c r="F17" s="355">
        <v>3</v>
      </c>
      <c r="G17" s="353">
        <v>0</v>
      </c>
      <c r="H17" s="355">
        <v>2</v>
      </c>
      <c r="I17" s="355">
        <v>2</v>
      </c>
      <c r="J17" s="355">
        <v>1</v>
      </c>
      <c r="K17" s="355">
        <v>4</v>
      </c>
      <c r="L17" s="355">
        <v>14</v>
      </c>
      <c r="M17" s="355">
        <v>1</v>
      </c>
      <c r="N17" s="355">
        <v>8</v>
      </c>
    </row>
    <row r="18" spans="1:14" ht="18.600000000000001" customHeight="1" x14ac:dyDescent="0.15">
      <c r="A18" s="117"/>
      <c r="B18" s="141"/>
      <c r="C18" s="257"/>
      <c r="D18" s="124"/>
      <c r="E18" s="124"/>
      <c r="F18" s="124"/>
      <c r="G18" s="124"/>
      <c r="H18" s="124"/>
      <c r="I18" s="124"/>
      <c r="J18" s="124"/>
      <c r="K18" s="124"/>
      <c r="L18" s="124"/>
      <c r="M18" s="124"/>
      <c r="N18" s="124"/>
    </row>
    <row r="19" spans="1:14" ht="18.600000000000001" customHeight="1" x14ac:dyDescent="0.15">
      <c r="A19" s="141" t="s">
        <v>398</v>
      </c>
      <c r="B19" s="141"/>
      <c r="C19" s="260"/>
      <c r="D19" s="261"/>
      <c r="E19" s="261"/>
      <c r="F19" s="261"/>
      <c r="G19" s="261"/>
      <c r="H19" s="261"/>
      <c r="I19" s="261"/>
      <c r="J19" s="261"/>
      <c r="K19" s="261"/>
      <c r="L19" s="261"/>
      <c r="M19" s="124"/>
      <c r="N19" s="261"/>
    </row>
    <row r="20" spans="1:14" ht="18" customHeight="1" x14ac:dyDescent="0.15">
      <c r="A20" s="127" t="s">
        <v>510</v>
      </c>
      <c r="B20" s="138" t="s">
        <v>397</v>
      </c>
      <c r="C20" s="257">
        <v>394.08</v>
      </c>
      <c r="D20" s="262">
        <v>41.25</v>
      </c>
      <c r="E20" s="262">
        <v>24.95</v>
      </c>
      <c r="F20" s="262">
        <v>11.29</v>
      </c>
      <c r="G20" s="263">
        <v>0</v>
      </c>
      <c r="H20" s="262">
        <v>81.260000000000005</v>
      </c>
      <c r="I20" s="262">
        <v>23.99</v>
      </c>
      <c r="J20" s="262">
        <v>72.5</v>
      </c>
      <c r="K20" s="262">
        <v>81.03</v>
      </c>
      <c r="L20" s="262">
        <v>56.4</v>
      </c>
      <c r="M20" s="262">
        <v>0.81</v>
      </c>
      <c r="N20" s="262">
        <v>0.6</v>
      </c>
    </row>
    <row r="21" spans="1:14" ht="18" customHeight="1" x14ac:dyDescent="0.15">
      <c r="A21" s="117">
        <v>28</v>
      </c>
      <c r="C21" s="257">
        <v>394.08</v>
      </c>
      <c r="D21" s="262">
        <v>41.25</v>
      </c>
      <c r="E21" s="262">
        <v>24.95</v>
      </c>
      <c r="F21" s="262">
        <v>11.29</v>
      </c>
      <c r="G21" s="263">
        <v>0</v>
      </c>
      <c r="H21" s="262">
        <v>81.260000000000005</v>
      </c>
      <c r="I21" s="262">
        <v>23.99</v>
      </c>
      <c r="J21" s="262">
        <v>72.5</v>
      </c>
      <c r="K21" s="262">
        <v>81.03</v>
      </c>
      <c r="L21" s="262">
        <v>56.4</v>
      </c>
      <c r="M21" s="262">
        <v>0.81</v>
      </c>
      <c r="N21" s="262">
        <v>0.6</v>
      </c>
    </row>
    <row r="22" spans="1:14" ht="18" customHeight="1" x14ac:dyDescent="0.15">
      <c r="A22" s="117">
        <v>29</v>
      </c>
      <c r="C22" s="257">
        <v>394.2</v>
      </c>
      <c r="D22" s="262">
        <v>41.37</v>
      </c>
      <c r="E22" s="262">
        <v>24.95</v>
      </c>
      <c r="F22" s="262">
        <v>11.29</v>
      </c>
      <c r="G22" s="263">
        <v>0</v>
      </c>
      <c r="H22" s="262">
        <v>81.260000000000005</v>
      </c>
      <c r="I22" s="262">
        <v>23.99</v>
      </c>
      <c r="J22" s="262">
        <v>72.5</v>
      </c>
      <c r="K22" s="262">
        <v>81.03</v>
      </c>
      <c r="L22" s="262">
        <v>56.4</v>
      </c>
      <c r="M22" s="262">
        <v>0.81</v>
      </c>
      <c r="N22" s="262">
        <v>0.6</v>
      </c>
    </row>
    <row r="23" spans="1:14" ht="18" customHeight="1" x14ac:dyDescent="0.15">
      <c r="A23" s="117">
        <v>30</v>
      </c>
      <c r="C23" s="257">
        <v>397.26</v>
      </c>
      <c r="D23" s="262">
        <v>40.68</v>
      </c>
      <c r="E23" s="262">
        <v>24.95</v>
      </c>
      <c r="F23" s="262">
        <v>15.1</v>
      </c>
      <c r="G23" s="263">
        <v>0</v>
      </c>
      <c r="H23" s="262">
        <v>81.260000000000005</v>
      </c>
      <c r="I23" s="262">
        <v>23.99</v>
      </c>
      <c r="J23" s="262">
        <v>72.5</v>
      </c>
      <c r="K23" s="262">
        <v>81.03</v>
      </c>
      <c r="L23" s="262">
        <v>56.34</v>
      </c>
      <c r="M23" s="262">
        <v>0.81</v>
      </c>
      <c r="N23" s="262">
        <v>0.6</v>
      </c>
    </row>
    <row r="24" spans="1:14" ht="18" customHeight="1" x14ac:dyDescent="0.15">
      <c r="A24" s="127" t="s">
        <v>509</v>
      </c>
      <c r="C24" s="257">
        <v>396.77</v>
      </c>
      <c r="D24" s="262">
        <v>40.840000000000003</v>
      </c>
      <c r="E24" s="262">
        <v>23.83</v>
      </c>
      <c r="F24" s="262">
        <v>15.1</v>
      </c>
      <c r="G24" s="263">
        <v>0</v>
      </c>
      <c r="H24" s="262">
        <v>81.260000000000005</v>
      </c>
      <c r="I24" s="262">
        <v>23.99</v>
      </c>
      <c r="J24" s="262">
        <v>72.5</v>
      </c>
      <c r="K24" s="262">
        <v>81.03</v>
      </c>
      <c r="L24" s="262">
        <v>56.81</v>
      </c>
      <c r="M24" s="262">
        <v>0.81</v>
      </c>
      <c r="N24" s="262">
        <v>0.6</v>
      </c>
    </row>
    <row r="25" spans="1:14" ht="18" customHeight="1" x14ac:dyDescent="0.15">
      <c r="A25" s="117">
        <v>2</v>
      </c>
      <c r="C25" s="257">
        <v>397.07</v>
      </c>
      <c r="D25" s="262">
        <v>41.14</v>
      </c>
      <c r="E25" s="262">
        <v>23.83</v>
      </c>
      <c r="F25" s="262">
        <v>15.1</v>
      </c>
      <c r="G25" s="263">
        <v>0</v>
      </c>
      <c r="H25" s="262">
        <v>81.260000000000005</v>
      </c>
      <c r="I25" s="262">
        <v>23.99</v>
      </c>
      <c r="J25" s="262">
        <v>72.5</v>
      </c>
      <c r="K25" s="262">
        <v>81.03</v>
      </c>
      <c r="L25" s="262">
        <v>56.81</v>
      </c>
      <c r="M25" s="262">
        <v>0.81</v>
      </c>
      <c r="N25" s="262">
        <v>0.6</v>
      </c>
    </row>
    <row r="26" spans="1:14" ht="18" customHeight="1" x14ac:dyDescent="0.15">
      <c r="A26" s="117">
        <v>3</v>
      </c>
      <c r="C26" s="257">
        <v>397.18</v>
      </c>
      <c r="D26" s="262">
        <v>41.25</v>
      </c>
      <c r="E26" s="262">
        <v>23.83</v>
      </c>
      <c r="F26" s="262">
        <v>15.1</v>
      </c>
      <c r="G26" s="263">
        <v>0</v>
      </c>
      <c r="H26" s="262">
        <v>81.260000000000005</v>
      </c>
      <c r="I26" s="262">
        <v>23.99</v>
      </c>
      <c r="J26" s="262">
        <v>72.5</v>
      </c>
      <c r="K26" s="262">
        <v>81.03</v>
      </c>
      <c r="L26" s="262">
        <v>56.81</v>
      </c>
      <c r="M26" s="262">
        <v>0.81</v>
      </c>
      <c r="N26" s="262">
        <v>0.6</v>
      </c>
    </row>
    <row r="27" spans="1:14" ht="18" customHeight="1" x14ac:dyDescent="0.15">
      <c r="A27" s="117">
        <v>4</v>
      </c>
      <c r="C27" s="257">
        <v>398.12</v>
      </c>
      <c r="D27" s="262">
        <v>41.25</v>
      </c>
      <c r="E27" s="262">
        <v>23.83</v>
      </c>
      <c r="F27" s="262">
        <v>15.1</v>
      </c>
      <c r="G27" s="263">
        <v>0</v>
      </c>
      <c r="H27" s="262">
        <v>81.260000000000005</v>
      </c>
      <c r="I27" s="262">
        <v>23.99</v>
      </c>
      <c r="J27" s="262">
        <v>72.5</v>
      </c>
      <c r="K27" s="262">
        <v>81.03</v>
      </c>
      <c r="L27" s="262">
        <v>57.75</v>
      </c>
      <c r="M27" s="262">
        <v>0.81</v>
      </c>
      <c r="N27" s="262">
        <v>0.6</v>
      </c>
    </row>
    <row r="28" spans="1:14" ht="18" customHeight="1" x14ac:dyDescent="0.15">
      <c r="A28" s="353">
        <v>5</v>
      </c>
      <c r="B28" s="354"/>
      <c r="C28" s="358">
        <v>398.12</v>
      </c>
      <c r="D28" s="356">
        <v>41.25</v>
      </c>
      <c r="E28" s="356">
        <v>23.83</v>
      </c>
      <c r="F28" s="356">
        <v>15.1</v>
      </c>
      <c r="G28" s="357">
        <v>0</v>
      </c>
      <c r="H28" s="356">
        <v>81.260000000000005</v>
      </c>
      <c r="I28" s="356">
        <v>23.99</v>
      </c>
      <c r="J28" s="356">
        <v>72.5</v>
      </c>
      <c r="K28" s="356">
        <v>81.03</v>
      </c>
      <c r="L28" s="356">
        <v>57.75</v>
      </c>
      <c r="M28" s="356">
        <v>0.81</v>
      </c>
      <c r="N28" s="356">
        <v>0.6</v>
      </c>
    </row>
    <row r="29" spans="1:14" x14ac:dyDescent="0.15">
      <c r="A29" s="139"/>
      <c r="B29" s="264"/>
      <c r="C29" s="249"/>
      <c r="D29" s="115"/>
      <c r="E29" s="115"/>
      <c r="F29" s="115"/>
      <c r="G29" s="115"/>
      <c r="H29" s="115"/>
      <c r="I29" s="115"/>
      <c r="J29" s="115"/>
      <c r="K29" s="115"/>
      <c r="L29" s="115"/>
      <c r="M29" s="115"/>
      <c r="N29" s="115"/>
    </row>
    <row r="30" spans="1:14" x14ac:dyDescent="0.15">
      <c r="A30" s="111" t="s">
        <v>396</v>
      </c>
      <c r="B30" s="141"/>
    </row>
    <row r="32" spans="1:14" x14ac:dyDescent="0.15">
      <c r="F32" s="265"/>
    </row>
  </sheetData>
  <mergeCells count="13">
    <mergeCell ref="N5:N6"/>
    <mergeCell ref="L5:L6"/>
    <mergeCell ref="K5:K6"/>
    <mergeCell ref="M5:M6"/>
    <mergeCell ref="A5:B6"/>
    <mergeCell ref="H5:H6"/>
    <mergeCell ref="J5:J6"/>
    <mergeCell ref="F5:F6"/>
    <mergeCell ref="G5:G6"/>
    <mergeCell ref="C5:C6"/>
    <mergeCell ref="I5:I6"/>
    <mergeCell ref="D5:D6"/>
    <mergeCell ref="E5:E6"/>
  </mergeCells>
  <phoneticPr fontId="1"/>
  <pageMargins left="0.70866141732283472" right="0.70866141732283472" top="0.74803149606299213" bottom="0.74803149606299213" header="0.31496062992125984" footer="0.31496062992125984"/>
  <pageSetup paperSize="9" scale="72" fitToHeight="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H47"/>
  <sheetViews>
    <sheetView zoomScaleNormal="100" workbookViewId="0">
      <pane ySplit="5" topLeftCell="A6" activePane="bottomLeft" state="frozen"/>
      <selection pane="bottomLeft" activeCell="I1" sqref="I1"/>
    </sheetView>
  </sheetViews>
  <sheetFormatPr defaultRowHeight="13.5" x14ac:dyDescent="0.15"/>
  <cols>
    <col min="1" max="1" width="16.625" style="110" customWidth="1"/>
    <col min="2" max="3" width="12.125" style="110" customWidth="1"/>
    <col min="4" max="8" width="11.625" style="110" customWidth="1"/>
    <col min="9" max="256" width="9" style="110"/>
    <col min="257" max="257" width="16.625" style="110" customWidth="1"/>
    <col min="258" max="259" width="12.125" style="110" customWidth="1"/>
    <col min="260" max="264" width="11.625" style="110" customWidth="1"/>
    <col min="265" max="512" width="9" style="110"/>
    <col min="513" max="513" width="16.625" style="110" customWidth="1"/>
    <col min="514" max="515" width="12.125" style="110" customWidth="1"/>
    <col min="516" max="520" width="11.625" style="110" customWidth="1"/>
    <col min="521" max="768" width="9" style="110"/>
    <col min="769" max="769" width="16.625" style="110" customWidth="1"/>
    <col min="770" max="771" width="12.125" style="110" customWidth="1"/>
    <col min="772" max="776" width="11.625" style="110" customWidth="1"/>
    <col min="777" max="1024" width="9" style="110"/>
    <col min="1025" max="1025" width="16.625" style="110" customWidth="1"/>
    <col min="1026" max="1027" width="12.125" style="110" customWidth="1"/>
    <col min="1028" max="1032" width="11.625" style="110" customWidth="1"/>
    <col min="1033" max="1280" width="9" style="110"/>
    <col min="1281" max="1281" width="16.625" style="110" customWidth="1"/>
    <col min="1282" max="1283" width="12.125" style="110" customWidth="1"/>
    <col min="1284" max="1288" width="11.625" style="110" customWidth="1"/>
    <col min="1289" max="1536" width="9" style="110"/>
    <col min="1537" max="1537" width="16.625" style="110" customWidth="1"/>
    <col min="1538" max="1539" width="12.125" style="110" customWidth="1"/>
    <col min="1540" max="1544" width="11.625" style="110" customWidth="1"/>
    <col min="1545" max="1792" width="9" style="110"/>
    <col min="1793" max="1793" width="16.625" style="110" customWidth="1"/>
    <col min="1794" max="1795" width="12.125" style="110" customWidth="1"/>
    <col min="1796" max="1800" width="11.625" style="110" customWidth="1"/>
    <col min="1801" max="2048" width="9" style="110"/>
    <col min="2049" max="2049" width="16.625" style="110" customWidth="1"/>
    <col min="2050" max="2051" width="12.125" style="110" customWidth="1"/>
    <col min="2052" max="2056" width="11.625" style="110" customWidth="1"/>
    <col min="2057" max="2304" width="9" style="110"/>
    <col min="2305" max="2305" width="16.625" style="110" customWidth="1"/>
    <col min="2306" max="2307" width="12.125" style="110" customWidth="1"/>
    <col min="2308" max="2312" width="11.625" style="110" customWidth="1"/>
    <col min="2313" max="2560" width="9" style="110"/>
    <col min="2561" max="2561" width="16.625" style="110" customWidth="1"/>
    <col min="2562" max="2563" width="12.125" style="110" customWidth="1"/>
    <col min="2564" max="2568" width="11.625" style="110" customWidth="1"/>
    <col min="2569" max="2816" width="9" style="110"/>
    <col min="2817" max="2817" width="16.625" style="110" customWidth="1"/>
    <col min="2818" max="2819" width="12.125" style="110" customWidth="1"/>
    <col min="2820" max="2824" width="11.625" style="110" customWidth="1"/>
    <col min="2825" max="3072" width="9" style="110"/>
    <col min="3073" max="3073" width="16.625" style="110" customWidth="1"/>
    <col min="3074" max="3075" width="12.125" style="110" customWidth="1"/>
    <col min="3076" max="3080" width="11.625" style="110" customWidth="1"/>
    <col min="3081" max="3328" width="9" style="110"/>
    <col min="3329" max="3329" width="16.625" style="110" customWidth="1"/>
    <col min="3330" max="3331" width="12.125" style="110" customWidth="1"/>
    <col min="3332" max="3336" width="11.625" style="110" customWidth="1"/>
    <col min="3337" max="3584" width="9" style="110"/>
    <col min="3585" max="3585" width="16.625" style="110" customWidth="1"/>
    <col min="3586" max="3587" width="12.125" style="110" customWidth="1"/>
    <col min="3588" max="3592" width="11.625" style="110" customWidth="1"/>
    <col min="3593" max="3840" width="9" style="110"/>
    <col min="3841" max="3841" width="16.625" style="110" customWidth="1"/>
    <col min="3842" max="3843" width="12.125" style="110" customWidth="1"/>
    <col min="3844" max="3848" width="11.625" style="110" customWidth="1"/>
    <col min="3849" max="4096" width="9" style="110"/>
    <col min="4097" max="4097" width="16.625" style="110" customWidth="1"/>
    <col min="4098" max="4099" width="12.125" style="110" customWidth="1"/>
    <col min="4100" max="4104" width="11.625" style="110" customWidth="1"/>
    <col min="4105" max="4352" width="9" style="110"/>
    <col min="4353" max="4353" width="16.625" style="110" customWidth="1"/>
    <col min="4354" max="4355" width="12.125" style="110" customWidth="1"/>
    <col min="4356" max="4360" width="11.625" style="110" customWidth="1"/>
    <col min="4361" max="4608" width="9" style="110"/>
    <col min="4609" max="4609" width="16.625" style="110" customWidth="1"/>
    <col min="4610" max="4611" width="12.125" style="110" customWidth="1"/>
    <col min="4612" max="4616" width="11.625" style="110" customWidth="1"/>
    <col min="4617" max="4864" width="9" style="110"/>
    <col min="4865" max="4865" width="16.625" style="110" customWidth="1"/>
    <col min="4866" max="4867" width="12.125" style="110" customWidth="1"/>
    <col min="4868" max="4872" width="11.625" style="110" customWidth="1"/>
    <col min="4873" max="5120" width="9" style="110"/>
    <col min="5121" max="5121" width="16.625" style="110" customWidth="1"/>
    <col min="5122" max="5123" width="12.125" style="110" customWidth="1"/>
    <col min="5124" max="5128" width="11.625" style="110" customWidth="1"/>
    <col min="5129" max="5376" width="9" style="110"/>
    <col min="5377" max="5377" width="16.625" style="110" customWidth="1"/>
    <col min="5378" max="5379" width="12.125" style="110" customWidth="1"/>
    <col min="5380" max="5384" width="11.625" style="110" customWidth="1"/>
    <col min="5385" max="5632" width="9" style="110"/>
    <col min="5633" max="5633" width="16.625" style="110" customWidth="1"/>
    <col min="5634" max="5635" width="12.125" style="110" customWidth="1"/>
    <col min="5636" max="5640" width="11.625" style="110" customWidth="1"/>
    <col min="5641" max="5888" width="9" style="110"/>
    <col min="5889" max="5889" width="16.625" style="110" customWidth="1"/>
    <col min="5890" max="5891" width="12.125" style="110" customWidth="1"/>
    <col min="5892" max="5896" width="11.625" style="110" customWidth="1"/>
    <col min="5897" max="6144" width="9" style="110"/>
    <col min="6145" max="6145" width="16.625" style="110" customWidth="1"/>
    <col min="6146" max="6147" width="12.125" style="110" customWidth="1"/>
    <col min="6148" max="6152" width="11.625" style="110" customWidth="1"/>
    <col min="6153" max="6400" width="9" style="110"/>
    <col min="6401" max="6401" width="16.625" style="110" customWidth="1"/>
    <col min="6402" max="6403" width="12.125" style="110" customWidth="1"/>
    <col min="6404" max="6408" width="11.625" style="110" customWidth="1"/>
    <col min="6409" max="6656" width="9" style="110"/>
    <col min="6657" max="6657" width="16.625" style="110" customWidth="1"/>
    <col min="6658" max="6659" width="12.125" style="110" customWidth="1"/>
    <col min="6660" max="6664" width="11.625" style="110" customWidth="1"/>
    <col min="6665" max="6912" width="9" style="110"/>
    <col min="6913" max="6913" width="16.625" style="110" customWidth="1"/>
    <col min="6914" max="6915" width="12.125" style="110" customWidth="1"/>
    <col min="6916" max="6920" width="11.625" style="110" customWidth="1"/>
    <col min="6921" max="7168" width="9" style="110"/>
    <col min="7169" max="7169" width="16.625" style="110" customWidth="1"/>
    <col min="7170" max="7171" width="12.125" style="110" customWidth="1"/>
    <col min="7172" max="7176" width="11.625" style="110" customWidth="1"/>
    <col min="7177" max="7424" width="9" style="110"/>
    <col min="7425" max="7425" width="16.625" style="110" customWidth="1"/>
    <col min="7426" max="7427" width="12.125" style="110" customWidth="1"/>
    <col min="7428" max="7432" width="11.625" style="110" customWidth="1"/>
    <col min="7433" max="7680" width="9" style="110"/>
    <col min="7681" max="7681" width="16.625" style="110" customWidth="1"/>
    <col min="7682" max="7683" width="12.125" style="110" customWidth="1"/>
    <col min="7684" max="7688" width="11.625" style="110" customWidth="1"/>
    <col min="7689" max="7936" width="9" style="110"/>
    <col min="7937" max="7937" width="16.625" style="110" customWidth="1"/>
    <col min="7938" max="7939" width="12.125" style="110" customWidth="1"/>
    <col min="7940" max="7944" width="11.625" style="110" customWidth="1"/>
    <col min="7945" max="8192" width="9" style="110"/>
    <col min="8193" max="8193" width="16.625" style="110" customWidth="1"/>
    <col min="8194" max="8195" width="12.125" style="110" customWidth="1"/>
    <col min="8196" max="8200" width="11.625" style="110" customWidth="1"/>
    <col min="8201" max="8448" width="9" style="110"/>
    <col min="8449" max="8449" width="16.625" style="110" customWidth="1"/>
    <col min="8450" max="8451" width="12.125" style="110" customWidth="1"/>
    <col min="8452" max="8456" width="11.625" style="110" customWidth="1"/>
    <col min="8457" max="8704" width="9" style="110"/>
    <col min="8705" max="8705" width="16.625" style="110" customWidth="1"/>
    <col min="8706" max="8707" width="12.125" style="110" customWidth="1"/>
    <col min="8708" max="8712" width="11.625" style="110" customWidth="1"/>
    <col min="8713" max="8960" width="9" style="110"/>
    <col min="8961" max="8961" width="16.625" style="110" customWidth="1"/>
    <col min="8962" max="8963" width="12.125" style="110" customWidth="1"/>
    <col min="8964" max="8968" width="11.625" style="110" customWidth="1"/>
    <col min="8969" max="9216" width="9" style="110"/>
    <col min="9217" max="9217" width="16.625" style="110" customWidth="1"/>
    <col min="9218" max="9219" width="12.125" style="110" customWidth="1"/>
    <col min="9220" max="9224" width="11.625" style="110" customWidth="1"/>
    <col min="9225" max="9472" width="9" style="110"/>
    <col min="9473" max="9473" width="16.625" style="110" customWidth="1"/>
    <col min="9474" max="9475" width="12.125" style="110" customWidth="1"/>
    <col min="9476" max="9480" width="11.625" style="110" customWidth="1"/>
    <col min="9481" max="9728" width="9" style="110"/>
    <col min="9729" max="9729" width="16.625" style="110" customWidth="1"/>
    <col min="9730" max="9731" width="12.125" style="110" customWidth="1"/>
    <col min="9732" max="9736" width="11.625" style="110" customWidth="1"/>
    <col min="9737" max="9984" width="9" style="110"/>
    <col min="9985" max="9985" width="16.625" style="110" customWidth="1"/>
    <col min="9986" max="9987" width="12.125" style="110" customWidth="1"/>
    <col min="9988" max="9992" width="11.625" style="110" customWidth="1"/>
    <col min="9993" max="10240" width="9" style="110"/>
    <col min="10241" max="10241" width="16.625" style="110" customWidth="1"/>
    <col min="10242" max="10243" width="12.125" style="110" customWidth="1"/>
    <col min="10244" max="10248" width="11.625" style="110" customWidth="1"/>
    <col min="10249" max="10496" width="9" style="110"/>
    <col min="10497" max="10497" width="16.625" style="110" customWidth="1"/>
    <col min="10498" max="10499" width="12.125" style="110" customWidth="1"/>
    <col min="10500" max="10504" width="11.625" style="110" customWidth="1"/>
    <col min="10505" max="10752" width="9" style="110"/>
    <col min="10753" max="10753" width="16.625" style="110" customWidth="1"/>
    <col min="10754" max="10755" width="12.125" style="110" customWidth="1"/>
    <col min="10756" max="10760" width="11.625" style="110" customWidth="1"/>
    <col min="10761" max="11008" width="9" style="110"/>
    <col min="11009" max="11009" width="16.625" style="110" customWidth="1"/>
    <col min="11010" max="11011" width="12.125" style="110" customWidth="1"/>
    <col min="11012" max="11016" width="11.625" style="110" customWidth="1"/>
    <col min="11017" max="11264" width="9" style="110"/>
    <col min="11265" max="11265" width="16.625" style="110" customWidth="1"/>
    <col min="11266" max="11267" width="12.125" style="110" customWidth="1"/>
    <col min="11268" max="11272" width="11.625" style="110" customWidth="1"/>
    <col min="11273" max="11520" width="9" style="110"/>
    <col min="11521" max="11521" width="16.625" style="110" customWidth="1"/>
    <col min="11522" max="11523" width="12.125" style="110" customWidth="1"/>
    <col min="11524" max="11528" width="11.625" style="110" customWidth="1"/>
    <col min="11529" max="11776" width="9" style="110"/>
    <col min="11777" max="11777" width="16.625" style="110" customWidth="1"/>
    <col min="11778" max="11779" width="12.125" style="110" customWidth="1"/>
    <col min="11780" max="11784" width="11.625" style="110" customWidth="1"/>
    <col min="11785" max="12032" width="9" style="110"/>
    <col min="12033" max="12033" width="16.625" style="110" customWidth="1"/>
    <col min="12034" max="12035" width="12.125" style="110" customWidth="1"/>
    <col min="12036" max="12040" width="11.625" style="110" customWidth="1"/>
    <col min="12041" max="12288" width="9" style="110"/>
    <col min="12289" max="12289" width="16.625" style="110" customWidth="1"/>
    <col min="12290" max="12291" width="12.125" style="110" customWidth="1"/>
    <col min="12292" max="12296" width="11.625" style="110" customWidth="1"/>
    <col min="12297" max="12544" width="9" style="110"/>
    <col min="12545" max="12545" width="16.625" style="110" customWidth="1"/>
    <col min="12546" max="12547" width="12.125" style="110" customWidth="1"/>
    <col min="12548" max="12552" width="11.625" style="110" customWidth="1"/>
    <col min="12553" max="12800" width="9" style="110"/>
    <col min="12801" max="12801" width="16.625" style="110" customWidth="1"/>
    <col min="12802" max="12803" width="12.125" style="110" customWidth="1"/>
    <col min="12804" max="12808" width="11.625" style="110" customWidth="1"/>
    <col min="12809" max="13056" width="9" style="110"/>
    <col min="13057" max="13057" width="16.625" style="110" customWidth="1"/>
    <col min="13058" max="13059" width="12.125" style="110" customWidth="1"/>
    <col min="13060" max="13064" width="11.625" style="110" customWidth="1"/>
    <col min="13065" max="13312" width="9" style="110"/>
    <col min="13313" max="13313" width="16.625" style="110" customWidth="1"/>
    <col min="13314" max="13315" width="12.125" style="110" customWidth="1"/>
    <col min="13316" max="13320" width="11.625" style="110" customWidth="1"/>
    <col min="13321" max="13568" width="9" style="110"/>
    <col min="13569" max="13569" width="16.625" style="110" customWidth="1"/>
    <col min="13570" max="13571" width="12.125" style="110" customWidth="1"/>
    <col min="13572" max="13576" width="11.625" style="110" customWidth="1"/>
    <col min="13577" max="13824" width="9" style="110"/>
    <col min="13825" max="13825" width="16.625" style="110" customWidth="1"/>
    <col min="13826" max="13827" width="12.125" style="110" customWidth="1"/>
    <col min="13828" max="13832" width="11.625" style="110" customWidth="1"/>
    <col min="13833" max="14080" width="9" style="110"/>
    <col min="14081" max="14081" width="16.625" style="110" customWidth="1"/>
    <col min="14082" max="14083" width="12.125" style="110" customWidth="1"/>
    <col min="14084" max="14088" width="11.625" style="110" customWidth="1"/>
    <col min="14089" max="14336" width="9" style="110"/>
    <col min="14337" max="14337" width="16.625" style="110" customWidth="1"/>
    <col min="14338" max="14339" width="12.125" style="110" customWidth="1"/>
    <col min="14340" max="14344" width="11.625" style="110" customWidth="1"/>
    <col min="14345" max="14592" width="9" style="110"/>
    <col min="14593" max="14593" width="16.625" style="110" customWidth="1"/>
    <col min="14594" max="14595" width="12.125" style="110" customWidth="1"/>
    <col min="14596" max="14600" width="11.625" style="110" customWidth="1"/>
    <col min="14601" max="14848" width="9" style="110"/>
    <col min="14849" max="14849" width="16.625" style="110" customWidth="1"/>
    <col min="14850" max="14851" width="12.125" style="110" customWidth="1"/>
    <col min="14852" max="14856" width="11.625" style="110" customWidth="1"/>
    <col min="14857" max="15104" width="9" style="110"/>
    <col min="15105" max="15105" width="16.625" style="110" customWidth="1"/>
    <col min="15106" max="15107" width="12.125" style="110" customWidth="1"/>
    <col min="15108" max="15112" width="11.625" style="110" customWidth="1"/>
    <col min="15113" max="15360" width="9" style="110"/>
    <col min="15361" max="15361" width="16.625" style="110" customWidth="1"/>
    <col min="15362" max="15363" width="12.125" style="110" customWidth="1"/>
    <col min="15364" max="15368" width="11.625" style="110" customWidth="1"/>
    <col min="15369" max="15616" width="9" style="110"/>
    <col min="15617" max="15617" width="16.625" style="110" customWidth="1"/>
    <col min="15618" max="15619" width="12.125" style="110" customWidth="1"/>
    <col min="15620" max="15624" width="11.625" style="110" customWidth="1"/>
    <col min="15625" max="15872" width="9" style="110"/>
    <col min="15873" max="15873" width="16.625" style="110" customWidth="1"/>
    <col min="15874" max="15875" width="12.125" style="110" customWidth="1"/>
    <col min="15876" max="15880" width="11.625" style="110" customWidth="1"/>
    <col min="15881" max="16128" width="9" style="110"/>
    <col min="16129" max="16129" width="16.625" style="110" customWidth="1"/>
    <col min="16130" max="16131" width="12.125" style="110" customWidth="1"/>
    <col min="16132" max="16136" width="11.625" style="110" customWidth="1"/>
    <col min="16137" max="16384" width="9" style="110"/>
  </cols>
  <sheetData>
    <row r="1" spans="1:8" ht="15" x14ac:dyDescent="0.15">
      <c r="A1" s="359" t="s">
        <v>443</v>
      </c>
    </row>
    <row r="2" spans="1:8" x14ac:dyDescent="0.15">
      <c r="A2" s="115"/>
    </row>
    <row r="3" spans="1:8" s="253" customFormat="1" ht="15" customHeight="1" x14ac:dyDescent="0.15">
      <c r="A3" s="113"/>
      <c r="B3" s="282"/>
      <c r="C3" s="427" t="s">
        <v>442</v>
      </c>
      <c r="D3" s="428"/>
      <c r="E3" s="428"/>
      <c r="F3" s="428"/>
      <c r="G3" s="429"/>
      <c r="H3" s="282"/>
    </row>
    <row r="4" spans="1:8" s="253" customFormat="1" ht="15" customHeight="1" x14ac:dyDescent="0.4">
      <c r="A4" s="159" t="s">
        <v>441</v>
      </c>
      <c r="B4" s="266" t="s">
        <v>440</v>
      </c>
      <c r="C4" s="430" t="s">
        <v>439</v>
      </c>
      <c r="D4" s="430" t="s">
        <v>438</v>
      </c>
      <c r="E4" s="283" t="s">
        <v>437</v>
      </c>
      <c r="F4" s="284" t="s">
        <v>436</v>
      </c>
      <c r="G4" s="430" t="s">
        <v>435</v>
      </c>
      <c r="H4" s="266" t="s">
        <v>434</v>
      </c>
    </row>
    <row r="5" spans="1:8" s="253" customFormat="1" ht="15" customHeight="1" x14ac:dyDescent="0.15">
      <c r="A5" s="172"/>
      <c r="B5" s="285"/>
      <c r="C5" s="431"/>
      <c r="D5" s="431"/>
      <c r="E5" s="286" t="s">
        <v>433</v>
      </c>
      <c r="F5" s="287" t="s">
        <v>432</v>
      </c>
      <c r="G5" s="431"/>
      <c r="H5" s="285"/>
    </row>
    <row r="6" spans="1:8" x14ac:dyDescent="0.15">
      <c r="A6" s="288"/>
      <c r="B6" s="289"/>
      <c r="C6" s="113"/>
      <c r="D6" s="113"/>
      <c r="E6" s="113"/>
      <c r="F6" s="113"/>
      <c r="G6" s="113"/>
      <c r="H6" s="113"/>
    </row>
    <row r="7" spans="1:8" x14ac:dyDescent="0.15">
      <c r="A7" s="290" t="s">
        <v>431</v>
      </c>
      <c r="B7" s="291">
        <v>95600</v>
      </c>
      <c r="C7" s="291">
        <v>94976</v>
      </c>
      <c r="D7" s="292">
        <v>58373</v>
      </c>
      <c r="E7" s="292">
        <v>2766</v>
      </c>
      <c r="F7" s="292">
        <v>30089</v>
      </c>
      <c r="G7" s="292">
        <v>3748</v>
      </c>
      <c r="H7" s="292">
        <v>624</v>
      </c>
    </row>
    <row r="8" spans="1:8" x14ac:dyDescent="0.15">
      <c r="A8" s="290"/>
      <c r="B8" s="291"/>
      <c r="C8" s="291"/>
      <c r="D8" s="292"/>
      <c r="E8" s="292"/>
      <c r="F8" s="292"/>
      <c r="G8" s="292"/>
      <c r="H8" s="292"/>
    </row>
    <row r="9" spans="1:8" x14ac:dyDescent="0.15">
      <c r="A9" s="293" t="s">
        <v>429</v>
      </c>
      <c r="B9" s="291">
        <v>3237</v>
      </c>
      <c r="C9" s="291">
        <v>3148</v>
      </c>
      <c r="D9" s="292">
        <v>37</v>
      </c>
      <c r="E9" s="292">
        <v>7</v>
      </c>
      <c r="F9" s="292">
        <v>2806</v>
      </c>
      <c r="G9" s="292">
        <v>298</v>
      </c>
      <c r="H9" s="292">
        <v>89</v>
      </c>
    </row>
    <row r="10" spans="1:8" x14ac:dyDescent="0.15">
      <c r="A10" s="293" t="s">
        <v>428</v>
      </c>
      <c r="B10" s="291">
        <v>8728</v>
      </c>
      <c r="C10" s="291">
        <v>8614</v>
      </c>
      <c r="D10" s="292">
        <v>294</v>
      </c>
      <c r="E10" s="292">
        <v>33</v>
      </c>
      <c r="F10" s="292">
        <v>7687</v>
      </c>
      <c r="G10" s="292">
        <v>600</v>
      </c>
      <c r="H10" s="292">
        <v>114</v>
      </c>
    </row>
    <row r="11" spans="1:8" x14ac:dyDescent="0.15">
      <c r="A11" s="293" t="s">
        <v>427</v>
      </c>
      <c r="B11" s="291">
        <v>6763</v>
      </c>
      <c r="C11" s="291">
        <v>6683</v>
      </c>
      <c r="D11" s="292">
        <v>490</v>
      </c>
      <c r="E11" s="292">
        <v>201</v>
      </c>
      <c r="F11" s="292">
        <v>5497</v>
      </c>
      <c r="G11" s="292">
        <v>495</v>
      </c>
      <c r="H11" s="292">
        <v>80</v>
      </c>
    </row>
    <row r="12" spans="1:8" x14ac:dyDescent="0.15">
      <c r="A12" s="293" t="s">
        <v>426</v>
      </c>
      <c r="B12" s="291">
        <v>6854</v>
      </c>
      <c r="C12" s="291">
        <v>6779</v>
      </c>
      <c r="D12" s="292">
        <v>513</v>
      </c>
      <c r="E12" s="292">
        <v>812</v>
      </c>
      <c r="F12" s="292">
        <v>4984</v>
      </c>
      <c r="G12" s="292">
        <v>470</v>
      </c>
      <c r="H12" s="292">
        <v>75</v>
      </c>
    </row>
    <row r="13" spans="1:8" x14ac:dyDescent="0.15">
      <c r="A13" s="293" t="s">
        <v>425</v>
      </c>
      <c r="B13" s="291">
        <v>6204</v>
      </c>
      <c r="C13" s="291">
        <v>6135</v>
      </c>
      <c r="D13" s="292">
        <v>810</v>
      </c>
      <c r="E13" s="292">
        <v>808</v>
      </c>
      <c r="F13" s="292">
        <v>3955</v>
      </c>
      <c r="G13" s="292">
        <v>562</v>
      </c>
      <c r="H13" s="292">
        <v>69</v>
      </c>
    </row>
    <row r="14" spans="1:8" x14ac:dyDescent="0.15">
      <c r="A14" s="293"/>
      <c r="B14" s="291"/>
      <c r="C14" s="291"/>
      <c r="D14" s="292"/>
      <c r="E14" s="292"/>
      <c r="F14" s="292"/>
      <c r="G14" s="292"/>
      <c r="H14" s="292"/>
    </row>
    <row r="15" spans="1:8" x14ac:dyDescent="0.15">
      <c r="A15" s="293" t="s">
        <v>424</v>
      </c>
      <c r="B15" s="291">
        <v>4855</v>
      </c>
      <c r="C15" s="291">
        <v>4805</v>
      </c>
      <c r="D15" s="292">
        <v>1734</v>
      </c>
      <c r="E15" s="292">
        <v>583</v>
      </c>
      <c r="F15" s="292">
        <v>1962</v>
      </c>
      <c r="G15" s="292">
        <v>526</v>
      </c>
      <c r="H15" s="292">
        <v>50</v>
      </c>
    </row>
    <row r="16" spans="1:8" x14ac:dyDescent="0.15">
      <c r="A16" s="293" t="s">
        <v>423</v>
      </c>
      <c r="B16" s="291">
        <v>4651</v>
      </c>
      <c r="C16" s="291">
        <v>4597</v>
      </c>
      <c r="D16" s="292">
        <v>2589</v>
      </c>
      <c r="E16" s="292">
        <v>284</v>
      </c>
      <c r="F16" s="292">
        <v>1336</v>
      </c>
      <c r="G16" s="292">
        <v>388</v>
      </c>
      <c r="H16" s="292">
        <v>54</v>
      </c>
    </row>
    <row r="17" spans="1:8" x14ac:dyDescent="0.15">
      <c r="A17" s="293" t="s">
        <v>422</v>
      </c>
      <c r="B17" s="291">
        <v>3070</v>
      </c>
      <c r="C17" s="291">
        <v>3049</v>
      </c>
      <c r="D17" s="292">
        <v>2351</v>
      </c>
      <c r="E17" s="292">
        <v>20</v>
      </c>
      <c r="F17" s="292">
        <v>547</v>
      </c>
      <c r="G17" s="292">
        <v>131</v>
      </c>
      <c r="H17" s="292">
        <v>21</v>
      </c>
    </row>
    <row r="18" spans="1:8" x14ac:dyDescent="0.15">
      <c r="A18" s="293" t="s">
        <v>421</v>
      </c>
      <c r="B18" s="291">
        <v>4086</v>
      </c>
      <c r="C18" s="291">
        <v>4051</v>
      </c>
      <c r="D18" s="292">
        <v>3491</v>
      </c>
      <c r="E18" s="292">
        <v>12</v>
      </c>
      <c r="F18" s="292">
        <v>449</v>
      </c>
      <c r="G18" s="292">
        <v>99</v>
      </c>
      <c r="H18" s="292">
        <v>35</v>
      </c>
    </row>
    <row r="19" spans="1:8" x14ac:dyDescent="0.15">
      <c r="A19" s="293" t="s">
        <v>420</v>
      </c>
      <c r="B19" s="291">
        <v>8068</v>
      </c>
      <c r="C19" s="291">
        <v>8051</v>
      </c>
      <c r="D19" s="292">
        <v>7591</v>
      </c>
      <c r="E19" s="292">
        <v>6</v>
      </c>
      <c r="F19" s="292">
        <v>378</v>
      </c>
      <c r="G19" s="292">
        <v>76</v>
      </c>
      <c r="H19" s="292">
        <v>17</v>
      </c>
    </row>
    <row r="20" spans="1:8" x14ac:dyDescent="0.15">
      <c r="A20" s="293"/>
      <c r="B20" s="291"/>
      <c r="C20" s="291"/>
      <c r="D20" s="292"/>
      <c r="E20" s="292"/>
      <c r="F20" s="292"/>
      <c r="G20" s="292"/>
      <c r="H20" s="292"/>
    </row>
    <row r="21" spans="1:8" x14ac:dyDescent="0.15">
      <c r="A21" s="293" t="s">
        <v>419</v>
      </c>
      <c r="B21" s="291">
        <v>14099</v>
      </c>
      <c r="C21" s="291">
        <v>14087</v>
      </c>
      <c r="D21" s="292">
        <v>13761</v>
      </c>
      <c r="E21" s="292" t="s">
        <v>227</v>
      </c>
      <c r="F21" s="292">
        <v>274</v>
      </c>
      <c r="G21" s="292">
        <v>52</v>
      </c>
      <c r="H21" s="292">
        <v>12</v>
      </c>
    </row>
    <row r="22" spans="1:8" x14ac:dyDescent="0.15">
      <c r="A22" s="293" t="s">
        <v>418</v>
      </c>
      <c r="B22" s="291">
        <v>15079</v>
      </c>
      <c r="C22" s="291">
        <v>15073</v>
      </c>
      <c r="D22" s="292">
        <v>14890</v>
      </c>
      <c r="E22" s="292" t="s">
        <v>227</v>
      </c>
      <c r="F22" s="292">
        <v>156</v>
      </c>
      <c r="G22" s="292">
        <v>27</v>
      </c>
      <c r="H22" s="292">
        <v>6</v>
      </c>
    </row>
    <row r="23" spans="1:8" x14ac:dyDescent="0.15">
      <c r="A23" s="293" t="s">
        <v>417</v>
      </c>
      <c r="B23" s="291">
        <v>6180</v>
      </c>
      <c r="C23" s="291">
        <v>6178</v>
      </c>
      <c r="D23" s="292">
        <v>6126</v>
      </c>
      <c r="E23" s="292" t="s">
        <v>227</v>
      </c>
      <c r="F23" s="292">
        <v>38</v>
      </c>
      <c r="G23" s="292">
        <v>14</v>
      </c>
      <c r="H23" s="292">
        <v>2</v>
      </c>
    </row>
    <row r="24" spans="1:8" x14ac:dyDescent="0.15">
      <c r="A24" s="293" t="s">
        <v>416</v>
      </c>
      <c r="B24" s="291">
        <v>3726</v>
      </c>
      <c r="C24" s="291">
        <v>3726</v>
      </c>
      <c r="D24" s="292">
        <v>3696</v>
      </c>
      <c r="E24" s="292" t="s">
        <v>227</v>
      </c>
      <c r="F24" s="292">
        <v>20</v>
      </c>
      <c r="G24" s="292">
        <v>10</v>
      </c>
      <c r="H24" s="292" t="s">
        <v>227</v>
      </c>
    </row>
    <row r="25" spans="1:8" ht="17.25" customHeight="1" x14ac:dyDescent="0.15">
      <c r="A25" s="293"/>
      <c r="B25" s="291"/>
      <c r="C25" s="291"/>
      <c r="D25" s="292"/>
      <c r="E25" s="292"/>
      <c r="F25" s="292"/>
      <c r="G25" s="292"/>
      <c r="H25" s="292"/>
    </row>
    <row r="26" spans="1:8" x14ac:dyDescent="0.15">
      <c r="A26" s="294" t="s">
        <v>430</v>
      </c>
      <c r="B26" s="291">
        <v>247365</v>
      </c>
      <c r="C26" s="291">
        <v>246063</v>
      </c>
      <c r="D26" s="292">
        <v>178879</v>
      </c>
      <c r="E26" s="292">
        <v>7135</v>
      </c>
      <c r="F26" s="292">
        <v>52535</v>
      </c>
      <c r="G26" s="292">
        <v>7514</v>
      </c>
      <c r="H26" s="292">
        <v>1302</v>
      </c>
    </row>
    <row r="27" spans="1:8" x14ac:dyDescent="0.15">
      <c r="A27" s="294"/>
      <c r="B27" s="291"/>
      <c r="C27" s="291"/>
      <c r="D27" s="292"/>
      <c r="E27" s="292"/>
      <c r="F27" s="292"/>
      <c r="G27" s="292"/>
      <c r="H27" s="292"/>
    </row>
    <row r="28" spans="1:8" x14ac:dyDescent="0.15">
      <c r="A28" s="293" t="s">
        <v>429</v>
      </c>
      <c r="B28" s="291">
        <v>3644</v>
      </c>
      <c r="C28" s="291">
        <v>3534</v>
      </c>
      <c r="D28" s="292">
        <v>45</v>
      </c>
      <c r="E28" s="292">
        <v>16</v>
      </c>
      <c r="F28" s="292">
        <v>3150</v>
      </c>
      <c r="G28" s="292">
        <v>323</v>
      </c>
      <c r="H28" s="292">
        <v>110</v>
      </c>
    </row>
    <row r="29" spans="1:8" x14ac:dyDescent="0.15">
      <c r="A29" s="293" t="s">
        <v>428</v>
      </c>
      <c r="B29" s="291">
        <v>10244</v>
      </c>
      <c r="C29" s="291">
        <v>10057</v>
      </c>
      <c r="D29" s="292">
        <v>409</v>
      </c>
      <c r="E29" s="292">
        <v>70</v>
      </c>
      <c r="F29" s="292">
        <v>8883</v>
      </c>
      <c r="G29" s="292">
        <v>695</v>
      </c>
      <c r="H29" s="292">
        <v>187</v>
      </c>
    </row>
    <row r="30" spans="1:8" x14ac:dyDescent="0.15">
      <c r="A30" s="293" t="s">
        <v>427</v>
      </c>
      <c r="B30" s="291">
        <v>10390</v>
      </c>
      <c r="C30" s="291">
        <v>10228</v>
      </c>
      <c r="D30" s="292">
        <v>707</v>
      </c>
      <c r="E30" s="292">
        <v>413</v>
      </c>
      <c r="F30" s="292">
        <v>8411</v>
      </c>
      <c r="G30" s="292">
        <v>697</v>
      </c>
      <c r="H30" s="292">
        <v>162</v>
      </c>
    </row>
    <row r="31" spans="1:8" x14ac:dyDescent="0.15">
      <c r="A31" s="293" t="s">
        <v>426</v>
      </c>
      <c r="B31" s="291">
        <v>13719</v>
      </c>
      <c r="C31" s="291">
        <v>13544</v>
      </c>
      <c r="D31" s="292">
        <v>836</v>
      </c>
      <c r="E31" s="292">
        <v>2051</v>
      </c>
      <c r="F31" s="292">
        <v>9773</v>
      </c>
      <c r="G31" s="292">
        <v>884</v>
      </c>
      <c r="H31" s="292">
        <v>175</v>
      </c>
    </row>
    <row r="32" spans="1:8" x14ac:dyDescent="0.15">
      <c r="A32" s="293" t="s">
        <v>425</v>
      </c>
      <c r="B32" s="291">
        <v>13847</v>
      </c>
      <c r="C32" s="291">
        <v>13686</v>
      </c>
      <c r="D32" s="292">
        <v>1390</v>
      </c>
      <c r="E32" s="292">
        <v>2085</v>
      </c>
      <c r="F32" s="292">
        <v>8950</v>
      </c>
      <c r="G32" s="292">
        <v>1261</v>
      </c>
      <c r="H32" s="292">
        <v>161</v>
      </c>
    </row>
    <row r="33" spans="1:8" x14ac:dyDescent="0.15">
      <c r="A33" s="293"/>
      <c r="B33" s="291"/>
      <c r="C33" s="291"/>
      <c r="D33" s="292"/>
      <c r="E33" s="292"/>
      <c r="F33" s="292"/>
      <c r="G33" s="292"/>
      <c r="H33" s="292"/>
    </row>
    <row r="34" spans="1:8" x14ac:dyDescent="0.15">
      <c r="A34" s="293" t="s">
        <v>424</v>
      </c>
      <c r="B34" s="291">
        <v>11503</v>
      </c>
      <c r="C34" s="291">
        <v>11390</v>
      </c>
      <c r="D34" s="292">
        <v>3568</v>
      </c>
      <c r="E34" s="292">
        <v>1575</v>
      </c>
      <c r="F34" s="292">
        <v>4811</v>
      </c>
      <c r="G34" s="292">
        <v>1436</v>
      </c>
      <c r="H34" s="292">
        <v>113</v>
      </c>
    </row>
    <row r="35" spans="1:8" x14ac:dyDescent="0.15">
      <c r="A35" s="293" t="s">
        <v>423</v>
      </c>
      <c r="B35" s="291">
        <v>11004</v>
      </c>
      <c r="C35" s="291">
        <v>10860</v>
      </c>
      <c r="D35" s="292">
        <v>5586</v>
      </c>
      <c r="E35" s="292">
        <v>810</v>
      </c>
      <c r="F35" s="292">
        <v>3341</v>
      </c>
      <c r="G35" s="292">
        <v>1123</v>
      </c>
      <c r="H35" s="292">
        <v>144</v>
      </c>
    </row>
    <row r="36" spans="1:8" x14ac:dyDescent="0.15">
      <c r="A36" s="293" t="s">
        <v>422</v>
      </c>
      <c r="B36" s="291">
        <v>7569</v>
      </c>
      <c r="C36" s="291">
        <v>7500</v>
      </c>
      <c r="D36" s="292">
        <v>5646</v>
      </c>
      <c r="E36" s="292">
        <v>58</v>
      </c>
      <c r="F36" s="292">
        <v>1467</v>
      </c>
      <c r="G36" s="292">
        <v>329</v>
      </c>
      <c r="H36" s="292">
        <v>69</v>
      </c>
    </row>
    <row r="37" spans="1:8" x14ac:dyDescent="0.15">
      <c r="A37" s="293" t="s">
        <v>421</v>
      </c>
      <c r="B37" s="291">
        <v>10138</v>
      </c>
      <c r="C37" s="291">
        <v>10053</v>
      </c>
      <c r="D37" s="292">
        <v>8588</v>
      </c>
      <c r="E37" s="292">
        <v>37</v>
      </c>
      <c r="F37" s="292">
        <v>1200</v>
      </c>
      <c r="G37" s="292">
        <v>228</v>
      </c>
      <c r="H37" s="292">
        <v>85</v>
      </c>
    </row>
    <row r="38" spans="1:8" x14ac:dyDescent="0.15">
      <c r="A38" s="293" t="s">
        <v>420</v>
      </c>
      <c r="B38" s="291">
        <v>22422</v>
      </c>
      <c r="C38" s="291">
        <v>22382</v>
      </c>
      <c r="D38" s="292">
        <v>21078</v>
      </c>
      <c r="E38" s="292">
        <v>20</v>
      </c>
      <c r="F38" s="292">
        <v>1058</v>
      </c>
      <c r="G38" s="292">
        <v>226</v>
      </c>
      <c r="H38" s="292">
        <v>40</v>
      </c>
    </row>
    <row r="39" spans="1:8" x14ac:dyDescent="0.15">
      <c r="A39" s="293"/>
      <c r="B39" s="291"/>
      <c r="C39" s="291"/>
      <c r="D39" s="292"/>
      <c r="E39" s="292"/>
      <c r="F39" s="292"/>
      <c r="G39" s="292"/>
      <c r="H39" s="292"/>
    </row>
    <row r="40" spans="1:8" x14ac:dyDescent="0.15">
      <c r="A40" s="293" t="s">
        <v>419</v>
      </c>
      <c r="B40" s="291">
        <v>42626</v>
      </c>
      <c r="C40" s="291">
        <v>42593</v>
      </c>
      <c r="D40" s="292">
        <v>41619</v>
      </c>
      <c r="E40" s="292" t="s">
        <v>227</v>
      </c>
      <c r="F40" s="292">
        <v>820</v>
      </c>
      <c r="G40" s="292">
        <v>154</v>
      </c>
      <c r="H40" s="292">
        <v>33</v>
      </c>
    </row>
    <row r="41" spans="1:8" x14ac:dyDescent="0.15">
      <c r="A41" s="293" t="s">
        <v>418</v>
      </c>
      <c r="B41" s="291">
        <v>52806</v>
      </c>
      <c r="C41" s="291">
        <v>52787</v>
      </c>
      <c r="D41" s="292">
        <v>52221</v>
      </c>
      <c r="E41" s="292" t="s">
        <v>227</v>
      </c>
      <c r="F41" s="292">
        <v>487</v>
      </c>
      <c r="G41" s="292">
        <v>79</v>
      </c>
      <c r="H41" s="292">
        <v>19</v>
      </c>
    </row>
    <row r="42" spans="1:8" x14ac:dyDescent="0.15">
      <c r="A42" s="293" t="s">
        <v>417</v>
      </c>
      <c r="B42" s="291">
        <v>23380</v>
      </c>
      <c r="C42" s="291">
        <v>23376</v>
      </c>
      <c r="D42" s="292">
        <v>23201</v>
      </c>
      <c r="E42" s="292" t="s">
        <v>227</v>
      </c>
      <c r="F42" s="292">
        <v>129</v>
      </c>
      <c r="G42" s="292">
        <v>46</v>
      </c>
      <c r="H42" s="292">
        <v>4</v>
      </c>
    </row>
    <row r="43" spans="1:8" x14ac:dyDescent="0.15">
      <c r="A43" s="293" t="s">
        <v>416</v>
      </c>
      <c r="B43" s="291">
        <v>14073</v>
      </c>
      <c r="C43" s="291">
        <v>14073</v>
      </c>
      <c r="D43" s="292">
        <v>13985</v>
      </c>
      <c r="E43" s="292" t="s">
        <v>227</v>
      </c>
      <c r="F43" s="292">
        <v>55</v>
      </c>
      <c r="G43" s="292">
        <v>33</v>
      </c>
      <c r="H43" s="292" t="s">
        <v>227</v>
      </c>
    </row>
    <row r="44" spans="1:8" x14ac:dyDescent="0.15">
      <c r="A44" s="295"/>
      <c r="B44" s="296"/>
      <c r="C44" s="172"/>
      <c r="D44" s="172"/>
      <c r="E44" s="172"/>
      <c r="F44" s="172"/>
      <c r="G44" s="172"/>
      <c r="H44" s="172"/>
    </row>
    <row r="45" spans="1:8" x14ac:dyDescent="0.15">
      <c r="A45" s="124" t="s">
        <v>415</v>
      </c>
    </row>
    <row r="47" spans="1:8" x14ac:dyDescent="0.15">
      <c r="A47" s="18" t="s">
        <v>517</v>
      </c>
    </row>
  </sheetData>
  <mergeCells count="4">
    <mergeCell ref="C3:G3"/>
    <mergeCell ref="C4:C5"/>
    <mergeCell ref="D4:D5"/>
    <mergeCell ref="G4:G5"/>
  </mergeCells>
  <phoneticPr fontId="1"/>
  <pageMargins left="0.70866141732283472" right="0.70866141732283472" top="0.74803149606299213" bottom="0.74803149606299213" header="0.31496062992125984" footer="0.31496062992125984"/>
  <pageSetup paperSize="9" scale="81" fitToHeight="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H94"/>
  <sheetViews>
    <sheetView zoomScaleNormal="100" workbookViewId="0">
      <pane ySplit="6" topLeftCell="A7" activePane="bottomLeft" state="frozen"/>
      <selection pane="bottomLeft" activeCell="F1" sqref="F1"/>
    </sheetView>
  </sheetViews>
  <sheetFormatPr defaultRowHeight="13.5" x14ac:dyDescent="0.15"/>
  <cols>
    <col min="1" max="1" width="30.125" style="110" customWidth="1"/>
    <col min="2" max="3" width="11.125" style="110" customWidth="1"/>
    <col min="4" max="4" width="11" style="110" customWidth="1"/>
    <col min="5" max="6" width="11.125" style="110" customWidth="1"/>
    <col min="7" max="7" width="9.125" style="110" customWidth="1"/>
    <col min="8" max="256" width="9" style="110"/>
    <col min="257" max="257" width="30.125" style="110" customWidth="1"/>
    <col min="258" max="259" width="11.125" style="110" customWidth="1"/>
    <col min="260" max="260" width="11" style="110" customWidth="1"/>
    <col min="261" max="262" width="11.125" style="110" customWidth="1"/>
    <col min="263" max="263" width="9.125" style="110" customWidth="1"/>
    <col min="264" max="512" width="9" style="110"/>
    <col min="513" max="513" width="30.125" style="110" customWidth="1"/>
    <col min="514" max="515" width="11.125" style="110" customWidth="1"/>
    <col min="516" max="516" width="11" style="110" customWidth="1"/>
    <col min="517" max="518" width="11.125" style="110" customWidth="1"/>
    <col min="519" max="519" width="9.125" style="110" customWidth="1"/>
    <col min="520" max="768" width="9" style="110"/>
    <col min="769" max="769" width="30.125" style="110" customWidth="1"/>
    <col min="770" max="771" width="11.125" style="110" customWidth="1"/>
    <col min="772" max="772" width="11" style="110" customWidth="1"/>
    <col min="773" max="774" width="11.125" style="110" customWidth="1"/>
    <col min="775" max="775" width="9.125" style="110" customWidth="1"/>
    <col min="776" max="1024" width="9" style="110"/>
    <col min="1025" max="1025" width="30.125" style="110" customWidth="1"/>
    <col min="1026" max="1027" width="11.125" style="110" customWidth="1"/>
    <col min="1028" max="1028" width="11" style="110" customWidth="1"/>
    <col min="1029" max="1030" width="11.125" style="110" customWidth="1"/>
    <col min="1031" max="1031" width="9.125" style="110" customWidth="1"/>
    <col min="1032" max="1280" width="9" style="110"/>
    <col min="1281" max="1281" width="30.125" style="110" customWidth="1"/>
    <col min="1282" max="1283" width="11.125" style="110" customWidth="1"/>
    <col min="1284" max="1284" width="11" style="110" customWidth="1"/>
    <col min="1285" max="1286" width="11.125" style="110" customWidth="1"/>
    <col min="1287" max="1287" width="9.125" style="110" customWidth="1"/>
    <col min="1288" max="1536" width="9" style="110"/>
    <col min="1537" max="1537" width="30.125" style="110" customWidth="1"/>
    <col min="1538" max="1539" width="11.125" style="110" customWidth="1"/>
    <col min="1540" max="1540" width="11" style="110" customWidth="1"/>
    <col min="1541" max="1542" width="11.125" style="110" customWidth="1"/>
    <col min="1543" max="1543" width="9.125" style="110" customWidth="1"/>
    <col min="1544" max="1792" width="9" style="110"/>
    <col min="1793" max="1793" width="30.125" style="110" customWidth="1"/>
    <col min="1794" max="1795" width="11.125" style="110" customWidth="1"/>
    <col min="1796" max="1796" width="11" style="110" customWidth="1"/>
    <col min="1797" max="1798" width="11.125" style="110" customWidth="1"/>
    <col min="1799" max="1799" width="9.125" style="110" customWidth="1"/>
    <col min="1800" max="2048" width="9" style="110"/>
    <col min="2049" max="2049" width="30.125" style="110" customWidth="1"/>
    <col min="2050" max="2051" width="11.125" style="110" customWidth="1"/>
    <col min="2052" max="2052" width="11" style="110" customWidth="1"/>
    <col min="2053" max="2054" width="11.125" style="110" customWidth="1"/>
    <col min="2055" max="2055" width="9.125" style="110" customWidth="1"/>
    <col min="2056" max="2304" width="9" style="110"/>
    <col min="2305" max="2305" width="30.125" style="110" customWidth="1"/>
    <col min="2306" max="2307" width="11.125" style="110" customWidth="1"/>
    <col min="2308" max="2308" width="11" style="110" customWidth="1"/>
    <col min="2309" max="2310" width="11.125" style="110" customWidth="1"/>
    <col min="2311" max="2311" width="9.125" style="110" customWidth="1"/>
    <col min="2312" max="2560" width="9" style="110"/>
    <col min="2561" max="2561" width="30.125" style="110" customWidth="1"/>
    <col min="2562" max="2563" width="11.125" style="110" customWidth="1"/>
    <col min="2564" max="2564" width="11" style="110" customWidth="1"/>
    <col min="2565" max="2566" width="11.125" style="110" customWidth="1"/>
    <col min="2567" max="2567" width="9.125" style="110" customWidth="1"/>
    <col min="2568" max="2816" width="9" style="110"/>
    <col min="2817" max="2817" width="30.125" style="110" customWidth="1"/>
    <col min="2818" max="2819" width="11.125" style="110" customWidth="1"/>
    <col min="2820" max="2820" width="11" style="110" customWidth="1"/>
    <col min="2821" max="2822" width="11.125" style="110" customWidth="1"/>
    <col min="2823" max="2823" width="9.125" style="110" customWidth="1"/>
    <col min="2824" max="3072" width="9" style="110"/>
    <col min="3073" max="3073" width="30.125" style="110" customWidth="1"/>
    <col min="3074" max="3075" width="11.125" style="110" customWidth="1"/>
    <col min="3076" max="3076" width="11" style="110" customWidth="1"/>
    <col min="3077" max="3078" width="11.125" style="110" customWidth="1"/>
    <col min="3079" max="3079" width="9.125" style="110" customWidth="1"/>
    <col min="3080" max="3328" width="9" style="110"/>
    <col min="3329" max="3329" width="30.125" style="110" customWidth="1"/>
    <col min="3330" max="3331" width="11.125" style="110" customWidth="1"/>
    <col min="3332" max="3332" width="11" style="110" customWidth="1"/>
    <col min="3333" max="3334" width="11.125" style="110" customWidth="1"/>
    <col min="3335" max="3335" width="9.125" style="110" customWidth="1"/>
    <col min="3336" max="3584" width="9" style="110"/>
    <col min="3585" max="3585" width="30.125" style="110" customWidth="1"/>
    <col min="3586" max="3587" width="11.125" style="110" customWidth="1"/>
    <col min="3588" max="3588" width="11" style="110" customWidth="1"/>
    <col min="3589" max="3590" width="11.125" style="110" customWidth="1"/>
    <col min="3591" max="3591" width="9.125" style="110" customWidth="1"/>
    <col min="3592" max="3840" width="9" style="110"/>
    <col min="3841" max="3841" width="30.125" style="110" customWidth="1"/>
    <col min="3842" max="3843" width="11.125" style="110" customWidth="1"/>
    <col min="3844" max="3844" width="11" style="110" customWidth="1"/>
    <col min="3845" max="3846" width="11.125" style="110" customWidth="1"/>
    <col min="3847" max="3847" width="9.125" style="110" customWidth="1"/>
    <col min="3848" max="4096" width="9" style="110"/>
    <col min="4097" max="4097" width="30.125" style="110" customWidth="1"/>
    <col min="4098" max="4099" width="11.125" style="110" customWidth="1"/>
    <col min="4100" max="4100" width="11" style="110" customWidth="1"/>
    <col min="4101" max="4102" width="11.125" style="110" customWidth="1"/>
    <col min="4103" max="4103" width="9.125" style="110" customWidth="1"/>
    <col min="4104" max="4352" width="9" style="110"/>
    <col min="4353" max="4353" width="30.125" style="110" customWidth="1"/>
    <col min="4354" max="4355" width="11.125" style="110" customWidth="1"/>
    <col min="4356" max="4356" width="11" style="110" customWidth="1"/>
    <col min="4357" max="4358" width="11.125" style="110" customWidth="1"/>
    <col min="4359" max="4359" width="9.125" style="110" customWidth="1"/>
    <col min="4360" max="4608" width="9" style="110"/>
    <col min="4609" max="4609" width="30.125" style="110" customWidth="1"/>
    <col min="4610" max="4611" width="11.125" style="110" customWidth="1"/>
    <col min="4612" max="4612" width="11" style="110" customWidth="1"/>
    <col min="4613" max="4614" width="11.125" style="110" customWidth="1"/>
    <col min="4615" max="4615" width="9.125" style="110" customWidth="1"/>
    <col min="4616" max="4864" width="9" style="110"/>
    <col min="4865" max="4865" width="30.125" style="110" customWidth="1"/>
    <col min="4866" max="4867" width="11.125" style="110" customWidth="1"/>
    <col min="4868" max="4868" width="11" style="110" customWidth="1"/>
    <col min="4869" max="4870" width="11.125" style="110" customWidth="1"/>
    <col min="4871" max="4871" width="9.125" style="110" customWidth="1"/>
    <col min="4872" max="5120" width="9" style="110"/>
    <col min="5121" max="5121" width="30.125" style="110" customWidth="1"/>
    <col min="5122" max="5123" width="11.125" style="110" customWidth="1"/>
    <col min="5124" max="5124" width="11" style="110" customWidth="1"/>
    <col min="5125" max="5126" width="11.125" style="110" customWidth="1"/>
    <col min="5127" max="5127" width="9.125" style="110" customWidth="1"/>
    <col min="5128" max="5376" width="9" style="110"/>
    <col min="5377" max="5377" width="30.125" style="110" customWidth="1"/>
    <col min="5378" max="5379" width="11.125" style="110" customWidth="1"/>
    <col min="5380" max="5380" width="11" style="110" customWidth="1"/>
    <col min="5381" max="5382" width="11.125" style="110" customWidth="1"/>
    <col min="5383" max="5383" width="9.125" style="110" customWidth="1"/>
    <col min="5384" max="5632" width="9" style="110"/>
    <col min="5633" max="5633" width="30.125" style="110" customWidth="1"/>
    <col min="5634" max="5635" width="11.125" style="110" customWidth="1"/>
    <col min="5636" max="5636" width="11" style="110" customWidth="1"/>
    <col min="5637" max="5638" width="11.125" style="110" customWidth="1"/>
    <col min="5639" max="5639" width="9.125" style="110" customWidth="1"/>
    <col min="5640" max="5888" width="9" style="110"/>
    <col min="5889" max="5889" width="30.125" style="110" customWidth="1"/>
    <col min="5890" max="5891" width="11.125" style="110" customWidth="1"/>
    <col min="5892" max="5892" width="11" style="110" customWidth="1"/>
    <col min="5893" max="5894" width="11.125" style="110" customWidth="1"/>
    <col min="5895" max="5895" width="9.125" style="110" customWidth="1"/>
    <col min="5896" max="6144" width="9" style="110"/>
    <col min="6145" max="6145" width="30.125" style="110" customWidth="1"/>
    <col min="6146" max="6147" width="11.125" style="110" customWidth="1"/>
    <col min="6148" max="6148" width="11" style="110" customWidth="1"/>
    <col min="6149" max="6150" width="11.125" style="110" customWidth="1"/>
    <col min="6151" max="6151" width="9.125" style="110" customWidth="1"/>
    <col min="6152" max="6400" width="9" style="110"/>
    <col min="6401" max="6401" width="30.125" style="110" customWidth="1"/>
    <col min="6402" max="6403" width="11.125" style="110" customWidth="1"/>
    <col min="6404" max="6404" width="11" style="110" customWidth="1"/>
    <col min="6405" max="6406" width="11.125" style="110" customWidth="1"/>
    <col min="6407" max="6407" width="9.125" style="110" customWidth="1"/>
    <col min="6408" max="6656" width="9" style="110"/>
    <col min="6657" max="6657" width="30.125" style="110" customWidth="1"/>
    <col min="6658" max="6659" width="11.125" style="110" customWidth="1"/>
    <col min="6660" max="6660" width="11" style="110" customWidth="1"/>
    <col min="6661" max="6662" width="11.125" style="110" customWidth="1"/>
    <col min="6663" max="6663" width="9.125" style="110" customWidth="1"/>
    <col min="6664" max="6912" width="9" style="110"/>
    <col min="6913" max="6913" width="30.125" style="110" customWidth="1"/>
    <col min="6914" max="6915" width="11.125" style="110" customWidth="1"/>
    <col min="6916" max="6916" width="11" style="110" customWidth="1"/>
    <col min="6917" max="6918" width="11.125" style="110" customWidth="1"/>
    <col min="6919" max="6919" width="9.125" style="110" customWidth="1"/>
    <col min="6920" max="7168" width="9" style="110"/>
    <col min="7169" max="7169" width="30.125" style="110" customWidth="1"/>
    <col min="7170" max="7171" width="11.125" style="110" customWidth="1"/>
    <col min="7172" max="7172" width="11" style="110" customWidth="1"/>
    <col min="7173" max="7174" width="11.125" style="110" customWidth="1"/>
    <col min="7175" max="7175" width="9.125" style="110" customWidth="1"/>
    <col min="7176" max="7424" width="9" style="110"/>
    <col min="7425" max="7425" width="30.125" style="110" customWidth="1"/>
    <col min="7426" max="7427" width="11.125" style="110" customWidth="1"/>
    <col min="7428" max="7428" width="11" style="110" customWidth="1"/>
    <col min="7429" max="7430" width="11.125" style="110" customWidth="1"/>
    <col min="7431" max="7431" width="9.125" style="110" customWidth="1"/>
    <col min="7432" max="7680" width="9" style="110"/>
    <col min="7681" max="7681" width="30.125" style="110" customWidth="1"/>
    <col min="7682" max="7683" width="11.125" style="110" customWidth="1"/>
    <col min="7684" max="7684" width="11" style="110" customWidth="1"/>
    <col min="7685" max="7686" width="11.125" style="110" customWidth="1"/>
    <col min="7687" max="7687" width="9.125" style="110" customWidth="1"/>
    <col min="7688" max="7936" width="9" style="110"/>
    <col min="7937" max="7937" width="30.125" style="110" customWidth="1"/>
    <col min="7938" max="7939" width="11.125" style="110" customWidth="1"/>
    <col min="7940" max="7940" width="11" style="110" customWidth="1"/>
    <col min="7941" max="7942" width="11.125" style="110" customWidth="1"/>
    <col min="7943" max="7943" width="9.125" style="110" customWidth="1"/>
    <col min="7944" max="8192" width="9" style="110"/>
    <col min="8193" max="8193" width="30.125" style="110" customWidth="1"/>
    <col min="8194" max="8195" width="11.125" style="110" customWidth="1"/>
    <col min="8196" max="8196" width="11" style="110" customWidth="1"/>
    <col min="8197" max="8198" width="11.125" style="110" customWidth="1"/>
    <col min="8199" max="8199" width="9.125" style="110" customWidth="1"/>
    <col min="8200" max="8448" width="9" style="110"/>
    <col min="8449" max="8449" width="30.125" style="110" customWidth="1"/>
    <col min="8450" max="8451" width="11.125" style="110" customWidth="1"/>
    <col min="8452" max="8452" width="11" style="110" customWidth="1"/>
    <col min="8453" max="8454" width="11.125" style="110" customWidth="1"/>
    <col min="8455" max="8455" width="9.125" style="110" customWidth="1"/>
    <col min="8456" max="8704" width="9" style="110"/>
    <col min="8705" max="8705" width="30.125" style="110" customWidth="1"/>
    <col min="8706" max="8707" width="11.125" style="110" customWidth="1"/>
    <col min="8708" max="8708" width="11" style="110" customWidth="1"/>
    <col min="8709" max="8710" width="11.125" style="110" customWidth="1"/>
    <col min="8711" max="8711" width="9.125" style="110" customWidth="1"/>
    <col min="8712" max="8960" width="9" style="110"/>
    <col min="8961" max="8961" width="30.125" style="110" customWidth="1"/>
    <col min="8962" max="8963" width="11.125" style="110" customWidth="1"/>
    <col min="8964" max="8964" width="11" style="110" customWidth="1"/>
    <col min="8965" max="8966" width="11.125" style="110" customWidth="1"/>
    <col min="8967" max="8967" width="9.125" style="110" customWidth="1"/>
    <col min="8968" max="9216" width="9" style="110"/>
    <col min="9217" max="9217" width="30.125" style="110" customWidth="1"/>
    <col min="9218" max="9219" width="11.125" style="110" customWidth="1"/>
    <col min="9220" max="9220" width="11" style="110" customWidth="1"/>
    <col min="9221" max="9222" width="11.125" style="110" customWidth="1"/>
    <col min="9223" max="9223" width="9.125" style="110" customWidth="1"/>
    <col min="9224" max="9472" width="9" style="110"/>
    <col min="9473" max="9473" width="30.125" style="110" customWidth="1"/>
    <col min="9474" max="9475" width="11.125" style="110" customWidth="1"/>
    <col min="9476" max="9476" width="11" style="110" customWidth="1"/>
    <col min="9477" max="9478" width="11.125" style="110" customWidth="1"/>
    <col min="9479" max="9479" width="9.125" style="110" customWidth="1"/>
    <col min="9480" max="9728" width="9" style="110"/>
    <col min="9729" max="9729" width="30.125" style="110" customWidth="1"/>
    <col min="9730" max="9731" width="11.125" style="110" customWidth="1"/>
    <col min="9732" max="9732" width="11" style="110" customWidth="1"/>
    <col min="9733" max="9734" width="11.125" style="110" customWidth="1"/>
    <col min="9735" max="9735" width="9.125" style="110" customWidth="1"/>
    <col min="9736" max="9984" width="9" style="110"/>
    <col min="9985" max="9985" width="30.125" style="110" customWidth="1"/>
    <col min="9986" max="9987" width="11.125" style="110" customWidth="1"/>
    <col min="9988" max="9988" width="11" style="110" customWidth="1"/>
    <col min="9989" max="9990" width="11.125" style="110" customWidth="1"/>
    <col min="9991" max="9991" width="9.125" style="110" customWidth="1"/>
    <col min="9992" max="10240" width="9" style="110"/>
    <col min="10241" max="10241" width="30.125" style="110" customWidth="1"/>
    <col min="10242" max="10243" width="11.125" style="110" customWidth="1"/>
    <col min="10244" max="10244" width="11" style="110" customWidth="1"/>
    <col min="10245" max="10246" width="11.125" style="110" customWidth="1"/>
    <col min="10247" max="10247" width="9.125" style="110" customWidth="1"/>
    <col min="10248" max="10496" width="9" style="110"/>
    <col min="10497" max="10497" width="30.125" style="110" customWidth="1"/>
    <col min="10498" max="10499" width="11.125" style="110" customWidth="1"/>
    <col min="10500" max="10500" width="11" style="110" customWidth="1"/>
    <col min="10501" max="10502" width="11.125" style="110" customWidth="1"/>
    <col min="10503" max="10503" width="9.125" style="110" customWidth="1"/>
    <col min="10504" max="10752" width="9" style="110"/>
    <col min="10753" max="10753" width="30.125" style="110" customWidth="1"/>
    <col min="10754" max="10755" width="11.125" style="110" customWidth="1"/>
    <col min="10756" max="10756" width="11" style="110" customWidth="1"/>
    <col min="10757" max="10758" width="11.125" style="110" customWidth="1"/>
    <col min="10759" max="10759" width="9.125" style="110" customWidth="1"/>
    <col min="10760" max="11008" width="9" style="110"/>
    <col min="11009" max="11009" width="30.125" style="110" customWidth="1"/>
    <col min="11010" max="11011" width="11.125" style="110" customWidth="1"/>
    <col min="11012" max="11012" width="11" style="110" customWidth="1"/>
    <col min="11013" max="11014" width="11.125" style="110" customWidth="1"/>
    <col min="11015" max="11015" width="9.125" style="110" customWidth="1"/>
    <col min="11016" max="11264" width="9" style="110"/>
    <col min="11265" max="11265" width="30.125" style="110" customWidth="1"/>
    <col min="11266" max="11267" width="11.125" style="110" customWidth="1"/>
    <col min="11268" max="11268" width="11" style="110" customWidth="1"/>
    <col min="11269" max="11270" width="11.125" style="110" customWidth="1"/>
    <col min="11271" max="11271" width="9.125" style="110" customWidth="1"/>
    <col min="11272" max="11520" width="9" style="110"/>
    <col min="11521" max="11521" width="30.125" style="110" customWidth="1"/>
    <col min="11522" max="11523" width="11.125" style="110" customWidth="1"/>
    <col min="11524" max="11524" width="11" style="110" customWidth="1"/>
    <col min="11525" max="11526" width="11.125" style="110" customWidth="1"/>
    <col min="11527" max="11527" width="9.125" style="110" customWidth="1"/>
    <col min="11528" max="11776" width="9" style="110"/>
    <col min="11777" max="11777" width="30.125" style="110" customWidth="1"/>
    <col min="11778" max="11779" width="11.125" style="110" customWidth="1"/>
    <col min="11780" max="11780" width="11" style="110" customWidth="1"/>
    <col min="11781" max="11782" width="11.125" style="110" customWidth="1"/>
    <col min="11783" max="11783" width="9.125" style="110" customWidth="1"/>
    <col min="11784" max="12032" width="9" style="110"/>
    <col min="12033" max="12033" width="30.125" style="110" customWidth="1"/>
    <col min="12034" max="12035" width="11.125" style="110" customWidth="1"/>
    <col min="12036" max="12036" width="11" style="110" customWidth="1"/>
    <col min="12037" max="12038" width="11.125" style="110" customWidth="1"/>
    <col min="12039" max="12039" width="9.125" style="110" customWidth="1"/>
    <col min="12040" max="12288" width="9" style="110"/>
    <col min="12289" max="12289" width="30.125" style="110" customWidth="1"/>
    <col min="12290" max="12291" width="11.125" style="110" customWidth="1"/>
    <col min="12292" max="12292" width="11" style="110" customWidth="1"/>
    <col min="12293" max="12294" width="11.125" style="110" customWidth="1"/>
    <col min="12295" max="12295" width="9.125" style="110" customWidth="1"/>
    <col min="12296" max="12544" width="9" style="110"/>
    <col min="12545" max="12545" width="30.125" style="110" customWidth="1"/>
    <col min="12546" max="12547" width="11.125" style="110" customWidth="1"/>
    <col min="12548" max="12548" width="11" style="110" customWidth="1"/>
    <col min="12549" max="12550" width="11.125" style="110" customWidth="1"/>
    <col min="12551" max="12551" width="9.125" style="110" customWidth="1"/>
    <col min="12552" max="12800" width="9" style="110"/>
    <col min="12801" max="12801" width="30.125" style="110" customWidth="1"/>
    <col min="12802" max="12803" width="11.125" style="110" customWidth="1"/>
    <col min="12804" max="12804" width="11" style="110" customWidth="1"/>
    <col min="12805" max="12806" width="11.125" style="110" customWidth="1"/>
    <col min="12807" max="12807" width="9.125" style="110" customWidth="1"/>
    <col min="12808" max="13056" width="9" style="110"/>
    <col min="13057" max="13057" width="30.125" style="110" customWidth="1"/>
    <col min="13058" max="13059" width="11.125" style="110" customWidth="1"/>
    <col min="13060" max="13060" width="11" style="110" customWidth="1"/>
    <col min="13061" max="13062" width="11.125" style="110" customWidth="1"/>
    <col min="13063" max="13063" width="9.125" style="110" customWidth="1"/>
    <col min="13064" max="13312" width="9" style="110"/>
    <col min="13313" max="13313" width="30.125" style="110" customWidth="1"/>
    <col min="13314" max="13315" width="11.125" style="110" customWidth="1"/>
    <col min="13316" max="13316" width="11" style="110" customWidth="1"/>
    <col min="13317" max="13318" width="11.125" style="110" customWidth="1"/>
    <col min="13319" max="13319" width="9.125" style="110" customWidth="1"/>
    <col min="13320" max="13568" width="9" style="110"/>
    <col min="13569" max="13569" width="30.125" style="110" customWidth="1"/>
    <col min="13570" max="13571" width="11.125" style="110" customWidth="1"/>
    <col min="13572" max="13572" width="11" style="110" customWidth="1"/>
    <col min="13573" max="13574" width="11.125" style="110" customWidth="1"/>
    <col min="13575" max="13575" width="9.125" style="110" customWidth="1"/>
    <col min="13576" max="13824" width="9" style="110"/>
    <col min="13825" max="13825" width="30.125" style="110" customWidth="1"/>
    <col min="13826" max="13827" width="11.125" style="110" customWidth="1"/>
    <col min="13828" max="13828" width="11" style="110" customWidth="1"/>
    <col min="13829" max="13830" width="11.125" style="110" customWidth="1"/>
    <col min="13831" max="13831" width="9.125" style="110" customWidth="1"/>
    <col min="13832" max="14080" width="9" style="110"/>
    <col min="14081" max="14081" width="30.125" style="110" customWidth="1"/>
    <col min="14082" max="14083" width="11.125" style="110" customWidth="1"/>
    <col min="14084" max="14084" width="11" style="110" customWidth="1"/>
    <col min="14085" max="14086" width="11.125" style="110" customWidth="1"/>
    <col min="14087" max="14087" width="9.125" style="110" customWidth="1"/>
    <col min="14088" max="14336" width="9" style="110"/>
    <col min="14337" max="14337" width="30.125" style="110" customWidth="1"/>
    <col min="14338" max="14339" width="11.125" style="110" customWidth="1"/>
    <col min="14340" max="14340" width="11" style="110" customWidth="1"/>
    <col min="14341" max="14342" width="11.125" style="110" customWidth="1"/>
    <col min="14343" max="14343" width="9.125" style="110" customWidth="1"/>
    <col min="14344" max="14592" width="9" style="110"/>
    <col min="14593" max="14593" width="30.125" style="110" customWidth="1"/>
    <col min="14594" max="14595" width="11.125" style="110" customWidth="1"/>
    <col min="14596" max="14596" width="11" style="110" customWidth="1"/>
    <col min="14597" max="14598" width="11.125" style="110" customWidth="1"/>
    <col min="14599" max="14599" width="9.125" style="110" customWidth="1"/>
    <col min="14600" max="14848" width="9" style="110"/>
    <col min="14849" max="14849" width="30.125" style="110" customWidth="1"/>
    <col min="14850" max="14851" width="11.125" style="110" customWidth="1"/>
    <col min="14852" max="14852" width="11" style="110" customWidth="1"/>
    <col min="14853" max="14854" width="11.125" style="110" customWidth="1"/>
    <col min="14855" max="14855" width="9.125" style="110" customWidth="1"/>
    <col min="14856" max="15104" width="9" style="110"/>
    <col min="15105" max="15105" width="30.125" style="110" customWidth="1"/>
    <col min="15106" max="15107" width="11.125" style="110" customWidth="1"/>
    <col min="15108" max="15108" width="11" style="110" customWidth="1"/>
    <col min="15109" max="15110" width="11.125" style="110" customWidth="1"/>
    <col min="15111" max="15111" width="9.125" style="110" customWidth="1"/>
    <col min="15112" max="15360" width="9" style="110"/>
    <col min="15361" max="15361" width="30.125" style="110" customWidth="1"/>
    <col min="15362" max="15363" width="11.125" style="110" customWidth="1"/>
    <col min="15364" max="15364" width="11" style="110" customWidth="1"/>
    <col min="15365" max="15366" width="11.125" style="110" customWidth="1"/>
    <col min="15367" max="15367" width="9.125" style="110" customWidth="1"/>
    <col min="15368" max="15616" width="9" style="110"/>
    <col min="15617" max="15617" width="30.125" style="110" customWidth="1"/>
    <col min="15618" max="15619" width="11.125" style="110" customWidth="1"/>
    <col min="15620" max="15620" width="11" style="110" customWidth="1"/>
    <col min="15621" max="15622" width="11.125" style="110" customWidth="1"/>
    <col min="15623" max="15623" width="9.125" style="110" customWidth="1"/>
    <col min="15624" max="15872" width="9" style="110"/>
    <col min="15873" max="15873" width="30.125" style="110" customWidth="1"/>
    <col min="15874" max="15875" width="11.125" style="110" customWidth="1"/>
    <col min="15876" max="15876" width="11" style="110" customWidth="1"/>
    <col min="15877" max="15878" width="11.125" style="110" customWidth="1"/>
    <col min="15879" max="15879" width="9.125" style="110" customWidth="1"/>
    <col min="15880" max="16128" width="9" style="110"/>
    <col min="16129" max="16129" width="30.125" style="110" customWidth="1"/>
    <col min="16130" max="16131" width="11.125" style="110" customWidth="1"/>
    <col min="16132" max="16132" width="11" style="110" customWidth="1"/>
    <col min="16133" max="16134" width="11.125" style="110" customWidth="1"/>
    <col min="16135" max="16135" width="9.125" style="110" customWidth="1"/>
    <col min="16136" max="16384" width="9" style="110"/>
  </cols>
  <sheetData>
    <row r="1" spans="1:6" ht="17.25" x14ac:dyDescent="0.2">
      <c r="A1" s="146" t="s">
        <v>469</v>
      </c>
    </row>
    <row r="2" spans="1:6" ht="17.25" x14ac:dyDescent="0.2">
      <c r="A2" s="146" t="s">
        <v>468</v>
      </c>
    </row>
    <row r="3" spans="1:6" x14ac:dyDescent="0.15">
      <c r="A3" s="115"/>
      <c r="B3" s="115"/>
      <c r="C3" s="115"/>
      <c r="D3" s="115"/>
      <c r="E3" s="115"/>
      <c r="F3" s="115"/>
    </row>
    <row r="4" spans="1:6" s="122" customFormat="1" ht="14.25" customHeight="1" x14ac:dyDescent="0.4">
      <c r="A4" s="372" t="s">
        <v>467</v>
      </c>
      <c r="B4" s="266"/>
      <c r="C4" s="266"/>
      <c r="D4" s="433" t="s">
        <v>466</v>
      </c>
      <c r="E4" s="266" t="s">
        <v>465</v>
      </c>
      <c r="F4" s="266" t="s">
        <v>464</v>
      </c>
    </row>
    <row r="5" spans="1:6" s="122" customFormat="1" ht="14.25" customHeight="1" x14ac:dyDescent="0.4">
      <c r="A5" s="432"/>
      <c r="B5" s="266" t="s">
        <v>463</v>
      </c>
      <c r="C5" s="266" t="s">
        <v>462</v>
      </c>
      <c r="D5" s="434"/>
      <c r="E5" s="266" t="s">
        <v>461</v>
      </c>
      <c r="F5" s="266" t="s">
        <v>461</v>
      </c>
    </row>
    <row r="6" spans="1:6" s="122" customFormat="1" ht="14.25" customHeight="1" x14ac:dyDescent="0.4">
      <c r="A6" s="373"/>
      <c r="B6" s="267"/>
      <c r="C6" s="267"/>
      <c r="D6" s="435"/>
      <c r="E6" s="268" t="s">
        <v>277</v>
      </c>
      <c r="F6" s="268" t="s">
        <v>277</v>
      </c>
    </row>
    <row r="7" spans="1:6" ht="6" customHeight="1" x14ac:dyDescent="0.15">
      <c r="B7" s="123"/>
      <c r="C7" s="124"/>
      <c r="D7" s="124"/>
      <c r="E7" s="113"/>
      <c r="F7" s="113"/>
    </row>
    <row r="8" spans="1:6" x14ac:dyDescent="0.15">
      <c r="A8" s="175" t="s">
        <v>460</v>
      </c>
      <c r="B8" s="123"/>
      <c r="C8" s="124"/>
      <c r="D8" s="124"/>
      <c r="E8" s="113"/>
      <c r="F8" s="113"/>
    </row>
    <row r="9" spans="1:6" ht="6" customHeight="1" x14ac:dyDescent="0.15">
      <c r="A9" s="124"/>
      <c r="B9" s="123"/>
      <c r="C9" s="124"/>
      <c r="D9" s="124"/>
      <c r="E9" s="113"/>
      <c r="F9" s="113"/>
    </row>
    <row r="10" spans="1:6" x14ac:dyDescent="0.15">
      <c r="A10" s="124" t="s">
        <v>453</v>
      </c>
      <c r="B10" s="25">
        <v>84833</v>
      </c>
      <c r="C10" s="24">
        <v>250639</v>
      </c>
      <c r="D10" s="124">
        <v>2.95</v>
      </c>
      <c r="E10" s="117" t="s">
        <v>459</v>
      </c>
      <c r="F10" s="117" t="s">
        <v>459</v>
      </c>
    </row>
    <row r="11" spans="1:6" x14ac:dyDescent="0.15">
      <c r="A11" s="124" t="s">
        <v>452</v>
      </c>
      <c r="B11" s="25">
        <v>83323</v>
      </c>
      <c r="C11" s="24">
        <v>248977</v>
      </c>
      <c r="D11" s="124">
        <v>2.99</v>
      </c>
      <c r="E11" s="124">
        <v>101.3</v>
      </c>
      <c r="F11" s="124">
        <v>33.9</v>
      </c>
    </row>
    <row r="12" spans="1:6" x14ac:dyDescent="0.15">
      <c r="A12" s="124" t="s">
        <v>451</v>
      </c>
      <c r="B12" s="25">
        <v>82814</v>
      </c>
      <c r="C12" s="24">
        <v>248085</v>
      </c>
      <c r="D12" s="262">
        <v>3</v>
      </c>
      <c r="E12" s="124">
        <v>101.7</v>
      </c>
      <c r="F12" s="269">
        <v>34</v>
      </c>
    </row>
    <row r="13" spans="1:6" x14ac:dyDescent="0.15">
      <c r="A13" s="124" t="s">
        <v>450</v>
      </c>
      <c r="B13" s="25">
        <v>50287</v>
      </c>
      <c r="C13" s="24">
        <v>181183</v>
      </c>
      <c r="D13" s="262">
        <v>3.6</v>
      </c>
      <c r="E13" s="124">
        <v>140.1</v>
      </c>
      <c r="F13" s="124">
        <v>38.9</v>
      </c>
    </row>
    <row r="14" spans="1:6" x14ac:dyDescent="0.15">
      <c r="A14" s="124" t="s">
        <v>457</v>
      </c>
      <c r="B14" s="25">
        <v>2845</v>
      </c>
      <c r="C14" s="24">
        <v>8573</v>
      </c>
      <c r="D14" s="124">
        <v>3.01</v>
      </c>
      <c r="E14" s="124">
        <v>52.8</v>
      </c>
      <c r="F14" s="124">
        <v>17.5</v>
      </c>
    </row>
    <row r="15" spans="1:6" x14ac:dyDescent="0.15">
      <c r="A15" s="124" t="s">
        <v>448</v>
      </c>
      <c r="B15" s="25">
        <v>25453</v>
      </c>
      <c r="C15" s="24">
        <v>47333</v>
      </c>
      <c r="D15" s="124">
        <v>1.86</v>
      </c>
      <c r="E15" s="124">
        <v>38.799999999999997</v>
      </c>
      <c r="F15" s="124">
        <v>20.9</v>
      </c>
    </row>
    <row r="16" spans="1:6" x14ac:dyDescent="0.15">
      <c r="A16" s="124" t="s">
        <v>447</v>
      </c>
      <c r="B16" s="25">
        <v>4229</v>
      </c>
      <c r="C16" s="24">
        <v>10996</v>
      </c>
      <c r="D16" s="262">
        <v>2.6</v>
      </c>
      <c r="E16" s="124">
        <v>57.2</v>
      </c>
      <c r="F16" s="269">
        <v>22</v>
      </c>
    </row>
    <row r="17" spans="1:8" ht="5.0999999999999996" customHeight="1" x14ac:dyDescent="0.15">
      <c r="A17" s="124"/>
      <c r="B17" s="25"/>
      <c r="C17" s="24"/>
      <c r="D17" s="124"/>
      <c r="E17" s="124"/>
      <c r="F17" s="124"/>
    </row>
    <row r="18" spans="1:8" x14ac:dyDescent="0.15">
      <c r="A18" s="124" t="s">
        <v>446</v>
      </c>
      <c r="B18" s="25">
        <v>509</v>
      </c>
      <c r="C18" s="24">
        <v>892</v>
      </c>
      <c r="D18" s="124">
        <v>1.75</v>
      </c>
      <c r="E18" s="124">
        <v>29.2</v>
      </c>
      <c r="F18" s="124">
        <v>16.7</v>
      </c>
    </row>
    <row r="19" spans="1:8" ht="5.0999999999999996" customHeight="1" x14ac:dyDescent="0.15">
      <c r="A19" s="124"/>
      <c r="B19" s="25"/>
      <c r="C19" s="24"/>
      <c r="D19" s="124"/>
      <c r="E19" s="124"/>
      <c r="F19" s="124"/>
    </row>
    <row r="20" spans="1:8" x14ac:dyDescent="0.15">
      <c r="A20" s="124" t="s">
        <v>445</v>
      </c>
      <c r="B20" s="25">
        <v>1510</v>
      </c>
      <c r="C20" s="24">
        <v>1662</v>
      </c>
      <c r="D20" s="262">
        <v>1.1000000000000001</v>
      </c>
      <c r="E20" s="117" t="s">
        <v>459</v>
      </c>
      <c r="F20" s="117" t="s">
        <v>459</v>
      </c>
    </row>
    <row r="21" spans="1:8" ht="18.600000000000001" customHeight="1" x14ac:dyDescent="0.15">
      <c r="A21" s="124"/>
      <c r="B21" s="123"/>
      <c r="C21" s="124"/>
      <c r="D21" s="124"/>
      <c r="E21" s="124"/>
      <c r="F21" s="124"/>
      <c r="G21" s="113"/>
      <c r="H21" s="113"/>
    </row>
    <row r="22" spans="1:8" x14ac:dyDescent="0.15">
      <c r="A22" s="175" t="s">
        <v>458</v>
      </c>
      <c r="B22" s="123"/>
      <c r="C22" s="124"/>
      <c r="D22" s="124"/>
      <c r="E22" s="124"/>
      <c r="F22" s="124"/>
      <c r="G22" s="113"/>
      <c r="H22" s="113"/>
    </row>
    <row r="23" spans="1:8" ht="6" customHeight="1" x14ac:dyDescent="0.15">
      <c r="A23" s="124"/>
      <c r="B23" s="123"/>
      <c r="C23" s="124"/>
      <c r="D23" s="124"/>
      <c r="E23" s="124"/>
      <c r="F23" s="124"/>
    </row>
    <row r="24" spans="1:8" x14ac:dyDescent="0.15">
      <c r="A24" s="124" t="s">
        <v>453</v>
      </c>
      <c r="B24" s="270">
        <v>89854</v>
      </c>
      <c r="C24" s="271">
        <v>251125</v>
      </c>
      <c r="D24" s="272">
        <v>2.79</v>
      </c>
      <c r="E24" s="273" t="s">
        <v>227</v>
      </c>
      <c r="F24" s="274" t="s">
        <v>227</v>
      </c>
      <c r="G24" s="117"/>
      <c r="H24" s="117"/>
    </row>
    <row r="25" spans="1:8" x14ac:dyDescent="0.15">
      <c r="A25" s="124" t="s">
        <v>452</v>
      </c>
      <c r="B25" s="270">
        <v>88763</v>
      </c>
      <c r="C25" s="271">
        <v>249916</v>
      </c>
      <c r="D25" s="272">
        <v>2.82</v>
      </c>
      <c r="E25" s="273">
        <v>107.2</v>
      </c>
      <c r="F25" s="274">
        <v>38.1</v>
      </c>
      <c r="G25" s="124"/>
      <c r="H25" s="124"/>
    </row>
    <row r="26" spans="1:8" x14ac:dyDescent="0.15">
      <c r="A26" s="124" t="s">
        <v>451</v>
      </c>
      <c r="B26" s="270">
        <v>88261</v>
      </c>
      <c r="C26" s="271">
        <v>248969</v>
      </c>
      <c r="D26" s="272">
        <v>2.82</v>
      </c>
      <c r="E26" s="273">
        <v>107.5</v>
      </c>
      <c r="F26" s="274">
        <v>38.1</v>
      </c>
      <c r="G26" s="124"/>
      <c r="H26" s="269"/>
    </row>
    <row r="27" spans="1:8" x14ac:dyDescent="0.15">
      <c r="A27" s="124" t="s">
        <v>450</v>
      </c>
      <c r="B27" s="270">
        <v>52648</v>
      </c>
      <c r="C27" s="271">
        <v>179536</v>
      </c>
      <c r="D27" s="272">
        <v>3.41</v>
      </c>
      <c r="E27" s="273">
        <v>149.4</v>
      </c>
      <c r="F27" s="274">
        <v>43.8</v>
      </c>
      <c r="G27" s="124"/>
      <c r="H27" s="124"/>
    </row>
    <row r="28" spans="1:8" x14ac:dyDescent="0.15">
      <c r="A28" s="124" t="s">
        <v>457</v>
      </c>
      <c r="B28" s="270">
        <v>3041</v>
      </c>
      <c r="C28" s="271">
        <v>8886</v>
      </c>
      <c r="D28" s="272">
        <v>2.92</v>
      </c>
      <c r="E28" s="273">
        <v>52.7</v>
      </c>
      <c r="F28" s="274">
        <v>18</v>
      </c>
      <c r="G28" s="124"/>
      <c r="H28" s="124"/>
    </row>
    <row r="29" spans="1:8" x14ac:dyDescent="0.15">
      <c r="A29" s="124" t="s">
        <v>448</v>
      </c>
      <c r="B29" s="270">
        <v>28195</v>
      </c>
      <c r="C29" s="271">
        <v>50624</v>
      </c>
      <c r="D29" s="272">
        <v>1.8</v>
      </c>
      <c r="E29" s="273">
        <v>43.1</v>
      </c>
      <c r="F29" s="274">
        <v>24</v>
      </c>
      <c r="G29" s="124"/>
      <c r="H29" s="124"/>
    </row>
    <row r="30" spans="1:8" x14ac:dyDescent="0.15">
      <c r="A30" s="124" t="s">
        <v>447</v>
      </c>
      <c r="B30" s="270">
        <v>4377</v>
      </c>
      <c r="C30" s="271">
        <v>9923</v>
      </c>
      <c r="D30" s="272">
        <v>2.27</v>
      </c>
      <c r="E30" s="273">
        <v>57.3</v>
      </c>
      <c r="F30" s="274">
        <v>25.3</v>
      </c>
      <c r="G30" s="124"/>
      <c r="H30" s="269"/>
    </row>
    <row r="31" spans="1:8" ht="5.0999999999999996" customHeight="1" x14ac:dyDescent="0.15">
      <c r="A31" s="124"/>
      <c r="B31" s="25"/>
      <c r="C31" s="24"/>
      <c r="D31" s="124"/>
      <c r="E31" s="124"/>
      <c r="F31" s="124"/>
      <c r="G31" s="124"/>
      <c r="H31" s="124"/>
    </row>
    <row r="32" spans="1:8" x14ac:dyDescent="0.15">
      <c r="A32" s="124" t="s">
        <v>446</v>
      </c>
      <c r="B32" s="275">
        <v>502</v>
      </c>
      <c r="C32" s="276">
        <v>947</v>
      </c>
      <c r="D32" s="277">
        <v>1.89</v>
      </c>
      <c r="E32" s="278">
        <v>43.4</v>
      </c>
      <c r="F32" s="279">
        <v>23</v>
      </c>
      <c r="G32" s="124"/>
      <c r="H32" s="124"/>
    </row>
    <row r="33" spans="1:8" ht="5.0999999999999996" customHeight="1" x14ac:dyDescent="0.15">
      <c r="A33" s="124"/>
      <c r="B33" s="25"/>
      <c r="C33" s="24"/>
      <c r="D33" s="124"/>
      <c r="E33" s="124"/>
      <c r="F33" s="124"/>
      <c r="G33" s="124"/>
      <c r="H33" s="124"/>
    </row>
    <row r="34" spans="1:8" x14ac:dyDescent="0.15">
      <c r="A34" s="124" t="s">
        <v>445</v>
      </c>
      <c r="B34" s="275">
        <v>1091</v>
      </c>
      <c r="C34" s="276">
        <v>1209</v>
      </c>
      <c r="D34" s="277">
        <v>1.1100000000000001</v>
      </c>
      <c r="E34" s="278" t="s">
        <v>227</v>
      </c>
      <c r="F34" s="279" t="s">
        <v>227</v>
      </c>
      <c r="G34" s="117"/>
      <c r="H34" s="117"/>
    </row>
    <row r="35" spans="1:8" ht="18.600000000000001" customHeight="1" x14ac:dyDescent="0.15">
      <c r="A35" s="124"/>
      <c r="B35" s="123"/>
      <c r="C35" s="124"/>
      <c r="D35" s="124"/>
      <c r="E35" s="124"/>
      <c r="F35" s="124"/>
      <c r="G35" s="113"/>
      <c r="H35" s="113"/>
    </row>
    <row r="36" spans="1:8" x14ac:dyDescent="0.15">
      <c r="A36" s="175" t="s">
        <v>456</v>
      </c>
      <c r="B36" s="123"/>
      <c r="C36" s="124"/>
      <c r="D36" s="124"/>
      <c r="E36" s="124"/>
      <c r="F36" s="124"/>
      <c r="G36" s="113"/>
      <c r="H36" s="113"/>
    </row>
    <row r="37" spans="1:8" ht="6" customHeight="1" x14ac:dyDescent="0.15">
      <c r="A37" s="124"/>
      <c r="B37" s="123"/>
      <c r="C37" s="124"/>
      <c r="D37" s="124"/>
      <c r="E37" s="124"/>
      <c r="F37" s="124"/>
    </row>
    <row r="38" spans="1:8" x14ac:dyDescent="0.15">
      <c r="A38" s="124" t="s">
        <v>453</v>
      </c>
      <c r="B38" s="270">
        <v>93174</v>
      </c>
      <c r="C38" s="271">
        <v>250445</v>
      </c>
      <c r="D38" s="272">
        <v>2.69</v>
      </c>
      <c r="E38" s="273" t="s">
        <v>227</v>
      </c>
      <c r="F38" s="274" t="s">
        <v>227</v>
      </c>
      <c r="G38" s="117"/>
      <c r="H38" s="117"/>
    </row>
    <row r="39" spans="1:8" x14ac:dyDescent="0.15">
      <c r="A39" s="124" t="s">
        <v>452</v>
      </c>
      <c r="B39" s="270">
        <v>92426</v>
      </c>
      <c r="C39" s="271">
        <v>249594</v>
      </c>
      <c r="D39" s="272">
        <v>2.7</v>
      </c>
      <c r="E39" s="273">
        <v>105.5</v>
      </c>
      <c r="F39" s="274">
        <v>39.1</v>
      </c>
      <c r="G39" s="124"/>
      <c r="H39" s="124"/>
    </row>
    <row r="40" spans="1:8" x14ac:dyDescent="0.15">
      <c r="A40" s="124" t="s">
        <v>451</v>
      </c>
      <c r="B40" s="270">
        <v>91880</v>
      </c>
      <c r="C40" s="271">
        <v>248282</v>
      </c>
      <c r="D40" s="272">
        <v>2.7</v>
      </c>
      <c r="E40" s="273">
        <v>105.8</v>
      </c>
      <c r="F40" s="274">
        <v>39.200000000000003</v>
      </c>
      <c r="G40" s="124"/>
      <c r="H40" s="269"/>
    </row>
    <row r="41" spans="1:8" x14ac:dyDescent="0.15">
      <c r="A41" s="124" t="s">
        <v>450</v>
      </c>
      <c r="B41" s="270">
        <v>55618</v>
      </c>
      <c r="C41" s="271">
        <v>179297</v>
      </c>
      <c r="D41" s="272">
        <v>3.22</v>
      </c>
      <c r="E41" s="273">
        <v>144.80000000000001</v>
      </c>
      <c r="F41" s="274">
        <v>44.9</v>
      </c>
      <c r="G41" s="124"/>
      <c r="H41" s="124"/>
    </row>
    <row r="42" spans="1:8" x14ac:dyDescent="0.15">
      <c r="A42" s="124" t="s">
        <v>449</v>
      </c>
      <c r="B42" s="270">
        <v>2920</v>
      </c>
      <c r="C42" s="271">
        <v>8001</v>
      </c>
      <c r="D42" s="272">
        <v>2.74</v>
      </c>
      <c r="E42" s="273">
        <v>54.3</v>
      </c>
      <c r="F42" s="274">
        <v>19.8</v>
      </c>
      <c r="G42" s="124"/>
      <c r="H42" s="124"/>
    </row>
    <row r="43" spans="1:8" x14ac:dyDescent="0.15">
      <c r="A43" s="124" t="s">
        <v>448</v>
      </c>
      <c r="B43" s="270">
        <v>29357</v>
      </c>
      <c r="C43" s="271">
        <v>52270</v>
      </c>
      <c r="D43" s="272">
        <v>1.78</v>
      </c>
      <c r="E43" s="273">
        <v>43.7</v>
      </c>
      <c r="F43" s="274">
        <v>24.5</v>
      </c>
      <c r="G43" s="124"/>
      <c r="H43" s="124"/>
    </row>
    <row r="44" spans="1:8" x14ac:dyDescent="0.15">
      <c r="A44" s="124" t="s">
        <v>447</v>
      </c>
      <c r="B44" s="270">
        <v>3985</v>
      </c>
      <c r="C44" s="271">
        <v>8714</v>
      </c>
      <c r="D44" s="272">
        <v>2.19</v>
      </c>
      <c r="E44" s="273">
        <v>57.9</v>
      </c>
      <c r="F44" s="274">
        <v>26.5</v>
      </c>
      <c r="G44" s="124"/>
      <c r="H44" s="269"/>
    </row>
    <row r="45" spans="1:8" ht="5.0999999999999996" customHeight="1" x14ac:dyDescent="0.15">
      <c r="A45" s="124"/>
      <c r="B45" s="25"/>
      <c r="C45" s="24"/>
      <c r="D45" s="124"/>
      <c r="E45" s="124"/>
      <c r="F45" s="124"/>
      <c r="G45" s="124"/>
      <c r="H45" s="124"/>
    </row>
    <row r="46" spans="1:8" x14ac:dyDescent="0.15">
      <c r="A46" s="124" t="s">
        <v>446</v>
      </c>
      <c r="B46" s="270">
        <v>546</v>
      </c>
      <c r="C46" s="271">
        <v>1312</v>
      </c>
      <c r="D46" s="272">
        <v>2.4</v>
      </c>
      <c r="E46" s="273">
        <v>52.7</v>
      </c>
      <c r="F46" s="274">
        <v>21.9</v>
      </c>
      <c r="G46" s="124"/>
      <c r="H46" s="124"/>
    </row>
    <row r="47" spans="1:8" ht="5.0999999999999996" customHeight="1" x14ac:dyDescent="0.15">
      <c r="A47" s="124"/>
      <c r="B47" s="25"/>
      <c r="C47" s="24"/>
      <c r="D47" s="124"/>
      <c r="E47" s="124"/>
      <c r="F47" s="124"/>
      <c r="G47" s="124"/>
      <c r="H47" s="124"/>
    </row>
    <row r="48" spans="1:8" x14ac:dyDescent="0.15">
      <c r="A48" s="124" t="s">
        <v>445</v>
      </c>
      <c r="B48" s="270">
        <v>748</v>
      </c>
      <c r="C48" s="271">
        <v>851</v>
      </c>
      <c r="D48" s="272">
        <v>1.1399999999999999</v>
      </c>
      <c r="E48" s="273" t="s">
        <v>227</v>
      </c>
      <c r="F48" s="274" t="s">
        <v>227</v>
      </c>
      <c r="G48" s="117"/>
      <c r="H48" s="117"/>
    </row>
    <row r="49" spans="1:8" x14ac:dyDescent="0.15">
      <c r="A49" s="124"/>
      <c r="B49" s="270"/>
      <c r="C49" s="271"/>
      <c r="D49" s="272"/>
      <c r="E49" s="273"/>
      <c r="F49" s="274"/>
      <c r="G49" s="117"/>
      <c r="H49" s="117"/>
    </row>
    <row r="50" spans="1:8" x14ac:dyDescent="0.15">
      <c r="A50" s="175" t="s">
        <v>455</v>
      </c>
      <c r="B50" s="123"/>
      <c r="C50" s="124"/>
      <c r="D50" s="124"/>
      <c r="E50" s="124"/>
      <c r="F50" s="124"/>
      <c r="G50" s="113"/>
      <c r="H50" s="113"/>
    </row>
    <row r="51" spans="1:8" ht="6" customHeight="1" x14ac:dyDescent="0.15">
      <c r="A51" s="124"/>
      <c r="B51" s="123"/>
      <c r="C51" s="124"/>
      <c r="D51" s="124"/>
      <c r="E51" s="124"/>
      <c r="F51" s="124"/>
    </row>
    <row r="52" spans="1:8" x14ac:dyDescent="0.15">
      <c r="A52" s="124" t="s">
        <v>453</v>
      </c>
      <c r="B52" s="270">
        <v>96425</v>
      </c>
      <c r="C52" s="271">
        <v>248406</v>
      </c>
      <c r="D52" s="272">
        <v>2.58</v>
      </c>
      <c r="E52" s="273" t="s">
        <v>227</v>
      </c>
      <c r="F52" s="274" t="s">
        <v>227</v>
      </c>
      <c r="G52" s="117"/>
      <c r="H52" s="117"/>
    </row>
    <row r="53" spans="1:8" x14ac:dyDescent="0.15">
      <c r="A53" s="124" t="s">
        <v>452</v>
      </c>
      <c r="B53" s="270">
        <v>95600</v>
      </c>
      <c r="C53" s="271">
        <v>247365</v>
      </c>
      <c r="D53" s="272">
        <v>2.59</v>
      </c>
      <c r="E53" s="273" t="s">
        <v>227</v>
      </c>
      <c r="F53" s="273" t="s">
        <v>227</v>
      </c>
      <c r="G53" s="124"/>
      <c r="H53" s="124"/>
    </row>
    <row r="54" spans="1:8" x14ac:dyDescent="0.15">
      <c r="A54" s="124" t="s">
        <v>451</v>
      </c>
      <c r="B54" s="270">
        <v>94976</v>
      </c>
      <c r="C54" s="271">
        <v>246063</v>
      </c>
      <c r="D54" s="272">
        <v>2.59</v>
      </c>
      <c r="E54" s="273" t="s">
        <v>227</v>
      </c>
      <c r="F54" s="273" t="s">
        <v>227</v>
      </c>
      <c r="G54" s="124"/>
      <c r="H54" s="269"/>
    </row>
    <row r="55" spans="1:8" x14ac:dyDescent="0.15">
      <c r="A55" s="124" t="s">
        <v>450</v>
      </c>
      <c r="B55" s="270">
        <v>58373</v>
      </c>
      <c r="C55" s="271">
        <v>178879</v>
      </c>
      <c r="D55" s="272">
        <v>3.06</v>
      </c>
      <c r="E55" s="273" t="s">
        <v>227</v>
      </c>
      <c r="F55" s="273" t="s">
        <v>227</v>
      </c>
      <c r="G55" s="124"/>
      <c r="H55" s="124"/>
    </row>
    <row r="56" spans="1:8" x14ac:dyDescent="0.15">
      <c r="A56" s="124" t="s">
        <v>449</v>
      </c>
      <c r="B56" s="270">
        <v>2766</v>
      </c>
      <c r="C56" s="271">
        <v>7135</v>
      </c>
      <c r="D56" s="272">
        <v>2.58</v>
      </c>
      <c r="E56" s="273" t="s">
        <v>227</v>
      </c>
      <c r="F56" s="273" t="s">
        <v>227</v>
      </c>
      <c r="G56" s="124"/>
      <c r="H56" s="124"/>
    </row>
    <row r="57" spans="1:8" x14ac:dyDescent="0.15">
      <c r="A57" s="124" t="s">
        <v>448</v>
      </c>
      <c r="B57" s="270">
        <v>30089</v>
      </c>
      <c r="C57" s="271">
        <v>52535</v>
      </c>
      <c r="D57" s="272">
        <v>1.75</v>
      </c>
      <c r="E57" s="273" t="s">
        <v>227</v>
      </c>
      <c r="F57" s="273" t="s">
        <v>227</v>
      </c>
      <c r="G57" s="124"/>
      <c r="H57" s="124"/>
    </row>
    <row r="58" spans="1:8" x14ac:dyDescent="0.15">
      <c r="A58" s="124" t="s">
        <v>447</v>
      </c>
      <c r="B58" s="270">
        <v>3748</v>
      </c>
      <c r="C58" s="271">
        <v>7514</v>
      </c>
      <c r="D58" s="272">
        <v>2</v>
      </c>
      <c r="E58" s="273" t="s">
        <v>227</v>
      </c>
      <c r="F58" s="273" t="s">
        <v>227</v>
      </c>
      <c r="G58" s="124"/>
      <c r="H58" s="269"/>
    </row>
    <row r="59" spans="1:8" ht="5.0999999999999996" customHeight="1" x14ac:dyDescent="0.15">
      <c r="A59" s="124"/>
      <c r="B59" s="25"/>
      <c r="C59" s="24"/>
      <c r="D59" s="124"/>
      <c r="E59" s="124"/>
      <c r="F59" s="124"/>
      <c r="G59" s="124"/>
      <c r="H59" s="124"/>
    </row>
    <row r="60" spans="1:8" x14ac:dyDescent="0.15">
      <c r="A60" s="124" t="s">
        <v>446</v>
      </c>
      <c r="B60" s="270">
        <v>624</v>
      </c>
      <c r="C60" s="271">
        <v>1302</v>
      </c>
      <c r="D60" s="272">
        <v>2.09</v>
      </c>
      <c r="E60" s="273" t="s">
        <v>227</v>
      </c>
      <c r="F60" s="273" t="s">
        <v>227</v>
      </c>
      <c r="G60" s="124"/>
      <c r="H60" s="124"/>
    </row>
    <row r="61" spans="1:8" ht="5.0999999999999996" customHeight="1" x14ac:dyDescent="0.15">
      <c r="A61" s="124"/>
      <c r="B61" s="25"/>
      <c r="C61" s="24"/>
      <c r="D61" s="124"/>
      <c r="E61" s="124"/>
      <c r="F61" s="124"/>
      <c r="G61" s="124"/>
      <c r="H61" s="124"/>
    </row>
    <row r="62" spans="1:8" x14ac:dyDescent="0.15">
      <c r="A62" s="124" t="s">
        <v>445</v>
      </c>
      <c r="B62" s="270">
        <v>825</v>
      </c>
      <c r="C62" s="271">
        <v>1041</v>
      </c>
      <c r="D62" s="272">
        <v>1.26</v>
      </c>
      <c r="E62" s="273" t="s">
        <v>227</v>
      </c>
      <c r="F62" s="274" t="s">
        <v>227</v>
      </c>
      <c r="G62" s="117"/>
      <c r="H62" s="117"/>
    </row>
    <row r="63" spans="1:8" x14ac:dyDescent="0.15">
      <c r="A63" s="124"/>
      <c r="B63" s="270"/>
      <c r="C63" s="271"/>
      <c r="D63" s="272"/>
      <c r="E63" s="273"/>
      <c r="F63" s="274"/>
      <c r="G63" s="117"/>
      <c r="H63" s="117"/>
    </row>
    <row r="64" spans="1:8" x14ac:dyDescent="0.15">
      <c r="A64" s="175" t="s">
        <v>454</v>
      </c>
      <c r="B64" s="123"/>
      <c r="C64" s="124"/>
      <c r="D64" s="124"/>
      <c r="E64" s="124"/>
      <c r="F64" s="124"/>
      <c r="G64" s="113"/>
      <c r="H64" s="113"/>
    </row>
    <row r="65" spans="1:8" ht="6" customHeight="1" x14ac:dyDescent="0.15">
      <c r="A65" s="124"/>
      <c r="B65" s="123"/>
      <c r="C65" s="124"/>
      <c r="D65" s="124"/>
      <c r="E65" s="124"/>
      <c r="F65" s="124"/>
    </row>
    <row r="66" spans="1:8" x14ac:dyDescent="0.15">
      <c r="A66" s="124" t="s">
        <v>453</v>
      </c>
      <c r="B66" s="270">
        <v>100121</v>
      </c>
      <c r="C66" s="271">
        <v>246769</v>
      </c>
      <c r="D66" s="272">
        <v>2.4647077036999998</v>
      </c>
      <c r="E66" s="273" t="s">
        <v>227</v>
      </c>
      <c r="F66" s="274" t="s">
        <v>227</v>
      </c>
      <c r="G66" s="117"/>
      <c r="H66" s="117"/>
    </row>
    <row r="67" spans="1:8" x14ac:dyDescent="0.15">
      <c r="A67" s="124" t="s">
        <v>452</v>
      </c>
      <c r="B67" s="270">
        <v>99090</v>
      </c>
      <c r="C67" s="271">
        <v>245231</v>
      </c>
      <c r="D67" s="272">
        <v>2.4748309618</v>
      </c>
      <c r="E67" s="273" t="s">
        <v>227</v>
      </c>
      <c r="F67" s="273" t="s">
        <v>227</v>
      </c>
      <c r="G67" s="124"/>
      <c r="H67" s="124"/>
    </row>
    <row r="68" spans="1:8" x14ac:dyDescent="0.15">
      <c r="A68" s="124" t="s">
        <v>451</v>
      </c>
      <c r="B68" s="270">
        <v>98688</v>
      </c>
      <c r="C68" s="271">
        <v>244381</v>
      </c>
      <c r="D68" s="272">
        <v>2.4762990435000001</v>
      </c>
      <c r="E68" s="273" t="s">
        <v>227</v>
      </c>
      <c r="F68" s="273" t="s">
        <v>227</v>
      </c>
      <c r="G68" s="124"/>
      <c r="H68" s="269"/>
    </row>
    <row r="69" spans="1:8" x14ac:dyDescent="0.15">
      <c r="A69" s="124" t="s">
        <v>450</v>
      </c>
      <c r="B69" s="270">
        <v>60674</v>
      </c>
      <c r="C69" s="271">
        <v>177683</v>
      </c>
      <c r="D69" s="272">
        <v>2.9284866664</v>
      </c>
      <c r="E69" s="273" t="s">
        <v>227</v>
      </c>
      <c r="F69" s="273" t="s">
        <v>227</v>
      </c>
      <c r="G69" s="124"/>
      <c r="H69" s="124"/>
    </row>
    <row r="70" spans="1:8" x14ac:dyDescent="0.15">
      <c r="A70" s="124" t="s">
        <v>449</v>
      </c>
      <c r="B70" s="270">
        <v>2477</v>
      </c>
      <c r="C70" s="271">
        <v>5795</v>
      </c>
      <c r="D70" s="272">
        <v>2.3395236172999998</v>
      </c>
      <c r="E70" s="273" t="s">
        <v>227</v>
      </c>
      <c r="F70" s="273" t="s">
        <v>227</v>
      </c>
      <c r="G70" s="124"/>
      <c r="H70" s="124"/>
    </row>
    <row r="71" spans="1:8" x14ac:dyDescent="0.15">
      <c r="A71" s="124" t="s">
        <v>448</v>
      </c>
      <c r="B71" s="270">
        <v>32292</v>
      </c>
      <c r="C71" s="271">
        <v>54587</v>
      </c>
      <c r="D71" s="272">
        <v>1.6904186795</v>
      </c>
      <c r="E71" s="273" t="s">
        <v>227</v>
      </c>
      <c r="F71" s="273" t="s">
        <v>227</v>
      </c>
      <c r="G71" s="124"/>
      <c r="H71" s="124"/>
    </row>
    <row r="72" spans="1:8" x14ac:dyDescent="0.15">
      <c r="A72" s="124" t="s">
        <v>447</v>
      </c>
      <c r="B72" s="270">
        <v>3245</v>
      </c>
      <c r="C72" s="271">
        <v>6316</v>
      </c>
      <c r="D72" s="272">
        <v>1.9463790447</v>
      </c>
      <c r="E72" s="273" t="s">
        <v>227</v>
      </c>
      <c r="F72" s="273" t="s">
        <v>227</v>
      </c>
      <c r="G72" s="124"/>
      <c r="H72" s="269"/>
    </row>
    <row r="73" spans="1:8" ht="5.0999999999999996" customHeight="1" x14ac:dyDescent="0.15">
      <c r="A73" s="124"/>
      <c r="B73" s="25"/>
      <c r="C73" s="24"/>
      <c r="D73" s="124"/>
      <c r="E73" s="124"/>
      <c r="F73" s="124"/>
      <c r="G73" s="124"/>
      <c r="H73" s="124"/>
    </row>
    <row r="74" spans="1:8" x14ac:dyDescent="0.15">
      <c r="A74" s="124" t="s">
        <v>446</v>
      </c>
      <c r="B74" s="270">
        <v>402</v>
      </c>
      <c r="C74" s="271">
        <v>850</v>
      </c>
      <c r="D74" s="272">
        <v>2.1144278607000002</v>
      </c>
      <c r="E74" s="273" t="s">
        <v>227</v>
      </c>
      <c r="F74" s="273" t="s">
        <v>227</v>
      </c>
      <c r="G74" s="124"/>
      <c r="H74" s="124"/>
    </row>
    <row r="75" spans="1:8" ht="5.0999999999999996" customHeight="1" x14ac:dyDescent="0.15">
      <c r="A75" s="124"/>
      <c r="B75" s="25"/>
      <c r="C75" s="24"/>
      <c r="D75" s="124"/>
      <c r="E75" s="124"/>
      <c r="F75" s="124"/>
      <c r="G75" s="124"/>
      <c r="H75" s="124"/>
    </row>
    <row r="76" spans="1:8" x14ac:dyDescent="0.15">
      <c r="A76" s="124" t="s">
        <v>445</v>
      </c>
      <c r="B76" s="270">
        <v>1030</v>
      </c>
      <c r="C76" s="271">
        <v>1537</v>
      </c>
      <c r="D76" s="272">
        <f>C76/B76</f>
        <v>1.492233009708738</v>
      </c>
      <c r="E76" s="273" t="s">
        <v>227</v>
      </c>
      <c r="F76" s="274" t="s">
        <v>227</v>
      </c>
      <c r="G76" s="117"/>
      <c r="H76" s="117"/>
    </row>
    <row r="77" spans="1:8" x14ac:dyDescent="0.15">
      <c r="A77" s="124" t="s">
        <v>444</v>
      </c>
      <c r="B77" s="270">
        <v>1</v>
      </c>
      <c r="C77" s="271">
        <v>1</v>
      </c>
      <c r="D77" s="272">
        <f>C77/B77</f>
        <v>1</v>
      </c>
      <c r="E77" s="273" t="s">
        <v>227</v>
      </c>
      <c r="F77" s="274" t="s">
        <v>227</v>
      </c>
      <c r="G77" s="117"/>
      <c r="H77" s="117"/>
    </row>
    <row r="78" spans="1:8" x14ac:dyDescent="0.15">
      <c r="A78" s="124"/>
      <c r="B78" s="270"/>
      <c r="C78" s="271"/>
      <c r="D78" s="272"/>
      <c r="E78" s="273"/>
      <c r="F78" s="274"/>
      <c r="G78" s="117"/>
      <c r="H78" s="117"/>
    </row>
    <row r="79" spans="1:8" x14ac:dyDescent="0.15">
      <c r="A79" s="175" t="s">
        <v>516</v>
      </c>
      <c r="B79" s="123"/>
      <c r="C79" s="124"/>
      <c r="D79" s="124"/>
      <c r="E79" s="124"/>
      <c r="F79" s="124"/>
      <c r="G79" s="113"/>
      <c r="H79" s="113"/>
    </row>
    <row r="80" spans="1:8" ht="6" customHeight="1" x14ac:dyDescent="0.15">
      <c r="A80" s="124"/>
      <c r="B80" s="123"/>
      <c r="C80" s="124"/>
      <c r="D80" s="124"/>
      <c r="E80" s="124"/>
      <c r="F80" s="124"/>
    </row>
    <row r="81" spans="1:8" x14ac:dyDescent="0.15">
      <c r="A81" s="124" t="s">
        <v>453</v>
      </c>
      <c r="B81" s="280">
        <v>102101</v>
      </c>
      <c r="C81" s="281">
        <v>240434</v>
      </c>
      <c r="D81" s="272">
        <v>2.35486</v>
      </c>
      <c r="E81" s="273" t="s">
        <v>227</v>
      </c>
      <c r="F81" s="274" t="s">
        <v>227</v>
      </c>
      <c r="G81" s="117"/>
      <c r="H81" s="117"/>
    </row>
    <row r="82" spans="1:8" x14ac:dyDescent="0.15">
      <c r="A82" s="124" t="s">
        <v>452</v>
      </c>
      <c r="B82" s="270">
        <v>101084</v>
      </c>
      <c r="C82" s="271">
        <v>238978</v>
      </c>
      <c r="D82" s="272">
        <v>2.36415</v>
      </c>
      <c r="E82" s="273" t="s">
        <v>227</v>
      </c>
      <c r="F82" s="273" t="s">
        <v>227</v>
      </c>
      <c r="G82" s="124"/>
      <c r="H82" s="124"/>
    </row>
    <row r="83" spans="1:8" x14ac:dyDescent="0.15">
      <c r="A83" s="124" t="s">
        <v>451</v>
      </c>
      <c r="B83" s="270">
        <v>100412</v>
      </c>
      <c r="C83" s="271">
        <v>237620</v>
      </c>
      <c r="D83" s="272">
        <v>2.3664499999999999</v>
      </c>
      <c r="E83" s="273" t="s">
        <v>227</v>
      </c>
      <c r="F83" s="273" t="s">
        <v>227</v>
      </c>
      <c r="G83" s="124"/>
      <c r="H83" s="269"/>
    </row>
    <row r="84" spans="1:8" x14ac:dyDescent="0.15">
      <c r="A84" s="124" t="s">
        <v>450</v>
      </c>
      <c r="B84" s="270">
        <v>62810</v>
      </c>
      <c r="C84" s="271">
        <v>175179</v>
      </c>
      <c r="D84" s="272">
        <v>2.7890299999999999</v>
      </c>
      <c r="E84" s="273" t="s">
        <v>227</v>
      </c>
      <c r="F84" s="273" t="s">
        <v>227</v>
      </c>
      <c r="G84" s="124"/>
      <c r="H84" s="124"/>
    </row>
    <row r="85" spans="1:8" x14ac:dyDescent="0.15">
      <c r="A85" s="124" t="s">
        <v>449</v>
      </c>
      <c r="B85" s="270">
        <v>2210</v>
      </c>
      <c r="C85" s="271">
        <v>4622</v>
      </c>
      <c r="D85" s="272">
        <v>2.0914000000000001</v>
      </c>
      <c r="E85" s="273" t="s">
        <v>227</v>
      </c>
      <c r="F85" s="273" t="s">
        <v>227</v>
      </c>
      <c r="G85" s="124"/>
      <c r="H85" s="124"/>
    </row>
    <row r="86" spans="1:8" x14ac:dyDescent="0.15">
      <c r="A86" s="124" t="s">
        <v>448</v>
      </c>
      <c r="B86" s="270">
        <v>32293</v>
      </c>
      <c r="C86" s="271">
        <v>52299</v>
      </c>
      <c r="D86" s="272">
        <v>1.6195200000000001</v>
      </c>
      <c r="E86" s="273" t="s">
        <v>227</v>
      </c>
      <c r="F86" s="273" t="s">
        <v>227</v>
      </c>
      <c r="G86" s="124"/>
      <c r="H86" s="124"/>
    </row>
    <row r="87" spans="1:8" x14ac:dyDescent="0.15">
      <c r="A87" s="124" t="s">
        <v>447</v>
      </c>
      <c r="B87" s="270">
        <v>3099</v>
      </c>
      <c r="C87" s="271">
        <v>5520</v>
      </c>
      <c r="D87" s="272">
        <v>1.78122</v>
      </c>
      <c r="E87" s="273" t="s">
        <v>227</v>
      </c>
      <c r="F87" s="273" t="s">
        <v>227</v>
      </c>
      <c r="G87" s="124"/>
      <c r="H87" s="269"/>
    </row>
    <row r="88" spans="1:8" ht="5.0999999999999996" customHeight="1" x14ac:dyDescent="0.15">
      <c r="A88" s="124"/>
      <c r="B88" s="25"/>
      <c r="C88" s="24"/>
      <c r="D88" s="124"/>
      <c r="E88" s="124"/>
      <c r="F88" s="124"/>
      <c r="G88" s="124"/>
      <c r="H88" s="124"/>
    </row>
    <row r="89" spans="1:8" x14ac:dyDescent="0.15">
      <c r="A89" s="124" t="s">
        <v>446</v>
      </c>
      <c r="B89" s="270">
        <v>672</v>
      </c>
      <c r="C89" s="271">
        <v>1358</v>
      </c>
      <c r="D89" s="272">
        <v>2.0208300000000001</v>
      </c>
      <c r="E89" s="273" t="s">
        <v>227</v>
      </c>
      <c r="F89" s="273" t="s">
        <v>227</v>
      </c>
      <c r="G89" s="124"/>
      <c r="H89" s="124"/>
    </row>
    <row r="90" spans="1:8" ht="5.0999999999999996" customHeight="1" x14ac:dyDescent="0.15">
      <c r="A90" s="124"/>
      <c r="B90" s="25"/>
      <c r="C90" s="24"/>
      <c r="D90" s="124"/>
      <c r="E90" s="124"/>
      <c r="F90" s="124"/>
      <c r="G90" s="124"/>
      <c r="H90" s="124"/>
    </row>
    <row r="91" spans="1:8" x14ac:dyDescent="0.15">
      <c r="A91" s="124" t="s">
        <v>445</v>
      </c>
      <c r="B91" s="270">
        <v>1017</v>
      </c>
      <c r="C91" s="271">
        <v>1456</v>
      </c>
      <c r="D91" s="272">
        <v>1.4316599999999999</v>
      </c>
      <c r="E91" s="273" t="s">
        <v>227</v>
      </c>
      <c r="F91" s="274" t="s">
        <v>227</v>
      </c>
      <c r="G91" s="117"/>
      <c r="H91" s="117"/>
    </row>
    <row r="92" spans="1:8" x14ac:dyDescent="0.15">
      <c r="A92" s="124" t="s">
        <v>444</v>
      </c>
      <c r="B92" s="270" t="s">
        <v>227</v>
      </c>
      <c r="C92" s="271" t="s">
        <v>227</v>
      </c>
      <c r="D92" s="272" t="s">
        <v>227</v>
      </c>
      <c r="E92" s="273" t="s">
        <v>227</v>
      </c>
      <c r="F92" s="274" t="s">
        <v>227</v>
      </c>
      <c r="G92" s="117"/>
      <c r="H92" s="117"/>
    </row>
    <row r="93" spans="1:8" x14ac:dyDescent="0.15">
      <c r="A93" s="116"/>
      <c r="B93" s="249"/>
      <c r="C93" s="115"/>
      <c r="D93" s="115"/>
      <c r="E93" s="115"/>
      <c r="F93" s="115"/>
    </row>
    <row r="94" spans="1:8" x14ac:dyDescent="0.15">
      <c r="A94" s="124" t="s">
        <v>415</v>
      </c>
    </row>
  </sheetData>
  <mergeCells count="2">
    <mergeCell ref="A4:A6"/>
    <mergeCell ref="D4:D6"/>
  </mergeCells>
  <phoneticPr fontId="1"/>
  <pageMargins left="0.51181102362204722" right="0.31496062992125984" top="0.74803149606299213" bottom="0.74803149606299213" header="0.31496062992125984" footer="0.31496062992125984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I47"/>
  <sheetViews>
    <sheetView zoomScaleNormal="100" workbookViewId="0">
      <pane ySplit="5" topLeftCell="A6" activePane="bottomLeft" state="frozen"/>
      <selection pane="bottomLeft" activeCell="J1" sqref="J1"/>
    </sheetView>
  </sheetViews>
  <sheetFormatPr defaultRowHeight="11.25" x14ac:dyDescent="0.15"/>
  <cols>
    <col min="1" max="1" width="19.625" style="113" customWidth="1"/>
    <col min="2" max="2" width="9.625" style="113" customWidth="1"/>
    <col min="3" max="9" width="9.125" style="113" customWidth="1"/>
    <col min="10" max="10" width="9.375" style="113" customWidth="1"/>
    <col min="11" max="256" width="9" style="113"/>
    <col min="257" max="257" width="19.625" style="113" customWidth="1"/>
    <col min="258" max="258" width="9.625" style="113" customWidth="1"/>
    <col min="259" max="265" width="9.125" style="113" customWidth="1"/>
    <col min="266" max="266" width="9.375" style="113" customWidth="1"/>
    <col min="267" max="512" width="9" style="113"/>
    <col min="513" max="513" width="19.625" style="113" customWidth="1"/>
    <col min="514" max="514" width="9.625" style="113" customWidth="1"/>
    <col min="515" max="521" width="9.125" style="113" customWidth="1"/>
    <col min="522" max="522" width="9.375" style="113" customWidth="1"/>
    <col min="523" max="768" width="9" style="113"/>
    <col min="769" max="769" width="19.625" style="113" customWidth="1"/>
    <col min="770" max="770" width="9.625" style="113" customWidth="1"/>
    <col min="771" max="777" width="9.125" style="113" customWidth="1"/>
    <col min="778" max="778" width="9.375" style="113" customWidth="1"/>
    <col min="779" max="1024" width="9" style="113"/>
    <col min="1025" max="1025" width="19.625" style="113" customWidth="1"/>
    <col min="1026" max="1026" width="9.625" style="113" customWidth="1"/>
    <col min="1027" max="1033" width="9.125" style="113" customWidth="1"/>
    <col min="1034" max="1034" width="9.375" style="113" customWidth="1"/>
    <col min="1035" max="1280" width="9" style="113"/>
    <col min="1281" max="1281" width="19.625" style="113" customWidth="1"/>
    <col min="1282" max="1282" width="9.625" style="113" customWidth="1"/>
    <col min="1283" max="1289" width="9.125" style="113" customWidth="1"/>
    <col min="1290" max="1290" width="9.375" style="113" customWidth="1"/>
    <col min="1291" max="1536" width="9" style="113"/>
    <col min="1537" max="1537" width="19.625" style="113" customWidth="1"/>
    <col min="1538" max="1538" width="9.625" style="113" customWidth="1"/>
    <col min="1539" max="1545" width="9.125" style="113" customWidth="1"/>
    <col min="1546" max="1546" width="9.375" style="113" customWidth="1"/>
    <col min="1547" max="1792" width="9" style="113"/>
    <col min="1793" max="1793" width="19.625" style="113" customWidth="1"/>
    <col min="1794" max="1794" width="9.625" style="113" customWidth="1"/>
    <col min="1795" max="1801" width="9.125" style="113" customWidth="1"/>
    <col min="1802" max="1802" width="9.375" style="113" customWidth="1"/>
    <col min="1803" max="2048" width="9" style="113"/>
    <col min="2049" max="2049" width="19.625" style="113" customWidth="1"/>
    <col min="2050" max="2050" width="9.625" style="113" customWidth="1"/>
    <col min="2051" max="2057" width="9.125" style="113" customWidth="1"/>
    <col min="2058" max="2058" width="9.375" style="113" customWidth="1"/>
    <col min="2059" max="2304" width="9" style="113"/>
    <col min="2305" max="2305" width="19.625" style="113" customWidth="1"/>
    <col min="2306" max="2306" width="9.625" style="113" customWidth="1"/>
    <col min="2307" max="2313" width="9.125" style="113" customWidth="1"/>
    <col min="2314" max="2314" width="9.375" style="113" customWidth="1"/>
    <col min="2315" max="2560" width="9" style="113"/>
    <col min="2561" max="2561" width="19.625" style="113" customWidth="1"/>
    <col min="2562" max="2562" width="9.625" style="113" customWidth="1"/>
    <col min="2563" max="2569" width="9.125" style="113" customWidth="1"/>
    <col min="2570" max="2570" width="9.375" style="113" customWidth="1"/>
    <col min="2571" max="2816" width="9" style="113"/>
    <col min="2817" max="2817" width="19.625" style="113" customWidth="1"/>
    <col min="2818" max="2818" width="9.625" style="113" customWidth="1"/>
    <col min="2819" max="2825" width="9.125" style="113" customWidth="1"/>
    <col min="2826" max="2826" width="9.375" style="113" customWidth="1"/>
    <col min="2827" max="3072" width="9" style="113"/>
    <col min="3073" max="3073" width="19.625" style="113" customWidth="1"/>
    <col min="3074" max="3074" width="9.625" style="113" customWidth="1"/>
    <col min="3075" max="3081" width="9.125" style="113" customWidth="1"/>
    <col min="3082" max="3082" width="9.375" style="113" customWidth="1"/>
    <col min="3083" max="3328" width="9" style="113"/>
    <col min="3329" max="3329" width="19.625" style="113" customWidth="1"/>
    <col min="3330" max="3330" width="9.625" style="113" customWidth="1"/>
    <col min="3331" max="3337" width="9.125" style="113" customWidth="1"/>
    <col min="3338" max="3338" width="9.375" style="113" customWidth="1"/>
    <col min="3339" max="3584" width="9" style="113"/>
    <col min="3585" max="3585" width="19.625" style="113" customWidth="1"/>
    <col min="3586" max="3586" width="9.625" style="113" customWidth="1"/>
    <col min="3587" max="3593" width="9.125" style="113" customWidth="1"/>
    <col min="3594" max="3594" width="9.375" style="113" customWidth="1"/>
    <col min="3595" max="3840" width="9" style="113"/>
    <col min="3841" max="3841" width="19.625" style="113" customWidth="1"/>
    <col min="3842" max="3842" width="9.625" style="113" customWidth="1"/>
    <col min="3843" max="3849" width="9.125" style="113" customWidth="1"/>
    <col min="3850" max="3850" width="9.375" style="113" customWidth="1"/>
    <col min="3851" max="4096" width="9" style="113"/>
    <col min="4097" max="4097" width="19.625" style="113" customWidth="1"/>
    <col min="4098" max="4098" width="9.625" style="113" customWidth="1"/>
    <col min="4099" max="4105" width="9.125" style="113" customWidth="1"/>
    <col min="4106" max="4106" width="9.375" style="113" customWidth="1"/>
    <col min="4107" max="4352" width="9" style="113"/>
    <col min="4353" max="4353" width="19.625" style="113" customWidth="1"/>
    <col min="4354" max="4354" width="9.625" style="113" customWidth="1"/>
    <col min="4355" max="4361" width="9.125" style="113" customWidth="1"/>
    <col min="4362" max="4362" width="9.375" style="113" customWidth="1"/>
    <col min="4363" max="4608" width="9" style="113"/>
    <col min="4609" max="4609" width="19.625" style="113" customWidth="1"/>
    <col min="4610" max="4610" width="9.625" style="113" customWidth="1"/>
    <col min="4611" max="4617" width="9.125" style="113" customWidth="1"/>
    <col min="4618" max="4618" width="9.375" style="113" customWidth="1"/>
    <col min="4619" max="4864" width="9" style="113"/>
    <col min="4865" max="4865" width="19.625" style="113" customWidth="1"/>
    <col min="4866" max="4866" width="9.625" style="113" customWidth="1"/>
    <col min="4867" max="4873" width="9.125" style="113" customWidth="1"/>
    <col min="4874" max="4874" width="9.375" style="113" customWidth="1"/>
    <col min="4875" max="5120" width="9" style="113"/>
    <col min="5121" max="5121" width="19.625" style="113" customWidth="1"/>
    <col min="5122" max="5122" width="9.625" style="113" customWidth="1"/>
    <col min="5123" max="5129" width="9.125" style="113" customWidth="1"/>
    <col min="5130" max="5130" width="9.375" style="113" customWidth="1"/>
    <col min="5131" max="5376" width="9" style="113"/>
    <col min="5377" max="5377" width="19.625" style="113" customWidth="1"/>
    <col min="5378" max="5378" width="9.625" style="113" customWidth="1"/>
    <col min="5379" max="5385" width="9.125" style="113" customWidth="1"/>
    <col min="5386" max="5386" width="9.375" style="113" customWidth="1"/>
    <col min="5387" max="5632" width="9" style="113"/>
    <col min="5633" max="5633" width="19.625" style="113" customWidth="1"/>
    <col min="5634" max="5634" width="9.625" style="113" customWidth="1"/>
    <col min="5635" max="5641" width="9.125" style="113" customWidth="1"/>
    <col min="5642" max="5642" width="9.375" style="113" customWidth="1"/>
    <col min="5643" max="5888" width="9" style="113"/>
    <col min="5889" max="5889" width="19.625" style="113" customWidth="1"/>
    <col min="5890" max="5890" width="9.625" style="113" customWidth="1"/>
    <col min="5891" max="5897" width="9.125" style="113" customWidth="1"/>
    <col min="5898" max="5898" width="9.375" style="113" customWidth="1"/>
    <col min="5899" max="6144" width="9" style="113"/>
    <col min="6145" max="6145" width="19.625" style="113" customWidth="1"/>
    <col min="6146" max="6146" width="9.625" style="113" customWidth="1"/>
    <col min="6147" max="6153" width="9.125" style="113" customWidth="1"/>
    <col min="6154" max="6154" width="9.375" style="113" customWidth="1"/>
    <col min="6155" max="6400" width="9" style="113"/>
    <col min="6401" max="6401" width="19.625" style="113" customWidth="1"/>
    <col min="6402" max="6402" width="9.625" style="113" customWidth="1"/>
    <col min="6403" max="6409" width="9.125" style="113" customWidth="1"/>
    <col min="6410" max="6410" width="9.375" style="113" customWidth="1"/>
    <col min="6411" max="6656" width="9" style="113"/>
    <col min="6657" max="6657" width="19.625" style="113" customWidth="1"/>
    <col min="6658" max="6658" width="9.625" style="113" customWidth="1"/>
    <col min="6659" max="6665" width="9.125" style="113" customWidth="1"/>
    <col min="6666" max="6666" width="9.375" style="113" customWidth="1"/>
    <col min="6667" max="6912" width="9" style="113"/>
    <col min="6913" max="6913" width="19.625" style="113" customWidth="1"/>
    <col min="6914" max="6914" width="9.625" style="113" customWidth="1"/>
    <col min="6915" max="6921" width="9.125" style="113" customWidth="1"/>
    <col min="6922" max="6922" width="9.375" style="113" customWidth="1"/>
    <col min="6923" max="7168" width="9" style="113"/>
    <col min="7169" max="7169" width="19.625" style="113" customWidth="1"/>
    <col min="7170" max="7170" width="9.625" style="113" customWidth="1"/>
    <col min="7171" max="7177" width="9.125" style="113" customWidth="1"/>
    <col min="7178" max="7178" width="9.375" style="113" customWidth="1"/>
    <col min="7179" max="7424" width="9" style="113"/>
    <col min="7425" max="7425" width="19.625" style="113" customWidth="1"/>
    <col min="7426" max="7426" width="9.625" style="113" customWidth="1"/>
    <col min="7427" max="7433" width="9.125" style="113" customWidth="1"/>
    <col min="7434" max="7434" width="9.375" style="113" customWidth="1"/>
    <col min="7435" max="7680" width="9" style="113"/>
    <col min="7681" max="7681" width="19.625" style="113" customWidth="1"/>
    <col min="7682" max="7682" width="9.625" style="113" customWidth="1"/>
    <col min="7683" max="7689" width="9.125" style="113" customWidth="1"/>
    <col min="7690" max="7690" width="9.375" style="113" customWidth="1"/>
    <col min="7691" max="7936" width="9" style="113"/>
    <col min="7937" max="7937" width="19.625" style="113" customWidth="1"/>
    <col min="7938" max="7938" width="9.625" style="113" customWidth="1"/>
    <col min="7939" max="7945" width="9.125" style="113" customWidth="1"/>
    <col min="7946" max="7946" width="9.375" style="113" customWidth="1"/>
    <col min="7947" max="8192" width="9" style="113"/>
    <col min="8193" max="8193" width="19.625" style="113" customWidth="1"/>
    <col min="8194" max="8194" width="9.625" style="113" customWidth="1"/>
    <col min="8195" max="8201" width="9.125" style="113" customWidth="1"/>
    <col min="8202" max="8202" width="9.375" style="113" customWidth="1"/>
    <col min="8203" max="8448" width="9" style="113"/>
    <col min="8449" max="8449" width="19.625" style="113" customWidth="1"/>
    <col min="8450" max="8450" width="9.625" style="113" customWidth="1"/>
    <col min="8451" max="8457" width="9.125" style="113" customWidth="1"/>
    <col min="8458" max="8458" width="9.375" style="113" customWidth="1"/>
    <col min="8459" max="8704" width="9" style="113"/>
    <col min="8705" max="8705" width="19.625" style="113" customWidth="1"/>
    <col min="8706" max="8706" width="9.625" style="113" customWidth="1"/>
    <col min="8707" max="8713" width="9.125" style="113" customWidth="1"/>
    <col min="8714" max="8714" width="9.375" style="113" customWidth="1"/>
    <col min="8715" max="8960" width="9" style="113"/>
    <col min="8961" max="8961" width="19.625" style="113" customWidth="1"/>
    <col min="8962" max="8962" width="9.625" style="113" customWidth="1"/>
    <col min="8963" max="8969" width="9.125" style="113" customWidth="1"/>
    <col min="8970" max="8970" width="9.375" style="113" customWidth="1"/>
    <col min="8971" max="9216" width="9" style="113"/>
    <col min="9217" max="9217" width="19.625" style="113" customWidth="1"/>
    <col min="9218" max="9218" width="9.625" style="113" customWidth="1"/>
    <col min="9219" max="9225" width="9.125" style="113" customWidth="1"/>
    <col min="9226" max="9226" width="9.375" style="113" customWidth="1"/>
    <col min="9227" max="9472" width="9" style="113"/>
    <col min="9473" max="9473" width="19.625" style="113" customWidth="1"/>
    <col min="9474" max="9474" width="9.625" style="113" customWidth="1"/>
    <col min="9475" max="9481" width="9.125" style="113" customWidth="1"/>
    <col min="9482" max="9482" width="9.375" style="113" customWidth="1"/>
    <col min="9483" max="9728" width="9" style="113"/>
    <col min="9729" max="9729" width="19.625" style="113" customWidth="1"/>
    <col min="9730" max="9730" width="9.625" style="113" customWidth="1"/>
    <col min="9731" max="9737" width="9.125" style="113" customWidth="1"/>
    <col min="9738" max="9738" width="9.375" style="113" customWidth="1"/>
    <col min="9739" max="9984" width="9" style="113"/>
    <col min="9985" max="9985" width="19.625" style="113" customWidth="1"/>
    <col min="9986" max="9986" width="9.625" style="113" customWidth="1"/>
    <col min="9987" max="9993" width="9.125" style="113" customWidth="1"/>
    <col min="9994" max="9994" width="9.375" style="113" customWidth="1"/>
    <col min="9995" max="10240" width="9" style="113"/>
    <col min="10241" max="10241" width="19.625" style="113" customWidth="1"/>
    <col min="10242" max="10242" width="9.625" style="113" customWidth="1"/>
    <col min="10243" max="10249" width="9.125" style="113" customWidth="1"/>
    <col min="10250" max="10250" width="9.375" style="113" customWidth="1"/>
    <col min="10251" max="10496" width="9" style="113"/>
    <col min="10497" max="10497" width="19.625" style="113" customWidth="1"/>
    <col min="10498" max="10498" width="9.625" style="113" customWidth="1"/>
    <col min="10499" max="10505" width="9.125" style="113" customWidth="1"/>
    <col min="10506" max="10506" width="9.375" style="113" customWidth="1"/>
    <col min="10507" max="10752" width="9" style="113"/>
    <col min="10753" max="10753" width="19.625" style="113" customWidth="1"/>
    <col min="10754" max="10754" width="9.625" style="113" customWidth="1"/>
    <col min="10755" max="10761" width="9.125" style="113" customWidth="1"/>
    <col min="10762" max="10762" width="9.375" style="113" customWidth="1"/>
    <col min="10763" max="11008" width="9" style="113"/>
    <col min="11009" max="11009" width="19.625" style="113" customWidth="1"/>
    <col min="11010" max="11010" width="9.625" style="113" customWidth="1"/>
    <col min="11011" max="11017" width="9.125" style="113" customWidth="1"/>
    <col min="11018" max="11018" width="9.375" style="113" customWidth="1"/>
    <col min="11019" max="11264" width="9" style="113"/>
    <col min="11265" max="11265" width="19.625" style="113" customWidth="1"/>
    <col min="11266" max="11266" width="9.625" style="113" customWidth="1"/>
    <col min="11267" max="11273" width="9.125" style="113" customWidth="1"/>
    <col min="11274" max="11274" width="9.375" style="113" customWidth="1"/>
    <col min="11275" max="11520" width="9" style="113"/>
    <col min="11521" max="11521" width="19.625" style="113" customWidth="1"/>
    <col min="11522" max="11522" width="9.625" style="113" customWidth="1"/>
    <col min="11523" max="11529" width="9.125" style="113" customWidth="1"/>
    <col min="11530" max="11530" width="9.375" style="113" customWidth="1"/>
    <col min="11531" max="11776" width="9" style="113"/>
    <col min="11777" max="11777" width="19.625" style="113" customWidth="1"/>
    <col min="11778" max="11778" width="9.625" style="113" customWidth="1"/>
    <col min="11779" max="11785" width="9.125" style="113" customWidth="1"/>
    <col min="11786" max="11786" width="9.375" style="113" customWidth="1"/>
    <col min="11787" max="12032" width="9" style="113"/>
    <col min="12033" max="12033" width="19.625" style="113" customWidth="1"/>
    <col min="12034" max="12034" width="9.625" style="113" customWidth="1"/>
    <col min="12035" max="12041" width="9.125" style="113" customWidth="1"/>
    <col min="12042" max="12042" width="9.375" style="113" customWidth="1"/>
    <col min="12043" max="12288" width="9" style="113"/>
    <col min="12289" max="12289" width="19.625" style="113" customWidth="1"/>
    <col min="12290" max="12290" width="9.625" style="113" customWidth="1"/>
    <col min="12291" max="12297" width="9.125" style="113" customWidth="1"/>
    <col min="12298" max="12298" width="9.375" style="113" customWidth="1"/>
    <col min="12299" max="12544" width="9" style="113"/>
    <col min="12545" max="12545" width="19.625" style="113" customWidth="1"/>
    <col min="12546" max="12546" width="9.625" style="113" customWidth="1"/>
    <col min="12547" max="12553" width="9.125" style="113" customWidth="1"/>
    <col min="12554" max="12554" width="9.375" style="113" customWidth="1"/>
    <col min="12555" max="12800" width="9" style="113"/>
    <col min="12801" max="12801" width="19.625" style="113" customWidth="1"/>
    <col min="12802" max="12802" width="9.625" style="113" customWidth="1"/>
    <col min="12803" max="12809" width="9.125" style="113" customWidth="1"/>
    <col min="12810" max="12810" width="9.375" style="113" customWidth="1"/>
    <col min="12811" max="13056" width="9" style="113"/>
    <col min="13057" max="13057" width="19.625" style="113" customWidth="1"/>
    <col min="13058" max="13058" width="9.625" style="113" customWidth="1"/>
    <col min="13059" max="13065" width="9.125" style="113" customWidth="1"/>
    <col min="13066" max="13066" width="9.375" style="113" customWidth="1"/>
    <col min="13067" max="13312" width="9" style="113"/>
    <col min="13313" max="13313" width="19.625" style="113" customWidth="1"/>
    <col min="13314" max="13314" width="9.625" style="113" customWidth="1"/>
    <col min="13315" max="13321" width="9.125" style="113" customWidth="1"/>
    <col min="13322" max="13322" width="9.375" style="113" customWidth="1"/>
    <col min="13323" max="13568" width="9" style="113"/>
    <col min="13569" max="13569" width="19.625" style="113" customWidth="1"/>
    <col min="13570" max="13570" width="9.625" style="113" customWidth="1"/>
    <col min="13571" max="13577" width="9.125" style="113" customWidth="1"/>
    <col min="13578" max="13578" width="9.375" style="113" customWidth="1"/>
    <col min="13579" max="13824" width="9" style="113"/>
    <col min="13825" max="13825" width="19.625" style="113" customWidth="1"/>
    <col min="13826" max="13826" width="9.625" style="113" customWidth="1"/>
    <col min="13827" max="13833" width="9.125" style="113" customWidth="1"/>
    <col min="13834" max="13834" width="9.375" style="113" customWidth="1"/>
    <col min="13835" max="14080" width="9" style="113"/>
    <col min="14081" max="14081" width="19.625" style="113" customWidth="1"/>
    <col min="14082" max="14082" width="9.625" style="113" customWidth="1"/>
    <col min="14083" max="14089" width="9.125" style="113" customWidth="1"/>
    <col min="14090" max="14090" width="9.375" style="113" customWidth="1"/>
    <col min="14091" max="14336" width="9" style="113"/>
    <col min="14337" max="14337" width="19.625" style="113" customWidth="1"/>
    <col min="14338" max="14338" width="9.625" style="113" customWidth="1"/>
    <col min="14339" max="14345" width="9.125" style="113" customWidth="1"/>
    <col min="14346" max="14346" width="9.375" style="113" customWidth="1"/>
    <col min="14347" max="14592" width="9" style="113"/>
    <col min="14593" max="14593" width="19.625" style="113" customWidth="1"/>
    <col min="14594" max="14594" width="9.625" style="113" customWidth="1"/>
    <col min="14595" max="14601" width="9.125" style="113" customWidth="1"/>
    <col min="14602" max="14602" width="9.375" style="113" customWidth="1"/>
    <col min="14603" max="14848" width="9" style="113"/>
    <col min="14849" max="14849" width="19.625" style="113" customWidth="1"/>
    <col min="14850" max="14850" width="9.625" style="113" customWidth="1"/>
    <col min="14851" max="14857" width="9.125" style="113" customWidth="1"/>
    <col min="14858" max="14858" width="9.375" style="113" customWidth="1"/>
    <col min="14859" max="15104" width="9" style="113"/>
    <col min="15105" max="15105" width="19.625" style="113" customWidth="1"/>
    <col min="15106" max="15106" width="9.625" style="113" customWidth="1"/>
    <col min="15107" max="15113" width="9.125" style="113" customWidth="1"/>
    <col min="15114" max="15114" width="9.375" style="113" customWidth="1"/>
    <col min="15115" max="15360" width="9" style="113"/>
    <col min="15361" max="15361" width="19.625" style="113" customWidth="1"/>
    <col min="15362" max="15362" width="9.625" style="113" customWidth="1"/>
    <col min="15363" max="15369" width="9.125" style="113" customWidth="1"/>
    <col min="15370" max="15370" width="9.375" style="113" customWidth="1"/>
    <col min="15371" max="15616" width="9" style="113"/>
    <col min="15617" max="15617" width="19.625" style="113" customWidth="1"/>
    <col min="15618" max="15618" width="9.625" style="113" customWidth="1"/>
    <col min="15619" max="15625" width="9.125" style="113" customWidth="1"/>
    <col min="15626" max="15626" width="9.375" style="113" customWidth="1"/>
    <col min="15627" max="15872" width="9" style="113"/>
    <col min="15873" max="15873" width="19.625" style="113" customWidth="1"/>
    <col min="15874" max="15874" width="9.625" style="113" customWidth="1"/>
    <col min="15875" max="15881" width="9.125" style="113" customWidth="1"/>
    <col min="15882" max="15882" width="9.375" style="113" customWidth="1"/>
    <col min="15883" max="16128" width="9" style="113"/>
    <col min="16129" max="16129" width="19.625" style="113" customWidth="1"/>
    <col min="16130" max="16130" width="9.625" style="113" customWidth="1"/>
    <col min="16131" max="16137" width="9.125" style="113" customWidth="1"/>
    <col min="16138" max="16138" width="9.375" style="113" customWidth="1"/>
    <col min="16139" max="16384" width="9" style="113"/>
  </cols>
  <sheetData>
    <row r="1" spans="1:9" ht="17.25" x14ac:dyDescent="0.2">
      <c r="A1" s="146" t="s">
        <v>496</v>
      </c>
    </row>
    <row r="2" spans="1:9" x14ac:dyDescent="0.15">
      <c r="A2" s="172"/>
      <c r="B2" s="172"/>
      <c r="C2" s="172"/>
      <c r="D2" s="172"/>
      <c r="E2" s="172"/>
      <c r="F2" s="172"/>
      <c r="G2" s="172"/>
      <c r="H2" s="172"/>
      <c r="I2" s="172"/>
    </row>
    <row r="3" spans="1:9" ht="12" x14ac:dyDescent="0.15">
      <c r="B3" s="297"/>
      <c r="C3" s="297"/>
      <c r="E3" s="384" t="s">
        <v>495</v>
      </c>
      <c r="F3" s="390"/>
      <c r="G3" s="390"/>
      <c r="H3" s="385"/>
    </row>
    <row r="4" spans="1:9" ht="12" x14ac:dyDescent="0.15">
      <c r="A4" s="159" t="s">
        <v>441</v>
      </c>
      <c r="B4" s="298" t="s">
        <v>439</v>
      </c>
      <c r="C4" s="298" t="s">
        <v>494</v>
      </c>
      <c r="D4" s="159" t="s">
        <v>493</v>
      </c>
      <c r="E4" s="386" t="s">
        <v>439</v>
      </c>
      <c r="F4" s="298" t="s">
        <v>492</v>
      </c>
      <c r="G4" s="159" t="s">
        <v>491</v>
      </c>
      <c r="H4" s="299" t="s">
        <v>490</v>
      </c>
      <c r="I4" s="159" t="s">
        <v>489</v>
      </c>
    </row>
    <row r="5" spans="1:9" ht="12" x14ac:dyDescent="0.15">
      <c r="A5" s="116"/>
      <c r="B5" s="300"/>
      <c r="C5" s="301"/>
      <c r="D5" s="236"/>
      <c r="E5" s="387"/>
      <c r="F5" s="302" t="s">
        <v>488</v>
      </c>
      <c r="G5" s="302" t="s">
        <v>488</v>
      </c>
      <c r="H5" s="302" t="s">
        <v>487</v>
      </c>
      <c r="I5" s="218"/>
    </row>
    <row r="6" spans="1:9" x14ac:dyDescent="0.15">
      <c r="A6" s="288"/>
      <c r="B6" s="289"/>
    </row>
    <row r="7" spans="1:9" ht="12" customHeight="1" x14ac:dyDescent="0.15">
      <c r="A7" s="294" t="s">
        <v>486</v>
      </c>
      <c r="B7" s="303">
        <v>94976</v>
      </c>
      <c r="C7" s="303">
        <v>59454</v>
      </c>
      <c r="D7" s="303">
        <v>998</v>
      </c>
      <c r="E7" s="303">
        <v>34346</v>
      </c>
      <c r="F7" s="303">
        <v>16434</v>
      </c>
      <c r="G7" s="303">
        <v>12433</v>
      </c>
      <c r="H7" s="303">
        <v>5478</v>
      </c>
      <c r="I7" s="303">
        <v>178</v>
      </c>
    </row>
    <row r="8" spans="1:9" ht="7.5" customHeight="1" x14ac:dyDescent="0.15">
      <c r="A8" s="304"/>
      <c r="B8" s="305"/>
      <c r="C8" s="305"/>
      <c r="D8" s="305"/>
      <c r="E8" s="306"/>
      <c r="F8" s="306"/>
      <c r="G8" s="306"/>
      <c r="H8" s="306"/>
      <c r="I8" s="306"/>
    </row>
    <row r="9" spans="1:9" ht="12" x14ac:dyDescent="0.15">
      <c r="A9" s="293" t="s">
        <v>484</v>
      </c>
      <c r="B9" s="303">
        <v>3148</v>
      </c>
      <c r="C9" s="303">
        <v>76</v>
      </c>
      <c r="D9" s="303">
        <v>44</v>
      </c>
      <c r="E9" s="303">
        <v>3016</v>
      </c>
      <c r="F9" s="303">
        <v>1616</v>
      </c>
      <c r="G9" s="303">
        <v>1151</v>
      </c>
      <c r="H9" s="303">
        <v>249</v>
      </c>
      <c r="I9" s="303">
        <v>12</v>
      </c>
    </row>
    <row r="10" spans="1:9" ht="12" x14ac:dyDescent="0.15">
      <c r="A10" s="293" t="s">
        <v>483</v>
      </c>
      <c r="B10" s="303">
        <v>8614</v>
      </c>
      <c r="C10" s="303">
        <v>290</v>
      </c>
      <c r="D10" s="303">
        <v>123</v>
      </c>
      <c r="E10" s="303">
        <v>8177</v>
      </c>
      <c r="F10" s="303">
        <v>4744</v>
      </c>
      <c r="G10" s="303">
        <v>2980</v>
      </c>
      <c r="H10" s="303">
        <v>453</v>
      </c>
      <c r="I10" s="303">
        <v>24</v>
      </c>
    </row>
    <row r="11" spans="1:9" ht="12" x14ac:dyDescent="0.15">
      <c r="A11" s="293" t="s">
        <v>482</v>
      </c>
      <c r="B11" s="303">
        <v>6683</v>
      </c>
      <c r="C11" s="303">
        <v>790</v>
      </c>
      <c r="D11" s="303">
        <v>168</v>
      </c>
      <c r="E11" s="303">
        <v>5707</v>
      </c>
      <c r="F11" s="303">
        <v>3487</v>
      </c>
      <c r="G11" s="303">
        <v>1852</v>
      </c>
      <c r="H11" s="303">
        <v>368</v>
      </c>
      <c r="I11" s="303">
        <v>18</v>
      </c>
    </row>
    <row r="12" spans="1:9" ht="12" x14ac:dyDescent="0.15">
      <c r="A12" s="293" t="s">
        <v>481</v>
      </c>
      <c r="B12" s="303">
        <v>6779</v>
      </c>
      <c r="C12" s="303">
        <v>1184</v>
      </c>
      <c r="D12" s="303">
        <v>169</v>
      </c>
      <c r="E12" s="303">
        <v>5408</v>
      </c>
      <c r="F12" s="303">
        <v>2807</v>
      </c>
      <c r="G12" s="303">
        <v>2243</v>
      </c>
      <c r="H12" s="303">
        <v>358</v>
      </c>
      <c r="I12" s="303">
        <v>18</v>
      </c>
    </row>
    <row r="13" spans="1:9" ht="12" x14ac:dyDescent="0.15">
      <c r="A13" s="293" t="s">
        <v>480</v>
      </c>
      <c r="B13" s="303">
        <v>6135</v>
      </c>
      <c r="C13" s="303">
        <v>1218</v>
      </c>
      <c r="D13" s="303">
        <v>148</v>
      </c>
      <c r="E13" s="303">
        <v>4756</v>
      </c>
      <c r="F13" s="303">
        <v>2062</v>
      </c>
      <c r="G13" s="303">
        <v>1967</v>
      </c>
      <c r="H13" s="303">
        <v>726</v>
      </c>
      <c r="I13" s="303">
        <v>13</v>
      </c>
    </row>
    <row r="14" spans="1:9" ht="6.75" customHeight="1" x14ac:dyDescent="0.15">
      <c r="A14" s="293"/>
      <c r="B14" s="303"/>
      <c r="C14" s="303"/>
      <c r="D14" s="303"/>
      <c r="E14" s="303"/>
      <c r="F14" s="303"/>
      <c r="G14" s="303"/>
      <c r="H14" s="303"/>
      <c r="I14" s="303"/>
    </row>
    <row r="15" spans="1:9" ht="12" x14ac:dyDescent="0.15">
      <c r="A15" s="293" t="s">
        <v>479</v>
      </c>
      <c r="B15" s="303">
        <v>4805</v>
      </c>
      <c r="C15" s="303">
        <v>1613</v>
      </c>
      <c r="D15" s="303">
        <v>126</v>
      </c>
      <c r="E15" s="303">
        <v>3056</v>
      </c>
      <c r="F15" s="303">
        <v>875</v>
      </c>
      <c r="G15" s="303">
        <v>1176</v>
      </c>
      <c r="H15" s="303">
        <v>1005</v>
      </c>
      <c r="I15" s="303">
        <v>10</v>
      </c>
    </row>
    <row r="16" spans="1:9" ht="12" x14ac:dyDescent="0.15">
      <c r="A16" s="293" t="s">
        <v>478</v>
      </c>
      <c r="B16" s="303">
        <v>4597</v>
      </c>
      <c r="C16" s="303">
        <v>1928</v>
      </c>
      <c r="D16" s="303">
        <v>91</v>
      </c>
      <c r="E16" s="303">
        <v>2571</v>
      </c>
      <c r="F16" s="303">
        <v>460</v>
      </c>
      <c r="G16" s="303">
        <v>633</v>
      </c>
      <c r="H16" s="303">
        <v>1478</v>
      </c>
      <c r="I16" s="303">
        <v>7</v>
      </c>
    </row>
    <row r="17" spans="1:9" ht="12" x14ac:dyDescent="0.15">
      <c r="A17" s="293" t="s">
        <v>477</v>
      </c>
      <c r="B17" s="303">
        <v>3049</v>
      </c>
      <c r="C17" s="303">
        <v>2228</v>
      </c>
      <c r="D17" s="303">
        <v>40</v>
      </c>
      <c r="E17" s="303">
        <v>776</v>
      </c>
      <c r="F17" s="303">
        <v>143</v>
      </c>
      <c r="G17" s="303">
        <v>189</v>
      </c>
      <c r="H17" s="303">
        <v>444</v>
      </c>
      <c r="I17" s="303">
        <v>5</v>
      </c>
    </row>
    <row r="18" spans="1:9" ht="12" x14ac:dyDescent="0.15">
      <c r="A18" s="293" t="s">
        <v>476</v>
      </c>
      <c r="B18" s="303">
        <v>4051</v>
      </c>
      <c r="C18" s="303">
        <v>3567</v>
      </c>
      <c r="D18" s="303">
        <v>26</v>
      </c>
      <c r="E18" s="303">
        <v>438</v>
      </c>
      <c r="F18" s="303">
        <v>100</v>
      </c>
      <c r="G18" s="303">
        <v>115</v>
      </c>
      <c r="H18" s="303">
        <v>223</v>
      </c>
      <c r="I18" s="303">
        <v>20</v>
      </c>
    </row>
    <row r="19" spans="1:9" ht="12" x14ac:dyDescent="0.15">
      <c r="A19" s="293" t="s">
        <v>475</v>
      </c>
      <c r="B19" s="303">
        <v>8051</v>
      </c>
      <c r="C19" s="303">
        <v>7764</v>
      </c>
      <c r="D19" s="303">
        <v>17</v>
      </c>
      <c r="E19" s="303">
        <v>261</v>
      </c>
      <c r="F19" s="303">
        <v>75</v>
      </c>
      <c r="G19" s="303">
        <v>69</v>
      </c>
      <c r="H19" s="303">
        <v>117</v>
      </c>
      <c r="I19" s="303">
        <v>9</v>
      </c>
    </row>
    <row r="20" spans="1:9" ht="6.75" customHeight="1" x14ac:dyDescent="0.15">
      <c r="A20" s="293"/>
      <c r="B20" s="303"/>
      <c r="C20" s="303"/>
      <c r="D20" s="303"/>
      <c r="E20" s="303"/>
      <c r="F20" s="303"/>
      <c r="G20" s="303"/>
      <c r="H20" s="303"/>
      <c r="I20" s="303"/>
    </row>
    <row r="21" spans="1:9" ht="12" x14ac:dyDescent="0.15">
      <c r="A21" s="293" t="s">
        <v>474</v>
      </c>
      <c r="B21" s="303">
        <v>14087</v>
      </c>
      <c r="C21" s="303">
        <v>13932</v>
      </c>
      <c r="D21" s="303">
        <v>30</v>
      </c>
      <c r="E21" s="303">
        <v>112</v>
      </c>
      <c r="F21" s="303">
        <v>34</v>
      </c>
      <c r="G21" s="303">
        <v>28</v>
      </c>
      <c r="H21" s="303">
        <v>50</v>
      </c>
      <c r="I21" s="303">
        <v>13</v>
      </c>
    </row>
    <row r="22" spans="1:9" ht="12" x14ac:dyDescent="0.15">
      <c r="A22" s="293" t="s">
        <v>473</v>
      </c>
      <c r="B22" s="303">
        <v>15073</v>
      </c>
      <c r="C22" s="303">
        <v>15005</v>
      </c>
      <c r="D22" s="303">
        <v>13</v>
      </c>
      <c r="E22" s="303">
        <v>47</v>
      </c>
      <c r="F22" s="303">
        <v>23</v>
      </c>
      <c r="G22" s="303">
        <v>19</v>
      </c>
      <c r="H22" s="303">
        <v>5</v>
      </c>
      <c r="I22" s="303">
        <v>8</v>
      </c>
    </row>
    <row r="23" spans="1:9" ht="12" x14ac:dyDescent="0.15">
      <c r="A23" s="293" t="s">
        <v>472</v>
      </c>
      <c r="B23" s="303">
        <v>6178</v>
      </c>
      <c r="C23" s="303">
        <v>6164</v>
      </c>
      <c r="D23" s="303">
        <v>1</v>
      </c>
      <c r="E23" s="303">
        <v>11</v>
      </c>
      <c r="F23" s="303">
        <v>3</v>
      </c>
      <c r="G23" s="303">
        <v>7</v>
      </c>
      <c r="H23" s="303">
        <v>1</v>
      </c>
      <c r="I23" s="303">
        <v>2</v>
      </c>
    </row>
    <row r="24" spans="1:9" ht="12" x14ac:dyDescent="0.15">
      <c r="A24" s="293" t="s">
        <v>471</v>
      </c>
      <c r="B24" s="303">
        <v>3726</v>
      </c>
      <c r="C24" s="303">
        <v>3695</v>
      </c>
      <c r="D24" s="303">
        <v>2</v>
      </c>
      <c r="E24" s="303">
        <v>10</v>
      </c>
      <c r="F24" s="303">
        <v>5</v>
      </c>
      <c r="G24" s="303">
        <v>4</v>
      </c>
      <c r="H24" s="303">
        <v>1</v>
      </c>
      <c r="I24" s="303">
        <v>19</v>
      </c>
    </row>
    <row r="25" spans="1:9" ht="12" x14ac:dyDescent="0.15">
      <c r="A25" s="293"/>
      <c r="B25" s="305"/>
      <c r="C25" s="305"/>
      <c r="D25" s="305"/>
      <c r="E25" s="306"/>
      <c r="F25" s="306"/>
      <c r="G25" s="306"/>
      <c r="H25" s="306"/>
      <c r="I25" s="306"/>
    </row>
    <row r="26" spans="1:9" ht="12" customHeight="1" x14ac:dyDescent="0.15">
      <c r="A26" s="294" t="s">
        <v>485</v>
      </c>
      <c r="B26" s="303">
        <v>246063</v>
      </c>
      <c r="C26" s="303">
        <v>183037</v>
      </c>
      <c r="D26" s="303">
        <v>2148</v>
      </c>
      <c r="E26" s="303">
        <v>60477</v>
      </c>
      <c r="F26" s="303">
        <v>27057</v>
      </c>
      <c r="G26" s="303">
        <v>21953</v>
      </c>
      <c r="H26" s="303">
        <v>11466</v>
      </c>
      <c r="I26" s="303">
        <v>401</v>
      </c>
    </row>
    <row r="27" spans="1:9" ht="9" customHeight="1" x14ac:dyDescent="0.15">
      <c r="A27" s="304"/>
      <c r="B27" s="307"/>
      <c r="C27" s="307"/>
      <c r="D27" s="307"/>
      <c r="E27" s="307"/>
      <c r="F27" s="307"/>
      <c r="G27" s="307"/>
      <c r="H27" s="307"/>
      <c r="I27" s="307"/>
    </row>
    <row r="28" spans="1:9" ht="12" x14ac:dyDescent="0.15">
      <c r="A28" s="293" t="s">
        <v>484</v>
      </c>
      <c r="B28" s="303">
        <v>3534</v>
      </c>
      <c r="C28" s="303">
        <v>84</v>
      </c>
      <c r="D28" s="303">
        <v>61</v>
      </c>
      <c r="E28" s="303">
        <v>3374</v>
      </c>
      <c r="F28" s="303">
        <v>1870</v>
      </c>
      <c r="G28" s="303">
        <v>1229</v>
      </c>
      <c r="H28" s="303">
        <v>275</v>
      </c>
      <c r="I28" s="303">
        <v>15</v>
      </c>
    </row>
    <row r="29" spans="1:9" ht="12" x14ac:dyDescent="0.15">
      <c r="A29" s="293" t="s">
        <v>483</v>
      </c>
      <c r="B29" s="303">
        <v>10057</v>
      </c>
      <c r="C29" s="303">
        <v>320</v>
      </c>
      <c r="D29" s="303">
        <v>177</v>
      </c>
      <c r="E29" s="303">
        <v>9522</v>
      </c>
      <c r="F29" s="303">
        <v>5613</v>
      </c>
      <c r="G29" s="303">
        <v>3344</v>
      </c>
      <c r="H29" s="303">
        <v>565</v>
      </c>
      <c r="I29" s="303">
        <v>38</v>
      </c>
    </row>
    <row r="30" spans="1:9" ht="12" x14ac:dyDescent="0.15">
      <c r="A30" s="293" t="s">
        <v>482</v>
      </c>
      <c r="B30" s="303">
        <v>10228</v>
      </c>
      <c r="C30" s="303">
        <v>1314</v>
      </c>
      <c r="D30" s="303">
        <v>289</v>
      </c>
      <c r="E30" s="303">
        <v>8594</v>
      </c>
      <c r="F30" s="303">
        <v>5382</v>
      </c>
      <c r="G30" s="303">
        <v>2669</v>
      </c>
      <c r="H30" s="303">
        <v>543</v>
      </c>
      <c r="I30" s="303">
        <v>31</v>
      </c>
    </row>
    <row r="31" spans="1:9" ht="12" x14ac:dyDescent="0.15">
      <c r="A31" s="293" t="s">
        <v>481</v>
      </c>
      <c r="B31" s="303">
        <v>13544</v>
      </c>
      <c r="C31" s="303">
        <v>2592</v>
      </c>
      <c r="D31" s="303">
        <v>337</v>
      </c>
      <c r="E31" s="303">
        <v>10572</v>
      </c>
      <c r="F31" s="303">
        <v>5536</v>
      </c>
      <c r="G31" s="303">
        <v>4445</v>
      </c>
      <c r="H31" s="303">
        <v>591</v>
      </c>
      <c r="I31" s="303">
        <v>43</v>
      </c>
    </row>
    <row r="32" spans="1:9" ht="12" x14ac:dyDescent="0.15">
      <c r="A32" s="293" t="s">
        <v>480</v>
      </c>
      <c r="B32" s="303">
        <v>13686</v>
      </c>
      <c r="C32" s="303">
        <v>2669</v>
      </c>
      <c r="D32" s="303">
        <v>341</v>
      </c>
      <c r="E32" s="303">
        <v>10658</v>
      </c>
      <c r="F32" s="303">
        <v>4698</v>
      </c>
      <c r="G32" s="303">
        <v>4476</v>
      </c>
      <c r="H32" s="303">
        <v>1483</v>
      </c>
      <c r="I32" s="303">
        <v>18</v>
      </c>
    </row>
    <row r="33" spans="1:9" ht="8.25" customHeight="1" x14ac:dyDescent="0.15">
      <c r="A33" s="293"/>
      <c r="B33" s="303"/>
      <c r="C33" s="303"/>
      <c r="D33" s="303"/>
      <c r="E33" s="303"/>
      <c r="F33" s="303"/>
      <c r="G33" s="303"/>
      <c r="H33" s="303"/>
      <c r="I33" s="303"/>
    </row>
    <row r="34" spans="1:9" ht="12" x14ac:dyDescent="0.15">
      <c r="A34" s="293" t="s">
        <v>479</v>
      </c>
      <c r="B34" s="303">
        <v>11390</v>
      </c>
      <c r="C34" s="303">
        <v>3688</v>
      </c>
      <c r="D34" s="303">
        <v>321</v>
      </c>
      <c r="E34" s="303">
        <v>7361</v>
      </c>
      <c r="F34" s="303">
        <v>2118</v>
      </c>
      <c r="G34" s="303">
        <v>3057</v>
      </c>
      <c r="H34" s="303">
        <v>2186</v>
      </c>
      <c r="I34" s="303">
        <v>20</v>
      </c>
    </row>
    <row r="35" spans="1:9" ht="12" x14ac:dyDescent="0.15">
      <c r="A35" s="293" t="s">
        <v>478</v>
      </c>
      <c r="B35" s="303">
        <v>10860</v>
      </c>
      <c r="C35" s="303">
        <v>4301</v>
      </c>
      <c r="D35" s="303">
        <v>249</v>
      </c>
      <c r="E35" s="303">
        <v>6290</v>
      </c>
      <c r="F35" s="303">
        <v>1035</v>
      </c>
      <c r="G35" s="303">
        <v>1668</v>
      </c>
      <c r="H35" s="303">
        <v>3587</v>
      </c>
      <c r="I35" s="303">
        <v>20</v>
      </c>
    </row>
    <row r="36" spans="1:9" ht="12" x14ac:dyDescent="0.15">
      <c r="A36" s="293" t="s">
        <v>477</v>
      </c>
      <c r="B36" s="303">
        <v>7500</v>
      </c>
      <c r="C36" s="303">
        <v>5438</v>
      </c>
      <c r="D36" s="303">
        <v>111</v>
      </c>
      <c r="E36" s="303">
        <v>1942</v>
      </c>
      <c r="F36" s="303">
        <v>289</v>
      </c>
      <c r="G36" s="303">
        <v>465</v>
      </c>
      <c r="H36" s="303">
        <v>1188</v>
      </c>
      <c r="I36" s="303">
        <v>9</v>
      </c>
    </row>
    <row r="37" spans="1:9" ht="12" x14ac:dyDescent="0.15">
      <c r="A37" s="293" t="s">
        <v>476</v>
      </c>
      <c r="B37" s="303">
        <v>10053</v>
      </c>
      <c r="C37" s="303">
        <v>8878</v>
      </c>
      <c r="D37" s="303">
        <v>74</v>
      </c>
      <c r="E37" s="303">
        <v>1048</v>
      </c>
      <c r="F37" s="303">
        <v>214</v>
      </c>
      <c r="G37" s="303">
        <v>258</v>
      </c>
      <c r="H37" s="303">
        <v>576</v>
      </c>
      <c r="I37" s="303">
        <v>53</v>
      </c>
    </row>
    <row r="38" spans="1:9" ht="12" x14ac:dyDescent="0.15">
      <c r="A38" s="293" t="s">
        <v>475</v>
      </c>
      <c r="B38" s="303">
        <v>22382</v>
      </c>
      <c r="C38" s="303">
        <v>21664</v>
      </c>
      <c r="D38" s="303">
        <v>47</v>
      </c>
      <c r="E38" s="303">
        <v>640</v>
      </c>
      <c r="F38" s="303">
        <v>167</v>
      </c>
      <c r="G38" s="303">
        <v>171</v>
      </c>
      <c r="H38" s="303">
        <v>302</v>
      </c>
      <c r="I38" s="303">
        <v>31</v>
      </c>
    </row>
    <row r="39" spans="1:9" ht="8.25" customHeight="1" x14ac:dyDescent="0.15">
      <c r="A39" s="293"/>
      <c r="B39" s="303"/>
      <c r="C39" s="303"/>
      <c r="D39" s="303"/>
      <c r="E39" s="303"/>
      <c r="F39" s="303"/>
      <c r="G39" s="303"/>
      <c r="H39" s="303"/>
      <c r="I39" s="303"/>
    </row>
    <row r="40" spans="1:9" ht="12" x14ac:dyDescent="0.15">
      <c r="A40" s="293" t="s">
        <v>474</v>
      </c>
      <c r="B40" s="303">
        <v>42593</v>
      </c>
      <c r="C40" s="303">
        <v>42183</v>
      </c>
      <c r="D40" s="303">
        <v>85</v>
      </c>
      <c r="E40" s="303">
        <v>295</v>
      </c>
      <c r="F40" s="303">
        <v>70</v>
      </c>
      <c r="G40" s="303">
        <v>73</v>
      </c>
      <c r="H40" s="303">
        <v>152</v>
      </c>
      <c r="I40" s="303">
        <v>30</v>
      </c>
    </row>
    <row r="41" spans="1:9" ht="12" x14ac:dyDescent="0.15">
      <c r="A41" s="293" t="s">
        <v>473</v>
      </c>
      <c r="B41" s="303">
        <v>52787</v>
      </c>
      <c r="C41" s="303">
        <v>52617</v>
      </c>
      <c r="D41" s="303">
        <v>43</v>
      </c>
      <c r="E41" s="303">
        <v>107</v>
      </c>
      <c r="F41" s="303">
        <v>46</v>
      </c>
      <c r="G41" s="303">
        <v>49</v>
      </c>
      <c r="H41" s="303">
        <v>12</v>
      </c>
      <c r="I41" s="303">
        <v>20</v>
      </c>
    </row>
    <row r="42" spans="1:9" ht="12" x14ac:dyDescent="0.15">
      <c r="A42" s="293" t="s">
        <v>472</v>
      </c>
      <c r="B42" s="303">
        <v>23376</v>
      </c>
      <c r="C42" s="303">
        <v>23322</v>
      </c>
      <c r="D42" s="303">
        <v>4</v>
      </c>
      <c r="E42" s="303">
        <v>43</v>
      </c>
      <c r="F42" s="303">
        <v>4</v>
      </c>
      <c r="G42" s="303">
        <v>36</v>
      </c>
      <c r="H42" s="303">
        <v>3</v>
      </c>
      <c r="I42" s="303">
        <v>7</v>
      </c>
    </row>
    <row r="43" spans="1:9" ht="12" x14ac:dyDescent="0.15">
      <c r="A43" s="293" t="s">
        <v>471</v>
      </c>
      <c r="B43" s="303">
        <v>14073</v>
      </c>
      <c r="C43" s="303">
        <v>13967</v>
      </c>
      <c r="D43" s="303">
        <v>9</v>
      </c>
      <c r="E43" s="303">
        <v>31</v>
      </c>
      <c r="F43" s="303">
        <v>15</v>
      </c>
      <c r="G43" s="303">
        <v>13</v>
      </c>
      <c r="H43" s="303">
        <v>3</v>
      </c>
      <c r="I43" s="303">
        <v>66</v>
      </c>
    </row>
    <row r="44" spans="1:9" x14ac:dyDescent="0.15">
      <c r="A44" s="172"/>
      <c r="B44" s="285"/>
      <c r="C44" s="172"/>
      <c r="D44" s="172"/>
      <c r="E44" s="172"/>
      <c r="F44" s="172"/>
      <c r="G44" s="172"/>
      <c r="H44" s="172"/>
      <c r="I44" s="172"/>
    </row>
    <row r="45" spans="1:9" x14ac:dyDescent="0.15">
      <c r="A45" s="113" t="s">
        <v>470</v>
      </c>
    </row>
    <row r="46" spans="1:9" x14ac:dyDescent="0.15">
      <c r="B46" s="308"/>
    </row>
    <row r="47" spans="1:9" ht="13.5" x14ac:dyDescent="0.15">
      <c r="A47" s="18" t="s">
        <v>517</v>
      </c>
    </row>
  </sheetData>
  <mergeCells count="2">
    <mergeCell ref="E3:H3"/>
    <mergeCell ref="E4:E5"/>
  </mergeCells>
  <phoneticPr fontId="1"/>
  <pageMargins left="0.70866141732283472" right="0.70866141732283472" top="0.74803149606299213" bottom="0.74803149606299213" header="0.31496062992125984" footer="0.31496062992125984"/>
  <pageSetup paperSize="9" scale="86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5"/>
  <sheetViews>
    <sheetView zoomScaleNormal="100" workbookViewId="0">
      <selection activeCell="F1" sqref="F1"/>
    </sheetView>
  </sheetViews>
  <sheetFormatPr defaultRowHeight="12" x14ac:dyDescent="0.15"/>
  <cols>
    <col min="1" max="3" width="5.625" style="1" customWidth="1"/>
    <col min="4" max="4" width="6.25" style="1" bestFit="1" customWidth="1"/>
    <col min="5" max="6" width="18.625" style="1" customWidth="1"/>
    <col min="7" max="16384" width="9" style="1"/>
  </cols>
  <sheetData>
    <row r="1" spans="1:6" ht="24" customHeight="1" x14ac:dyDescent="0.15">
      <c r="A1" s="80" t="s">
        <v>51</v>
      </c>
    </row>
    <row r="2" spans="1:6" s="17" customFormat="1" ht="19.5" customHeight="1" x14ac:dyDescent="0.4"/>
    <row r="3" spans="1:6" s="3" customFormat="1" ht="21" customHeight="1" x14ac:dyDescent="0.4">
      <c r="A3" s="360" t="s">
        <v>50</v>
      </c>
      <c r="B3" s="360"/>
      <c r="C3" s="360"/>
      <c r="D3" s="360"/>
      <c r="E3" s="16" t="s">
        <v>49</v>
      </c>
      <c r="F3" s="86" t="s">
        <v>48</v>
      </c>
    </row>
    <row r="4" spans="1:6" s="3" customFormat="1" ht="12" customHeight="1" x14ac:dyDescent="0.4">
      <c r="A4" s="91"/>
      <c r="B4" s="91"/>
      <c r="C4" s="91"/>
      <c r="D4" s="91"/>
      <c r="E4" s="91"/>
      <c r="F4" s="91"/>
    </row>
    <row r="5" spans="1:6" s="3" customFormat="1" ht="21" customHeight="1" x14ac:dyDescent="0.4">
      <c r="A5" s="15" t="s">
        <v>47</v>
      </c>
      <c r="B5" s="15" t="s">
        <v>46</v>
      </c>
      <c r="C5" s="15" t="s">
        <v>43</v>
      </c>
      <c r="D5" s="14" t="s">
        <v>42</v>
      </c>
      <c r="E5" s="13">
        <v>3048</v>
      </c>
      <c r="F5" s="91" t="s">
        <v>45</v>
      </c>
    </row>
    <row r="6" spans="1:6" s="3" customFormat="1" ht="21" customHeight="1" x14ac:dyDescent="0.4">
      <c r="A6" s="9"/>
      <c r="B6" s="9" t="s">
        <v>44</v>
      </c>
      <c r="C6" s="9" t="s">
        <v>43</v>
      </c>
      <c r="D6" s="12" t="s">
        <v>42</v>
      </c>
      <c r="E6" s="11">
        <v>3341</v>
      </c>
      <c r="F6" s="7" t="s">
        <v>41</v>
      </c>
    </row>
    <row r="7" spans="1:6" s="3" customFormat="1" ht="21" customHeight="1" x14ac:dyDescent="0.4">
      <c r="A7" s="9"/>
      <c r="B7" s="9" t="s">
        <v>40</v>
      </c>
      <c r="C7" s="9" t="s">
        <v>24</v>
      </c>
      <c r="D7" s="12" t="s">
        <v>39</v>
      </c>
      <c r="E7" s="11">
        <v>3389</v>
      </c>
      <c r="F7" s="7" t="s">
        <v>38</v>
      </c>
    </row>
    <row r="8" spans="1:6" s="3" customFormat="1" ht="21" customHeight="1" x14ac:dyDescent="0.4">
      <c r="A8" s="9"/>
      <c r="B8" s="9" t="s">
        <v>37</v>
      </c>
      <c r="C8" s="9" t="s">
        <v>36</v>
      </c>
      <c r="D8" s="12" t="s">
        <v>23</v>
      </c>
      <c r="E8" s="11">
        <v>3412</v>
      </c>
      <c r="F8" s="7" t="s">
        <v>18</v>
      </c>
    </row>
    <row r="9" spans="1:6" s="3" customFormat="1" ht="21" customHeight="1" x14ac:dyDescent="0.4">
      <c r="A9" s="9" t="s">
        <v>35</v>
      </c>
      <c r="B9" s="9" t="s">
        <v>34</v>
      </c>
      <c r="C9" s="9" t="s">
        <v>33</v>
      </c>
      <c r="D9" s="12" t="s">
        <v>19</v>
      </c>
      <c r="E9" s="11">
        <v>3474</v>
      </c>
      <c r="F9" s="7" t="s">
        <v>18</v>
      </c>
    </row>
    <row r="10" spans="1:6" s="3" customFormat="1" ht="21" customHeight="1" x14ac:dyDescent="0.4">
      <c r="A10" s="9"/>
      <c r="B10" s="9" t="s">
        <v>32</v>
      </c>
      <c r="C10" s="9" t="s">
        <v>31</v>
      </c>
      <c r="D10" s="12" t="s">
        <v>30</v>
      </c>
      <c r="E10" s="11">
        <v>3773</v>
      </c>
      <c r="F10" s="7" t="s">
        <v>29</v>
      </c>
    </row>
    <row r="11" spans="1:6" s="3" customFormat="1" ht="21" customHeight="1" x14ac:dyDescent="0.4">
      <c r="A11" s="9"/>
      <c r="B11" s="9" t="s">
        <v>28</v>
      </c>
      <c r="C11" s="9" t="s">
        <v>27</v>
      </c>
      <c r="D11" s="12" t="s">
        <v>26</v>
      </c>
      <c r="E11" s="11">
        <v>3946</v>
      </c>
      <c r="F11" s="7" t="s">
        <v>18</v>
      </c>
    </row>
    <row r="12" spans="1:6" s="3" customFormat="1" ht="21" customHeight="1" x14ac:dyDescent="0.4">
      <c r="A12" s="9"/>
      <c r="B12" s="9" t="s">
        <v>25</v>
      </c>
      <c r="C12" s="9" t="s">
        <v>24</v>
      </c>
      <c r="D12" s="12" t="s">
        <v>23</v>
      </c>
      <c r="E12" s="11">
        <v>4096</v>
      </c>
      <c r="F12" s="7" t="s">
        <v>22</v>
      </c>
    </row>
    <row r="13" spans="1:6" s="3" customFormat="1" ht="21" customHeight="1" x14ac:dyDescent="0.4">
      <c r="A13" s="9"/>
      <c r="B13" s="9" t="s">
        <v>21</v>
      </c>
      <c r="C13" s="9" t="s">
        <v>20</v>
      </c>
      <c r="D13" s="12" t="s">
        <v>19</v>
      </c>
      <c r="E13" s="11">
        <v>4093</v>
      </c>
      <c r="F13" s="7" t="s">
        <v>18</v>
      </c>
    </row>
    <row r="14" spans="1:6" s="3" customFormat="1" ht="21" customHeight="1" x14ac:dyDescent="0.4">
      <c r="A14" s="9"/>
      <c r="B14" s="10" t="s">
        <v>17</v>
      </c>
      <c r="C14" s="9"/>
      <c r="D14" s="9"/>
      <c r="E14" s="8"/>
      <c r="F14" s="7"/>
    </row>
    <row r="15" spans="1:6" s="3" customFormat="1" ht="12" customHeight="1" x14ac:dyDescent="0.4">
      <c r="A15" s="6"/>
      <c r="B15" s="6"/>
      <c r="C15" s="6"/>
      <c r="D15" s="5"/>
      <c r="E15" s="4"/>
      <c r="F15" s="92"/>
    </row>
    <row r="16" spans="1:6" ht="13.5" customHeight="1" x14ac:dyDescent="0.15">
      <c r="A16" s="1" t="s">
        <v>16</v>
      </c>
    </row>
    <row r="17" spans="1:1" ht="13.5" customHeight="1" x14ac:dyDescent="0.15">
      <c r="A17" s="2"/>
    </row>
    <row r="18" spans="1:1" ht="13.5" customHeight="1" x14ac:dyDescent="0.15"/>
    <row r="19" spans="1:1" ht="13.5" customHeight="1" x14ac:dyDescent="0.15"/>
    <row r="20" spans="1:1" ht="13.5" customHeight="1" x14ac:dyDescent="0.15"/>
    <row r="21" spans="1:1" ht="13.5" customHeight="1" x14ac:dyDescent="0.15"/>
    <row r="22" spans="1:1" ht="13.5" customHeight="1" x14ac:dyDescent="0.15"/>
    <row r="23" spans="1:1" ht="13.5" customHeight="1" x14ac:dyDescent="0.15"/>
    <row r="24" spans="1:1" ht="13.5" customHeight="1" x14ac:dyDescent="0.15"/>
    <row r="25" spans="1:1" ht="13.5" customHeight="1" x14ac:dyDescent="0.15"/>
    <row r="26" spans="1:1" ht="13.5" customHeight="1" x14ac:dyDescent="0.15"/>
    <row r="27" spans="1:1" ht="13.5" customHeight="1" x14ac:dyDescent="0.15"/>
    <row r="28" spans="1:1" ht="13.5" customHeight="1" x14ac:dyDescent="0.15"/>
    <row r="29" spans="1:1" ht="13.5" customHeight="1" x14ac:dyDescent="0.15"/>
    <row r="30" spans="1:1" ht="13.5" customHeight="1" x14ac:dyDescent="0.15"/>
    <row r="31" spans="1:1" ht="13.5" customHeight="1" x14ac:dyDescent="0.15"/>
    <row r="32" spans="1:1" ht="13.5" customHeight="1" x14ac:dyDescent="0.15"/>
    <row r="33" ht="13.5" customHeight="1" x14ac:dyDescent="0.15"/>
    <row r="34" ht="13.5" customHeight="1" x14ac:dyDescent="0.15"/>
    <row r="35" ht="13.5" customHeight="1" x14ac:dyDescent="0.15"/>
  </sheetData>
  <mergeCells count="1">
    <mergeCell ref="A3:D3"/>
  </mergeCells>
  <phoneticPr fontI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74"/>
  <sheetViews>
    <sheetView zoomScaleNormal="100" workbookViewId="0">
      <selection activeCell="F1" sqref="F1"/>
    </sheetView>
  </sheetViews>
  <sheetFormatPr defaultRowHeight="13.5" x14ac:dyDescent="0.15"/>
  <cols>
    <col min="1" max="1" width="13" style="137" customWidth="1"/>
    <col min="2" max="14" width="9.625" style="110" customWidth="1"/>
    <col min="15" max="15" width="10.125" style="110" customWidth="1"/>
    <col min="16" max="256" width="9" style="110"/>
    <col min="257" max="257" width="13" style="110" customWidth="1"/>
    <col min="258" max="270" width="9.625" style="110" customWidth="1"/>
    <col min="271" max="271" width="10.125" style="110" customWidth="1"/>
    <col min="272" max="512" width="9" style="110"/>
    <col min="513" max="513" width="13" style="110" customWidth="1"/>
    <col min="514" max="526" width="9.625" style="110" customWidth="1"/>
    <col min="527" max="527" width="10.125" style="110" customWidth="1"/>
    <col min="528" max="768" width="9" style="110"/>
    <col min="769" max="769" width="13" style="110" customWidth="1"/>
    <col min="770" max="782" width="9.625" style="110" customWidth="1"/>
    <col min="783" max="783" width="10.125" style="110" customWidth="1"/>
    <col min="784" max="1024" width="9" style="110"/>
    <col min="1025" max="1025" width="13" style="110" customWidth="1"/>
    <col min="1026" max="1038" width="9.625" style="110" customWidth="1"/>
    <col min="1039" max="1039" width="10.125" style="110" customWidth="1"/>
    <col min="1040" max="1280" width="9" style="110"/>
    <col min="1281" max="1281" width="13" style="110" customWidth="1"/>
    <col min="1282" max="1294" width="9.625" style="110" customWidth="1"/>
    <col min="1295" max="1295" width="10.125" style="110" customWidth="1"/>
    <col min="1296" max="1536" width="9" style="110"/>
    <col min="1537" max="1537" width="13" style="110" customWidth="1"/>
    <col min="1538" max="1550" width="9.625" style="110" customWidth="1"/>
    <col min="1551" max="1551" width="10.125" style="110" customWidth="1"/>
    <col min="1552" max="1792" width="9" style="110"/>
    <col min="1793" max="1793" width="13" style="110" customWidth="1"/>
    <col min="1794" max="1806" width="9.625" style="110" customWidth="1"/>
    <col min="1807" max="1807" width="10.125" style="110" customWidth="1"/>
    <col min="1808" max="2048" width="9" style="110"/>
    <col min="2049" max="2049" width="13" style="110" customWidth="1"/>
    <col min="2050" max="2062" width="9.625" style="110" customWidth="1"/>
    <col min="2063" max="2063" width="10.125" style="110" customWidth="1"/>
    <col min="2064" max="2304" width="9" style="110"/>
    <col min="2305" max="2305" width="13" style="110" customWidth="1"/>
    <col min="2306" max="2318" width="9.625" style="110" customWidth="1"/>
    <col min="2319" max="2319" width="10.125" style="110" customWidth="1"/>
    <col min="2320" max="2560" width="9" style="110"/>
    <col min="2561" max="2561" width="13" style="110" customWidth="1"/>
    <col min="2562" max="2574" width="9.625" style="110" customWidth="1"/>
    <col min="2575" max="2575" width="10.125" style="110" customWidth="1"/>
    <col min="2576" max="2816" width="9" style="110"/>
    <col min="2817" max="2817" width="13" style="110" customWidth="1"/>
    <col min="2818" max="2830" width="9.625" style="110" customWidth="1"/>
    <col min="2831" max="2831" width="10.125" style="110" customWidth="1"/>
    <col min="2832" max="3072" width="9" style="110"/>
    <col min="3073" max="3073" width="13" style="110" customWidth="1"/>
    <col min="3074" max="3086" width="9.625" style="110" customWidth="1"/>
    <col min="3087" max="3087" width="10.125" style="110" customWidth="1"/>
    <col min="3088" max="3328" width="9" style="110"/>
    <col min="3329" max="3329" width="13" style="110" customWidth="1"/>
    <col min="3330" max="3342" width="9.625" style="110" customWidth="1"/>
    <col min="3343" max="3343" width="10.125" style="110" customWidth="1"/>
    <col min="3344" max="3584" width="9" style="110"/>
    <col min="3585" max="3585" width="13" style="110" customWidth="1"/>
    <col min="3586" max="3598" width="9.625" style="110" customWidth="1"/>
    <col min="3599" max="3599" width="10.125" style="110" customWidth="1"/>
    <col min="3600" max="3840" width="9" style="110"/>
    <col min="3841" max="3841" width="13" style="110" customWidth="1"/>
    <col min="3842" max="3854" width="9.625" style="110" customWidth="1"/>
    <col min="3855" max="3855" width="10.125" style="110" customWidth="1"/>
    <col min="3856" max="4096" width="9" style="110"/>
    <col min="4097" max="4097" width="13" style="110" customWidth="1"/>
    <col min="4098" max="4110" width="9.625" style="110" customWidth="1"/>
    <col min="4111" max="4111" width="10.125" style="110" customWidth="1"/>
    <col min="4112" max="4352" width="9" style="110"/>
    <col min="4353" max="4353" width="13" style="110" customWidth="1"/>
    <col min="4354" max="4366" width="9.625" style="110" customWidth="1"/>
    <col min="4367" max="4367" width="10.125" style="110" customWidth="1"/>
    <col min="4368" max="4608" width="9" style="110"/>
    <col min="4609" max="4609" width="13" style="110" customWidth="1"/>
    <col min="4610" max="4622" width="9.625" style="110" customWidth="1"/>
    <col min="4623" max="4623" width="10.125" style="110" customWidth="1"/>
    <col min="4624" max="4864" width="9" style="110"/>
    <col min="4865" max="4865" width="13" style="110" customWidth="1"/>
    <col min="4866" max="4878" width="9.625" style="110" customWidth="1"/>
    <col min="4879" max="4879" width="10.125" style="110" customWidth="1"/>
    <col min="4880" max="5120" width="9" style="110"/>
    <col min="5121" max="5121" width="13" style="110" customWidth="1"/>
    <col min="5122" max="5134" width="9.625" style="110" customWidth="1"/>
    <col min="5135" max="5135" width="10.125" style="110" customWidth="1"/>
    <col min="5136" max="5376" width="9" style="110"/>
    <col min="5377" max="5377" width="13" style="110" customWidth="1"/>
    <col min="5378" max="5390" width="9.625" style="110" customWidth="1"/>
    <col min="5391" max="5391" width="10.125" style="110" customWidth="1"/>
    <col min="5392" max="5632" width="9" style="110"/>
    <col min="5633" max="5633" width="13" style="110" customWidth="1"/>
    <col min="5634" max="5646" width="9.625" style="110" customWidth="1"/>
    <col min="5647" max="5647" width="10.125" style="110" customWidth="1"/>
    <col min="5648" max="5888" width="9" style="110"/>
    <col min="5889" max="5889" width="13" style="110" customWidth="1"/>
    <col min="5890" max="5902" width="9.625" style="110" customWidth="1"/>
    <col min="5903" max="5903" width="10.125" style="110" customWidth="1"/>
    <col min="5904" max="6144" width="9" style="110"/>
    <col min="6145" max="6145" width="13" style="110" customWidth="1"/>
    <col min="6146" max="6158" width="9.625" style="110" customWidth="1"/>
    <col min="6159" max="6159" width="10.125" style="110" customWidth="1"/>
    <col min="6160" max="6400" width="9" style="110"/>
    <col min="6401" max="6401" width="13" style="110" customWidth="1"/>
    <col min="6402" max="6414" width="9.625" style="110" customWidth="1"/>
    <col min="6415" max="6415" width="10.125" style="110" customWidth="1"/>
    <col min="6416" max="6656" width="9" style="110"/>
    <col min="6657" max="6657" width="13" style="110" customWidth="1"/>
    <col min="6658" max="6670" width="9.625" style="110" customWidth="1"/>
    <col min="6671" max="6671" width="10.125" style="110" customWidth="1"/>
    <col min="6672" max="6912" width="9" style="110"/>
    <col min="6913" max="6913" width="13" style="110" customWidth="1"/>
    <col min="6914" max="6926" width="9.625" style="110" customWidth="1"/>
    <col min="6927" max="6927" width="10.125" style="110" customWidth="1"/>
    <col min="6928" max="7168" width="9" style="110"/>
    <col min="7169" max="7169" width="13" style="110" customWidth="1"/>
    <col min="7170" max="7182" width="9.625" style="110" customWidth="1"/>
    <col min="7183" max="7183" width="10.125" style="110" customWidth="1"/>
    <col min="7184" max="7424" width="9" style="110"/>
    <col min="7425" max="7425" width="13" style="110" customWidth="1"/>
    <col min="7426" max="7438" width="9.625" style="110" customWidth="1"/>
    <col min="7439" max="7439" width="10.125" style="110" customWidth="1"/>
    <col min="7440" max="7680" width="9" style="110"/>
    <col min="7681" max="7681" width="13" style="110" customWidth="1"/>
    <col min="7682" max="7694" width="9.625" style="110" customWidth="1"/>
    <col min="7695" max="7695" width="10.125" style="110" customWidth="1"/>
    <col min="7696" max="7936" width="9" style="110"/>
    <col min="7937" max="7937" width="13" style="110" customWidth="1"/>
    <col min="7938" max="7950" width="9.625" style="110" customWidth="1"/>
    <col min="7951" max="7951" width="10.125" style="110" customWidth="1"/>
    <col min="7952" max="8192" width="9" style="110"/>
    <col min="8193" max="8193" width="13" style="110" customWidth="1"/>
    <col min="8194" max="8206" width="9.625" style="110" customWidth="1"/>
    <col min="8207" max="8207" width="10.125" style="110" customWidth="1"/>
    <col min="8208" max="8448" width="9" style="110"/>
    <col min="8449" max="8449" width="13" style="110" customWidth="1"/>
    <col min="8450" max="8462" width="9.625" style="110" customWidth="1"/>
    <col min="8463" max="8463" width="10.125" style="110" customWidth="1"/>
    <col min="8464" max="8704" width="9" style="110"/>
    <col min="8705" max="8705" width="13" style="110" customWidth="1"/>
    <col min="8706" max="8718" width="9.625" style="110" customWidth="1"/>
    <col min="8719" max="8719" width="10.125" style="110" customWidth="1"/>
    <col min="8720" max="8960" width="9" style="110"/>
    <col min="8961" max="8961" width="13" style="110" customWidth="1"/>
    <col min="8962" max="8974" width="9.625" style="110" customWidth="1"/>
    <col min="8975" max="8975" width="10.125" style="110" customWidth="1"/>
    <col min="8976" max="9216" width="9" style="110"/>
    <col min="9217" max="9217" width="13" style="110" customWidth="1"/>
    <col min="9218" max="9230" width="9.625" style="110" customWidth="1"/>
    <col min="9231" max="9231" width="10.125" style="110" customWidth="1"/>
    <col min="9232" max="9472" width="9" style="110"/>
    <col min="9473" max="9473" width="13" style="110" customWidth="1"/>
    <col min="9474" max="9486" width="9.625" style="110" customWidth="1"/>
    <col min="9487" max="9487" width="10.125" style="110" customWidth="1"/>
    <col min="9488" max="9728" width="9" style="110"/>
    <col min="9729" max="9729" width="13" style="110" customWidth="1"/>
    <col min="9730" max="9742" width="9.625" style="110" customWidth="1"/>
    <col min="9743" max="9743" width="10.125" style="110" customWidth="1"/>
    <col min="9744" max="9984" width="9" style="110"/>
    <col min="9985" max="9985" width="13" style="110" customWidth="1"/>
    <col min="9986" max="9998" width="9.625" style="110" customWidth="1"/>
    <col min="9999" max="9999" width="10.125" style="110" customWidth="1"/>
    <col min="10000" max="10240" width="9" style="110"/>
    <col min="10241" max="10241" width="13" style="110" customWidth="1"/>
    <col min="10242" max="10254" width="9.625" style="110" customWidth="1"/>
    <col min="10255" max="10255" width="10.125" style="110" customWidth="1"/>
    <col min="10256" max="10496" width="9" style="110"/>
    <col min="10497" max="10497" width="13" style="110" customWidth="1"/>
    <col min="10498" max="10510" width="9.625" style="110" customWidth="1"/>
    <col min="10511" max="10511" width="10.125" style="110" customWidth="1"/>
    <col min="10512" max="10752" width="9" style="110"/>
    <col min="10753" max="10753" width="13" style="110" customWidth="1"/>
    <col min="10754" max="10766" width="9.625" style="110" customWidth="1"/>
    <col min="10767" max="10767" width="10.125" style="110" customWidth="1"/>
    <col min="10768" max="11008" width="9" style="110"/>
    <col min="11009" max="11009" width="13" style="110" customWidth="1"/>
    <col min="11010" max="11022" width="9.625" style="110" customWidth="1"/>
    <col min="11023" max="11023" width="10.125" style="110" customWidth="1"/>
    <col min="11024" max="11264" width="9" style="110"/>
    <col min="11265" max="11265" width="13" style="110" customWidth="1"/>
    <col min="11266" max="11278" width="9.625" style="110" customWidth="1"/>
    <col min="11279" max="11279" width="10.125" style="110" customWidth="1"/>
    <col min="11280" max="11520" width="9" style="110"/>
    <col min="11521" max="11521" width="13" style="110" customWidth="1"/>
    <col min="11522" max="11534" width="9.625" style="110" customWidth="1"/>
    <col min="11535" max="11535" width="10.125" style="110" customWidth="1"/>
    <col min="11536" max="11776" width="9" style="110"/>
    <col min="11777" max="11777" width="13" style="110" customWidth="1"/>
    <col min="11778" max="11790" width="9.625" style="110" customWidth="1"/>
    <col min="11791" max="11791" width="10.125" style="110" customWidth="1"/>
    <col min="11792" max="12032" width="9" style="110"/>
    <col min="12033" max="12033" width="13" style="110" customWidth="1"/>
    <col min="12034" max="12046" width="9.625" style="110" customWidth="1"/>
    <col min="12047" max="12047" width="10.125" style="110" customWidth="1"/>
    <col min="12048" max="12288" width="9" style="110"/>
    <col min="12289" max="12289" width="13" style="110" customWidth="1"/>
    <col min="12290" max="12302" width="9.625" style="110" customWidth="1"/>
    <col min="12303" max="12303" width="10.125" style="110" customWidth="1"/>
    <col min="12304" max="12544" width="9" style="110"/>
    <col min="12545" max="12545" width="13" style="110" customWidth="1"/>
    <col min="12546" max="12558" width="9.625" style="110" customWidth="1"/>
    <col min="12559" max="12559" width="10.125" style="110" customWidth="1"/>
    <col min="12560" max="12800" width="9" style="110"/>
    <col min="12801" max="12801" width="13" style="110" customWidth="1"/>
    <col min="12802" max="12814" width="9.625" style="110" customWidth="1"/>
    <col min="12815" max="12815" width="10.125" style="110" customWidth="1"/>
    <col min="12816" max="13056" width="9" style="110"/>
    <col min="13057" max="13057" width="13" style="110" customWidth="1"/>
    <col min="13058" max="13070" width="9.625" style="110" customWidth="1"/>
    <col min="13071" max="13071" width="10.125" style="110" customWidth="1"/>
    <col min="13072" max="13312" width="9" style="110"/>
    <col min="13313" max="13313" width="13" style="110" customWidth="1"/>
    <col min="13314" max="13326" width="9.625" style="110" customWidth="1"/>
    <col min="13327" max="13327" width="10.125" style="110" customWidth="1"/>
    <col min="13328" max="13568" width="9" style="110"/>
    <col min="13569" max="13569" width="13" style="110" customWidth="1"/>
    <col min="13570" max="13582" width="9.625" style="110" customWidth="1"/>
    <col min="13583" max="13583" width="10.125" style="110" customWidth="1"/>
    <col min="13584" max="13824" width="9" style="110"/>
    <col min="13825" max="13825" width="13" style="110" customWidth="1"/>
    <col min="13826" max="13838" width="9.625" style="110" customWidth="1"/>
    <col min="13839" max="13839" width="10.125" style="110" customWidth="1"/>
    <col min="13840" max="14080" width="9" style="110"/>
    <col min="14081" max="14081" width="13" style="110" customWidth="1"/>
    <col min="14082" max="14094" width="9.625" style="110" customWidth="1"/>
    <col min="14095" max="14095" width="10.125" style="110" customWidth="1"/>
    <col min="14096" max="14336" width="9" style="110"/>
    <col min="14337" max="14337" width="13" style="110" customWidth="1"/>
    <col min="14338" max="14350" width="9.625" style="110" customWidth="1"/>
    <col min="14351" max="14351" width="10.125" style="110" customWidth="1"/>
    <col min="14352" max="14592" width="9" style="110"/>
    <col min="14593" max="14593" width="13" style="110" customWidth="1"/>
    <col min="14594" max="14606" width="9.625" style="110" customWidth="1"/>
    <col min="14607" max="14607" width="10.125" style="110" customWidth="1"/>
    <col min="14608" max="14848" width="9" style="110"/>
    <col min="14849" max="14849" width="13" style="110" customWidth="1"/>
    <col min="14850" max="14862" width="9.625" style="110" customWidth="1"/>
    <col min="14863" max="14863" width="10.125" style="110" customWidth="1"/>
    <col min="14864" max="15104" width="9" style="110"/>
    <col min="15105" max="15105" width="13" style="110" customWidth="1"/>
    <col min="15106" max="15118" width="9.625" style="110" customWidth="1"/>
    <col min="15119" max="15119" width="10.125" style="110" customWidth="1"/>
    <col min="15120" max="15360" width="9" style="110"/>
    <col min="15361" max="15361" width="13" style="110" customWidth="1"/>
    <col min="15362" max="15374" width="9.625" style="110" customWidth="1"/>
    <col min="15375" max="15375" width="10.125" style="110" customWidth="1"/>
    <col min="15376" max="15616" width="9" style="110"/>
    <col min="15617" max="15617" width="13" style="110" customWidth="1"/>
    <col min="15618" max="15630" width="9.625" style="110" customWidth="1"/>
    <col min="15631" max="15631" width="10.125" style="110" customWidth="1"/>
    <col min="15632" max="15872" width="9" style="110"/>
    <col min="15873" max="15873" width="13" style="110" customWidth="1"/>
    <col min="15874" max="15886" width="9.625" style="110" customWidth="1"/>
    <col min="15887" max="15887" width="10.125" style="110" customWidth="1"/>
    <col min="15888" max="16128" width="9" style="110"/>
    <col min="16129" max="16129" width="13" style="110" customWidth="1"/>
    <col min="16130" max="16142" width="9.625" style="110" customWidth="1"/>
    <col min="16143" max="16143" width="10.125" style="110" customWidth="1"/>
    <col min="16144" max="16384" width="9" style="110"/>
  </cols>
  <sheetData>
    <row r="1" spans="1:15" ht="17.25" x14ac:dyDescent="0.15">
      <c r="A1" s="145" t="s">
        <v>209</v>
      </c>
    </row>
    <row r="2" spans="1:15" ht="9" customHeight="1" x14ac:dyDescent="0.15">
      <c r="A2" s="111"/>
    </row>
    <row r="3" spans="1:15" x14ac:dyDescent="0.15">
      <c r="A3" s="112" t="s">
        <v>208</v>
      </c>
      <c r="H3" s="113"/>
    </row>
    <row r="4" spans="1:15" ht="19.899999999999999" customHeight="1" x14ac:dyDescent="0.15">
      <c r="A4" s="114"/>
      <c r="B4" s="115"/>
      <c r="C4" s="115"/>
      <c r="D4" s="115"/>
      <c r="E4" s="115"/>
      <c r="F4" s="115"/>
      <c r="G4" s="115"/>
      <c r="H4" s="115"/>
      <c r="I4" s="115"/>
      <c r="J4" s="115"/>
      <c r="K4" s="116"/>
      <c r="O4" s="117" t="s">
        <v>207</v>
      </c>
    </row>
    <row r="5" spans="1:15" s="122" customFormat="1" ht="15" hidden="1" customHeight="1" x14ac:dyDescent="0.4">
      <c r="A5" s="118" t="s">
        <v>169</v>
      </c>
      <c r="B5" s="119" t="s">
        <v>168</v>
      </c>
      <c r="C5" s="120" t="s">
        <v>206</v>
      </c>
      <c r="D5" s="120" t="s">
        <v>205</v>
      </c>
      <c r="E5" s="119" t="s">
        <v>204</v>
      </c>
      <c r="F5" s="119" t="s">
        <v>159</v>
      </c>
      <c r="G5" s="119" t="s">
        <v>158</v>
      </c>
      <c r="H5" s="119" t="s">
        <v>157</v>
      </c>
      <c r="I5" s="119" t="s">
        <v>156</v>
      </c>
      <c r="J5" s="119"/>
      <c r="K5" s="119" t="s">
        <v>155</v>
      </c>
      <c r="L5" s="121"/>
      <c r="M5" s="121"/>
      <c r="N5" s="121"/>
      <c r="O5" s="121"/>
    </row>
    <row r="6" spans="1:15" ht="6" hidden="1" customHeight="1" x14ac:dyDescent="0.15">
      <c r="A6" s="117"/>
      <c r="B6" s="123"/>
      <c r="C6" s="124"/>
      <c r="D6" s="124"/>
      <c r="E6" s="124"/>
      <c r="F6" s="124"/>
      <c r="G6" s="124"/>
      <c r="H6" s="124"/>
      <c r="I6" s="124"/>
      <c r="J6" s="124"/>
      <c r="K6" s="124"/>
      <c r="L6" s="124"/>
      <c r="M6" s="124"/>
      <c r="N6" s="124"/>
      <c r="O6" s="124"/>
    </row>
    <row r="7" spans="1:15" ht="13.5" hidden="1" customHeight="1" x14ac:dyDescent="0.15">
      <c r="A7" s="125" t="s">
        <v>203</v>
      </c>
      <c r="B7" s="25">
        <v>3048</v>
      </c>
      <c r="C7" s="24">
        <v>227</v>
      </c>
      <c r="D7" s="24">
        <v>878</v>
      </c>
      <c r="E7" s="24">
        <v>1122</v>
      </c>
      <c r="F7" s="24">
        <v>68</v>
      </c>
      <c r="G7" s="24">
        <v>182</v>
      </c>
      <c r="H7" s="24">
        <v>204</v>
      </c>
      <c r="I7" s="24">
        <v>264</v>
      </c>
      <c r="J7" s="24"/>
      <c r="K7" s="24">
        <v>103</v>
      </c>
      <c r="L7" s="124"/>
      <c r="M7" s="124"/>
      <c r="N7" s="124"/>
      <c r="O7" s="124"/>
    </row>
    <row r="8" spans="1:15" ht="13.5" hidden="1" customHeight="1" x14ac:dyDescent="0.15">
      <c r="A8" s="125"/>
      <c r="B8" s="126" t="s">
        <v>109</v>
      </c>
      <c r="C8" s="127" t="s">
        <v>202</v>
      </c>
      <c r="D8" s="127" t="s">
        <v>201</v>
      </c>
      <c r="E8" s="127" t="s">
        <v>200</v>
      </c>
      <c r="F8" s="127" t="s">
        <v>187</v>
      </c>
      <c r="G8" s="127" t="s">
        <v>199</v>
      </c>
      <c r="H8" s="127" t="s">
        <v>196</v>
      </c>
      <c r="I8" s="127" t="s">
        <v>198</v>
      </c>
      <c r="J8" s="127"/>
      <c r="K8" s="127" t="s">
        <v>135</v>
      </c>
      <c r="L8" s="124"/>
      <c r="M8" s="124"/>
      <c r="N8" s="124"/>
      <c r="O8" s="124"/>
    </row>
    <row r="9" spans="1:15" ht="6.6" hidden="1" customHeight="1" x14ac:dyDescent="0.15">
      <c r="A9" s="117"/>
      <c r="B9" s="123"/>
      <c r="C9" s="124"/>
      <c r="D9" s="124"/>
      <c r="E9" s="124"/>
      <c r="F9" s="124"/>
      <c r="G9" s="124"/>
      <c r="H9" s="124"/>
      <c r="I9" s="124"/>
      <c r="J9" s="124"/>
      <c r="K9" s="124"/>
      <c r="L9" s="124"/>
      <c r="M9" s="124"/>
      <c r="N9" s="124"/>
      <c r="O9" s="124"/>
    </row>
    <row r="10" spans="1:15" ht="13.5" hidden="1" customHeight="1" x14ac:dyDescent="0.15">
      <c r="A10" s="127" t="s">
        <v>197</v>
      </c>
      <c r="B10" s="25">
        <v>3341</v>
      </c>
      <c r="C10" s="24">
        <v>225</v>
      </c>
      <c r="D10" s="24">
        <v>1029</v>
      </c>
      <c r="E10" s="24">
        <v>1133</v>
      </c>
      <c r="F10" s="24">
        <v>77</v>
      </c>
      <c r="G10" s="24">
        <v>182</v>
      </c>
      <c r="H10" s="24">
        <v>265</v>
      </c>
      <c r="I10" s="24">
        <v>263</v>
      </c>
      <c r="J10" s="24"/>
      <c r="K10" s="24">
        <v>167</v>
      </c>
      <c r="L10" s="124"/>
      <c r="M10" s="124"/>
      <c r="N10" s="124"/>
      <c r="O10" s="124"/>
    </row>
    <row r="11" spans="1:15" ht="13.5" hidden="1" customHeight="1" x14ac:dyDescent="0.15">
      <c r="A11" s="127"/>
      <c r="B11" s="126" t="s">
        <v>109</v>
      </c>
      <c r="C11" s="127" t="s">
        <v>196</v>
      </c>
      <c r="D11" s="127" t="s">
        <v>189</v>
      </c>
      <c r="E11" s="127" t="s">
        <v>195</v>
      </c>
      <c r="F11" s="127" t="s">
        <v>187</v>
      </c>
      <c r="G11" s="127" t="s">
        <v>143</v>
      </c>
      <c r="H11" s="127" t="s">
        <v>194</v>
      </c>
      <c r="I11" s="127" t="s">
        <v>193</v>
      </c>
      <c r="J11" s="127"/>
      <c r="K11" s="127" t="s">
        <v>103</v>
      </c>
      <c r="L11" s="124"/>
      <c r="M11" s="124"/>
      <c r="N11" s="124"/>
      <c r="O11" s="124"/>
    </row>
    <row r="12" spans="1:15" ht="6.6" hidden="1" customHeight="1" x14ac:dyDescent="0.15">
      <c r="A12" s="117"/>
      <c r="B12" s="123"/>
      <c r="C12" s="124"/>
      <c r="D12" s="124"/>
      <c r="E12" s="124"/>
      <c r="F12" s="124"/>
      <c r="G12" s="124"/>
      <c r="H12" s="124"/>
      <c r="I12" s="124"/>
      <c r="J12" s="124"/>
      <c r="K12" s="124"/>
      <c r="L12" s="124"/>
      <c r="M12" s="124"/>
      <c r="N12" s="124"/>
      <c r="O12" s="124"/>
    </row>
    <row r="13" spans="1:15" ht="13.5" hidden="1" customHeight="1" x14ac:dyDescent="0.15">
      <c r="A13" s="127" t="s">
        <v>192</v>
      </c>
      <c r="B13" s="25">
        <v>3389</v>
      </c>
      <c r="C13" s="24">
        <v>223</v>
      </c>
      <c r="D13" s="24">
        <v>1050</v>
      </c>
      <c r="E13" s="24">
        <v>1162</v>
      </c>
      <c r="F13" s="24">
        <v>77</v>
      </c>
      <c r="G13" s="24">
        <v>182</v>
      </c>
      <c r="H13" s="24">
        <v>265</v>
      </c>
      <c r="I13" s="24">
        <v>263</v>
      </c>
      <c r="J13" s="24"/>
      <c r="K13" s="24">
        <v>167</v>
      </c>
      <c r="L13" s="124"/>
      <c r="M13" s="124"/>
      <c r="N13" s="124"/>
      <c r="O13" s="124"/>
    </row>
    <row r="14" spans="1:15" ht="13.5" hidden="1" customHeight="1" x14ac:dyDescent="0.15">
      <c r="A14" s="127"/>
      <c r="B14" s="126" t="s">
        <v>109</v>
      </c>
      <c r="C14" s="127" t="s">
        <v>176</v>
      </c>
      <c r="D14" s="127" t="s">
        <v>183</v>
      </c>
      <c r="E14" s="127" t="s">
        <v>182</v>
      </c>
      <c r="F14" s="127" t="s">
        <v>187</v>
      </c>
      <c r="G14" s="127" t="s">
        <v>143</v>
      </c>
      <c r="H14" s="127" t="s">
        <v>180</v>
      </c>
      <c r="I14" s="127" t="s">
        <v>186</v>
      </c>
      <c r="J14" s="127"/>
      <c r="K14" s="127" t="s">
        <v>125</v>
      </c>
      <c r="L14" s="124"/>
      <c r="M14" s="124"/>
      <c r="N14" s="124"/>
      <c r="O14" s="124"/>
    </row>
    <row r="15" spans="1:15" ht="6.6" hidden="1" customHeight="1" x14ac:dyDescent="0.15">
      <c r="A15" s="117"/>
      <c r="B15" s="123"/>
      <c r="C15" s="124"/>
      <c r="D15" s="124"/>
      <c r="E15" s="124"/>
      <c r="F15" s="124"/>
      <c r="G15" s="124"/>
      <c r="H15" s="124"/>
      <c r="I15" s="124"/>
      <c r="J15" s="124"/>
      <c r="K15" s="124"/>
      <c r="L15" s="124"/>
      <c r="M15" s="124"/>
      <c r="N15" s="124"/>
      <c r="O15" s="124"/>
    </row>
    <row r="16" spans="1:15" ht="13.5" hidden="1" customHeight="1" x14ac:dyDescent="0.15">
      <c r="A16" s="127" t="s">
        <v>191</v>
      </c>
      <c r="B16" s="25">
        <v>3412</v>
      </c>
      <c r="C16" s="24">
        <v>246</v>
      </c>
      <c r="D16" s="24">
        <v>1050</v>
      </c>
      <c r="E16" s="24">
        <v>1162</v>
      </c>
      <c r="F16" s="24">
        <v>77</v>
      </c>
      <c r="G16" s="24">
        <v>182</v>
      </c>
      <c r="H16" s="24">
        <v>265</v>
      </c>
      <c r="I16" s="24">
        <v>263</v>
      </c>
      <c r="J16" s="24"/>
      <c r="K16" s="24">
        <v>167</v>
      </c>
      <c r="L16" s="124"/>
      <c r="M16" s="124"/>
      <c r="N16" s="124"/>
      <c r="O16" s="124"/>
    </row>
    <row r="17" spans="1:15" ht="13.5" hidden="1" customHeight="1" x14ac:dyDescent="0.15">
      <c r="A17" s="127"/>
      <c r="B17" s="126" t="s">
        <v>109</v>
      </c>
      <c r="C17" s="127" t="s">
        <v>190</v>
      </c>
      <c r="D17" s="127" t="s">
        <v>189</v>
      </c>
      <c r="E17" s="127" t="s">
        <v>188</v>
      </c>
      <c r="F17" s="127" t="s">
        <v>187</v>
      </c>
      <c r="G17" s="127" t="s">
        <v>145</v>
      </c>
      <c r="H17" s="127" t="s">
        <v>180</v>
      </c>
      <c r="I17" s="127" t="s">
        <v>186</v>
      </c>
      <c r="J17" s="127"/>
      <c r="K17" s="127" t="s">
        <v>125</v>
      </c>
      <c r="L17" s="124"/>
      <c r="M17" s="124"/>
      <c r="N17" s="124"/>
      <c r="O17" s="124"/>
    </row>
    <row r="18" spans="1:15" ht="6.6" hidden="1" customHeight="1" x14ac:dyDescent="0.15">
      <c r="A18" s="117"/>
      <c r="B18" s="123"/>
      <c r="C18" s="124"/>
      <c r="D18" s="124"/>
      <c r="E18" s="124"/>
      <c r="F18" s="124"/>
      <c r="G18" s="124"/>
      <c r="H18" s="124"/>
      <c r="I18" s="124"/>
      <c r="J18" s="124"/>
      <c r="K18" s="124"/>
      <c r="L18" s="124"/>
      <c r="M18" s="124"/>
      <c r="N18" s="124"/>
      <c r="O18" s="124"/>
    </row>
    <row r="19" spans="1:15" ht="13.5" hidden="1" customHeight="1" x14ac:dyDescent="0.15">
      <c r="A19" s="125" t="s">
        <v>185</v>
      </c>
      <c r="B19" s="25">
        <v>3474</v>
      </c>
      <c r="C19" s="24">
        <v>246</v>
      </c>
      <c r="D19" s="24">
        <v>1078</v>
      </c>
      <c r="E19" s="24">
        <v>1190</v>
      </c>
      <c r="F19" s="24">
        <v>77</v>
      </c>
      <c r="G19" s="24">
        <v>182</v>
      </c>
      <c r="H19" s="24">
        <v>271</v>
      </c>
      <c r="I19" s="24">
        <v>263</v>
      </c>
      <c r="J19" s="24"/>
      <c r="K19" s="24">
        <v>167</v>
      </c>
      <c r="L19" s="124"/>
      <c r="M19" s="124"/>
      <c r="N19" s="124"/>
      <c r="O19" s="124"/>
    </row>
    <row r="20" spans="1:15" ht="13.5" hidden="1" customHeight="1" x14ac:dyDescent="0.15">
      <c r="A20" s="117"/>
      <c r="B20" s="126" t="s">
        <v>109</v>
      </c>
      <c r="C20" s="127" t="s">
        <v>184</v>
      </c>
      <c r="D20" s="127" t="s">
        <v>183</v>
      </c>
      <c r="E20" s="127" t="s">
        <v>182</v>
      </c>
      <c r="F20" s="127" t="s">
        <v>181</v>
      </c>
      <c r="G20" s="127" t="s">
        <v>132</v>
      </c>
      <c r="H20" s="127" t="s">
        <v>180</v>
      </c>
      <c r="I20" s="127" t="s">
        <v>179</v>
      </c>
      <c r="J20" s="127"/>
      <c r="K20" s="127" t="s">
        <v>178</v>
      </c>
      <c r="L20" s="124"/>
      <c r="M20" s="124"/>
      <c r="N20" s="124"/>
      <c r="O20" s="124"/>
    </row>
    <row r="21" spans="1:15" ht="6.6" hidden="1" customHeight="1" x14ac:dyDescent="0.15">
      <c r="A21" s="117"/>
      <c r="B21" s="123"/>
      <c r="C21" s="124"/>
      <c r="D21" s="124"/>
      <c r="E21" s="124"/>
      <c r="F21" s="124"/>
      <c r="G21" s="124"/>
      <c r="H21" s="124"/>
      <c r="I21" s="124"/>
      <c r="J21" s="124"/>
      <c r="K21" s="124"/>
      <c r="L21" s="124"/>
      <c r="M21" s="124"/>
      <c r="N21" s="124"/>
      <c r="O21" s="124"/>
    </row>
    <row r="22" spans="1:15" ht="13.5" hidden="1" customHeight="1" x14ac:dyDescent="0.15">
      <c r="A22" s="127" t="s">
        <v>177</v>
      </c>
      <c r="B22" s="25">
        <v>3773</v>
      </c>
      <c r="C22" s="24">
        <v>249</v>
      </c>
      <c r="D22" s="24">
        <v>1148</v>
      </c>
      <c r="E22" s="24">
        <v>1252</v>
      </c>
      <c r="F22" s="24">
        <v>102</v>
      </c>
      <c r="G22" s="24">
        <v>182</v>
      </c>
      <c r="H22" s="24">
        <v>352</v>
      </c>
      <c r="I22" s="24">
        <v>321</v>
      </c>
      <c r="J22" s="24"/>
      <c r="K22" s="24">
        <v>167</v>
      </c>
      <c r="L22" s="124"/>
      <c r="M22" s="124"/>
      <c r="N22" s="124"/>
      <c r="O22" s="124"/>
    </row>
    <row r="23" spans="1:15" ht="13.5" hidden="1" customHeight="1" x14ac:dyDescent="0.15">
      <c r="A23" s="127"/>
      <c r="B23" s="126" t="s">
        <v>109</v>
      </c>
      <c r="C23" s="127" t="s">
        <v>176</v>
      </c>
      <c r="D23" s="127" t="s">
        <v>175</v>
      </c>
      <c r="E23" s="127" t="s">
        <v>174</v>
      </c>
      <c r="F23" s="127" t="s">
        <v>173</v>
      </c>
      <c r="G23" s="127" t="s">
        <v>125</v>
      </c>
      <c r="H23" s="127" t="s">
        <v>172</v>
      </c>
      <c r="I23" s="127" t="s">
        <v>171</v>
      </c>
      <c r="J23" s="127"/>
      <c r="K23" s="127" t="s">
        <v>170</v>
      </c>
      <c r="L23" s="128"/>
      <c r="M23" s="128"/>
      <c r="N23" s="128"/>
      <c r="O23" s="128"/>
    </row>
    <row r="24" spans="1:15" ht="6" hidden="1" customHeight="1" x14ac:dyDescent="0.15">
      <c r="A24" s="129"/>
      <c r="B24" s="130"/>
      <c r="C24" s="129"/>
      <c r="D24" s="129"/>
      <c r="E24" s="129"/>
      <c r="F24" s="129"/>
      <c r="G24" s="129"/>
      <c r="H24" s="129"/>
      <c r="I24" s="129"/>
      <c r="J24" s="129"/>
      <c r="K24" s="129"/>
      <c r="L24" s="128"/>
      <c r="M24" s="128"/>
      <c r="N24" s="128"/>
      <c r="O24" s="128"/>
    </row>
    <row r="25" spans="1:15" ht="6.6" hidden="1" customHeight="1" x14ac:dyDescent="0.15">
      <c r="A25" s="131"/>
      <c r="B25" s="132"/>
      <c r="C25" s="132"/>
      <c r="D25" s="132"/>
      <c r="E25" s="132"/>
      <c r="F25" s="132"/>
      <c r="G25" s="132"/>
      <c r="H25" s="116"/>
      <c r="I25" s="116"/>
      <c r="J25" s="116"/>
      <c r="K25" s="116"/>
      <c r="L25" s="116"/>
      <c r="M25" s="116"/>
      <c r="N25" s="116"/>
      <c r="O25" s="116"/>
    </row>
    <row r="26" spans="1:15" s="134" customFormat="1" ht="15" customHeight="1" x14ac:dyDescent="0.15">
      <c r="A26" s="362" t="s">
        <v>169</v>
      </c>
      <c r="B26" s="364" t="s">
        <v>168</v>
      </c>
      <c r="C26" s="133" t="s">
        <v>167</v>
      </c>
      <c r="D26" s="133" t="s">
        <v>166</v>
      </c>
      <c r="E26" s="133" t="s">
        <v>165</v>
      </c>
      <c r="F26" s="133" t="s">
        <v>164</v>
      </c>
      <c r="G26" s="364" t="s">
        <v>163</v>
      </c>
      <c r="H26" s="364" t="s">
        <v>162</v>
      </c>
      <c r="I26" s="364" t="s">
        <v>161</v>
      </c>
      <c r="J26" s="364" t="s">
        <v>160</v>
      </c>
      <c r="K26" s="364" t="s">
        <v>159</v>
      </c>
      <c r="L26" s="364" t="s">
        <v>158</v>
      </c>
      <c r="M26" s="364" t="s">
        <v>157</v>
      </c>
      <c r="N26" s="364" t="s">
        <v>156</v>
      </c>
      <c r="O26" s="366" t="s">
        <v>155</v>
      </c>
    </row>
    <row r="27" spans="1:15" s="134" customFormat="1" ht="15" customHeight="1" x14ac:dyDescent="0.4">
      <c r="A27" s="363"/>
      <c r="B27" s="365"/>
      <c r="C27" s="135" t="s">
        <v>154</v>
      </c>
      <c r="D27" s="135" t="s">
        <v>154</v>
      </c>
      <c r="E27" s="135" t="s">
        <v>154</v>
      </c>
      <c r="F27" s="135" t="s">
        <v>154</v>
      </c>
      <c r="G27" s="365"/>
      <c r="H27" s="365"/>
      <c r="I27" s="365"/>
      <c r="J27" s="365"/>
      <c r="K27" s="365"/>
      <c r="L27" s="365"/>
      <c r="M27" s="365"/>
      <c r="N27" s="365"/>
      <c r="O27" s="367"/>
    </row>
    <row r="28" spans="1:15" ht="6" customHeight="1" x14ac:dyDescent="0.15">
      <c r="A28" s="117"/>
      <c r="B28" s="123"/>
      <c r="C28" s="124"/>
      <c r="D28" s="124"/>
      <c r="E28" s="124"/>
      <c r="F28" s="124"/>
      <c r="G28" s="124"/>
      <c r="H28" s="124"/>
      <c r="I28" s="124"/>
      <c r="J28" s="124"/>
      <c r="K28" s="124"/>
      <c r="L28" s="124"/>
      <c r="M28" s="124"/>
      <c r="N28" s="124"/>
      <c r="O28" s="124"/>
    </row>
    <row r="29" spans="1:15" ht="13.5" customHeight="1" x14ac:dyDescent="0.15">
      <c r="A29" s="127" t="s">
        <v>153</v>
      </c>
      <c r="B29" s="25">
        <v>3773</v>
      </c>
      <c r="C29" s="24">
        <v>240</v>
      </c>
      <c r="D29" s="24">
        <v>530</v>
      </c>
      <c r="E29" s="24">
        <v>137</v>
      </c>
      <c r="F29" s="24">
        <v>391</v>
      </c>
      <c r="G29" s="24">
        <v>932</v>
      </c>
      <c r="H29" s="24">
        <v>158</v>
      </c>
      <c r="I29" s="24">
        <v>204</v>
      </c>
      <c r="J29" s="361" t="s">
        <v>82</v>
      </c>
      <c r="K29" s="24">
        <v>134</v>
      </c>
      <c r="L29" s="24">
        <v>199</v>
      </c>
      <c r="M29" s="24">
        <v>474</v>
      </c>
      <c r="N29" s="24">
        <v>204</v>
      </c>
      <c r="O29" s="24">
        <v>170</v>
      </c>
    </row>
    <row r="30" spans="1:15" ht="13.5" customHeight="1" x14ac:dyDescent="0.15">
      <c r="A30" s="127"/>
      <c r="B30" s="126" t="s">
        <v>109</v>
      </c>
      <c r="C30" s="127" t="s">
        <v>152</v>
      </c>
      <c r="D30" s="127" t="s">
        <v>151</v>
      </c>
      <c r="E30" s="127" t="s">
        <v>150</v>
      </c>
      <c r="F30" s="127" t="s">
        <v>149</v>
      </c>
      <c r="G30" s="127" t="s">
        <v>148</v>
      </c>
      <c r="H30" s="127" t="s">
        <v>147</v>
      </c>
      <c r="I30" s="127" t="s">
        <v>143</v>
      </c>
      <c r="J30" s="361"/>
      <c r="K30" s="127" t="s">
        <v>146</v>
      </c>
      <c r="L30" s="127" t="s">
        <v>145</v>
      </c>
      <c r="M30" s="127" t="s">
        <v>144</v>
      </c>
      <c r="N30" s="127" t="s">
        <v>143</v>
      </c>
      <c r="O30" s="127" t="s">
        <v>142</v>
      </c>
    </row>
    <row r="31" spans="1:15" ht="6.6" customHeight="1" x14ac:dyDescent="0.15">
      <c r="A31" s="117"/>
      <c r="B31" s="123"/>
      <c r="C31" s="124"/>
      <c r="D31" s="124"/>
      <c r="E31" s="124"/>
      <c r="F31" s="124"/>
      <c r="G31" s="124"/>
      <c r="H31" s="124"/>
      <c r="I31" s="124"/>
      <c r="J31" s="124"/>
      <c r="K31" s="124"/>
      <c r="L31" s="124"/>
      <c r="M31" s="124"/>
      <c r="N31" s="124"/>
      <c r="O31" s="124"/>
    </row>
    <row r="32" spans="1:15" ht="13.5" customHeight="1" x14ac:dyDescent="0.15">
      <c r="A32" s="127" t="s">
        <v>141</v>
      </c>
      <c r="B32" s="25">
        <v>3946</v>
      </c>
      <c r="C32" s="24">
        <v>380</v>
      </c>
      <c r="D32" s="24">
        <v>530</v>
      </c>
      <c r="E32" s="24">
        <v>158</v>
      </c>
      <c r="F32" s="24">
        <v>396</v>
      </c>
      <c r="G32" s="24">
        <v>932</v>
      </c>
      <c r="H32" s="24">
        <v>158</v>
      </c>
      <c r="I32" s="24">
        <v>204</v>
      </c>
      <c r="J32" s="361" t="s">
        <v>82</v>
      </c>
      <c r="K32" s="24">
        <v>134</v>
      </c>
      <c r="L32" s="24">
        <v>199</v>
      </c>
      <c r="M32" s="24">
        <v>481</v>
      </c>
      <c r="N32" s="24">
        <v>204</v>
      </c>
      <c r="O32" s="24">
        <v>170</v>
      </c>
    </row>
    <row r="33" spans="1:15" ht="13.5" customHeight="1" x14ac:dyDescent="0.15">
      <c r="A33" s="127"/>
      <c r="B33" s="126" t="s">
        <v>109</v>
      </c>
      <c r="C33" s="127" t="s">
        <v>140</v>
      </c>
      <c r="D33" s="127" t="s">
        <v>139</v>
      </c>
      <c r="E33" s="127" t="s">
        <v>136</v>
      </c>
      <c r="F33" s="127" t="s">
        <v>138</v>
      </c>
      <c r="G33" s="127" t="s">
        <v>137</v>
      </c>
      <c r="H33" s="127" t="s">
        <v>136</v>
      </c>
      <c r="I33" s="127" t="s">
        <v>132</v>
      </c>
      <c r="J33" s="361"/>
      <c r="K33" s="127" t="s">
        <v>135</v>
      </c>
      <c r="L33" s="127" t="s">
        <v>134</v>
      </c>
      <c r="M33" s="127" t="s">
        <v>133</v>
      </c>
      <c r="N33" s="127" t="s">
        <v>132</v>
      </c>
      <c r="O33" s="127" t="s">
        <v>131</v>
      </c>
    </row>
    <row r="34" spans="1:15" ht="6.6" customHeight="1" x14ac:dyDescent="0.15">
      <c r="A34" s="117"/>
      <c r="B34" s="123"/>
      <c r="C34" s="124"/>
      <c r="D34" s="124"/>
      <c r="E34" s="124"/>
      <c r="F34" s="124"/>
      <c r="G34" s="124"/>
      <c r="H34" s="124"/>
      <c r="I34" s="124"/>
      <c r="J34" s="124"/>
      <c r="K34" s="124"/>
      <c r="L34" s="124"/>
      <c r="M34" s="124"/>
      <c r="N34" s="124"/>
      <c r="O34" s="124"/>
    </row>
    <row r="35" spans="1:15" ht="13.5" customHeight="1" x14ac:dyDescent="0.15">
      <c r="A35" s="127" t="s">
        <v>130</v>
      </c>
      <c r="B35" s="25">
        <v>4096</v>
      </c>
      <c r="C35" s="24">
        <v>510</v>
      </c>
      <c r="D35" s="24">
        <v>530</v>
      </c>
      <c r="E35" s="24">
        <v>158</v>
      </c>
      <c r="F35" s="24">
        <v>396</v>
      </c>
      <c r="G35" s="24">
        <v>932</v>
      </c>
      <c r="H35" s="24">
        <v>158</v>
      </c>
      <c r="I35" s="24">
        <v>224</v>
      </c>
      <c r="J35" s="361" t="s">
        <v>82</v>
      </c>
      <c r="K35" s="24">
        <v>134</v>
      </c>
      <c r="L35" s="24">
        <v>199</v>
      </c>
      <c r="M35" s="24">
        <v>481</v>
      </c>
      <c r="N35" s="24">
        <v>204</v>
      </c>
      <c r="O35" s="24">
        <v>170</v>
      </c>
    </row>
    <row r="36" spans="1:15" ht="13.5" customHeight="1" x14ac:dyDescent="0.15">
      <c r="A36" s="127"/>
      <c r="B36" s="126" t="s">
        <v>109</v>
      </c>
      <c r="C36" s="127" t="s">
        <v>89</v>
      </c>
      <c r="D36" s="127" t="s">
        <v>108</v>
      </c>
      <c r="E36" s="127" t="s">
        <v>127</v>
      </c>
      <c r="F36" s="127" t="s">
        <v>129</v>
      </c>
      <c r="G36" s="127" t="s">
        <v>63</v>
      </c>
      <c r="H36" s="127" t="s">
        <v>127</v>
      </c>
      <c r="I36" s="127" t="s">
        <v>126</v>
      </c>
      <c r="J36" s="361"/>
      <c r="K36" s="127" t="s">
        <v>105</v>
      </c>
      <c r="L36" s="127" t="s">
        <v>125</v>
      </c>
      <c r="M36" s="127" t="s">
        <v>120</v>
      </c>
      <c r="N36" s="127" t="s">
        <v>103</v>
      </c>
      <c r="O36" s="127" t="s">
        <v>56</v>
      </c>
    </row>
    <row r="37" spans="1:15" ht="6.6" customHeight="1" x14ac:dyDescent="0.15">
      <c r="A37" s="117"/>
      <c r="B37" s="123"/>
      <c r="C37" s="124"/>
      <c r="D37" s="124"/>
      <c r="E37" s="124"/>
      <c r="F37" s="124"/>
      <c r="G37" s="124"/>
      <c r="H37" s="124"/>
      <c r="I37" s="124"/>
      <c r="J37" s="124"/>
      <c r="K37" s="124"/>
      <c r="L37" s="124"/>
      <c r="M37" s="124"/>
      <c r="N37" s="124"/>
      <c r="O37" s="124"/>
    </row>
    <row r="38" spans="1:15" ht="13.5" customHeight="1" x14ac:dyDescent="0.15">
      <c r="A38" s="127" t="s">
        <v>128</v>
      </c>
      <c r="B38" s="25">
        <v>4096</v>
      </c>
      <c r="C38" s="24">
        <v>490</v>
      </c>
      <c r="D38" s="24">
        <v>530</v>
      </c>
      <c r="E38" s="24">
        <v>163</v>
      </c>
      <c r="F38" s="24">
        <v>411</v>
      </c>
      <c r="G38" s="24">
        <v>932</v>
      </c>
      <c r="H38" s="24">
        <v>158</v>
      </c>
      <c r="I38" s="24">
        <v>224</v>
      </c>
      <c r="J38" s="361" t="s">
        <v>82</v>
      </c>
      <c r="K38" s="24">
        <v>134</v>
      </c>
      <c r="L38" s="24">
        <v>199</v>
      </c>
      <c r="M38" s="24">
        <v>481</v>
      </c>
      <c r="N38" s="24">
        <v>204</v>
      </c>
      <c r="O38" s="24">
        <v>170</v>
      </c>
    </row>
    <row r="39" spans="1:15" ht="13.5" customHeight="1" x14ac:dyDescent="0.15">
      <c r="A39" s="127"/>
      <c r="B39" s="126" t="s">
        <v>109</v>
      </c>
      <c r="C39" s="127" t="s">
        <v>94</v>
      </c>
      <c r="D39" s="127" t="s">
        <v>108</v>
      </c>
      <c r="E39" s="127" t="s">
        <v>117</v>
      </c>
      <c r="F39" s="127" t="s">
        <v>123</v>
      </c>
      <c r="G39" s="127" t="s">
        <v>63</v>
      </c>
      <c r="H39" s="127" t="s">
        <v>127</v>
      </c>
      <c r="I39" s="127" t="s">
        <v>126</v>
      </c>
      <c r="J39" s="361"/>
      <c r="K39" s="127" t="s">
        <v>105</v>
      </c>
      <c r="L39" s="127" t="s">
        <v>125</v>
      </c>
      <c r="M39" s="127" t="s">
        <v>120</v>
      </c>
      <c r="N39" s="127" t="s">
        <v>103</v>
      </c>
      <c r="O39" s="127" t="s">
        <v>56</v>
      </c>
    </row>
    <row r="40" spans="1:15" ht="6.6" customHeight="1" x14ac:dyDescent="0.15">
      <c r="A40" s="117"/>
      <c r="B40" s="123"/>
      <c r="C40" s="124"/>
      <c r="D40" s="124"/>
      <c r="E40" s="124"/>
      <c r="F40" s="124"/>
      <c r="G40" s="124"/>
      <c r="H40" s="124"/>
      <c r="I40" s="124"/>
      <c r="J40" s="124"/>
      <c r="K40" s="124"/>
      <c r="L40" s="124"/>
      <c r="M40" s="124"/>
      <c r="N40" s="124"/>
      <c r="O40" s="124"/>
    </row>
    <row r="41" spans="1:15" ht="13.5" customHeight="1" x14ac:dyDescent="0.15">
      <c r="A41" s="127" t="s">
        <v>124</v>
      </c>
      <c r="B41" s="25">
        <v>4093</v>
      </c>
      <c r="C41" s="24">
        <v>487</v>
      </c>
      <c r="D41" s="24">
        <v>530</v>
      </c>
      <c r="E41" s="24">
        <v>163</v>
      </c>
      <c r="F41" s="24">
        <v>411</v>
      </c>
      <c r="G41" s="24">
        <v>922</v>
      </c>
      <c r="H41" s="24">
        <v>154</v>
      </c>
      <c r="I41" s="24">
        <v>238</v>
      </c>
      <c r="J41" s="361" t="s">
        <v>82</v>
      </c>
      <c r="K41" s="24">
        <v>134</v>
      </c>
      <c r="L41" s="24">
        <v>199</v>
      </c>
      <c r="M41" s="24">
        <v>481</v>
      </c>
      <c r="N41" s="24">
        <v>204</v>
      </c>
      <c r="O41" s="24">
        <v>170</v>
      </c>
    </row>
    <row r="42" spans="1:15" ht="13.5" customHeight="1" x14ac:dyDescent="0.15">
      <c r="A42" s="127"/>
      <c r="B42" s="126" t="s">
        <v>109</v>
      </c>
      <c r="C42" s="127" t="s">
        <v>104</v>
      </c>
      <c r="D42" s="127" t="s">
        <v>108</v>
      </c>
      <c r="E42" s="127" t="s">
        <v>117</v>
      </c>
      <c r="F42" s="127" t="s">
        <v>123</v>
      </c>
      <c r="G42" s="127" t="s">
        <v>122</v>
      </c>
      <c r="H42" s="127" t="s">
        <v>115</v>
      </c>
      <c r="I42" s="127" t="s">
        <v>121</v>
      </c>
      <c r="J42" s="361"/>
      <c r="K42" s="127" t="s">
        <v>105</v>
      </c>
      <c r="L42" s="127" t="s">
        <v>57</v>
      </c>
      <c r="M42" s="127" t="s">
        <v>120</v>
      </c>
      <c r="N42" s="127" t="s">
        <v>103</v>
      </c>
      <c r="O42" s="127" t="s">
        <v>56</v>
      </c>
    </row>
    <row r="43" spans="1:15" ht="6.6" customHeight="1" x14ac:dyDescent="0.15">
      <c r="A43" s="117"/>
      <c r="B43" s="123"/>
      <c r="C43" s="124"/>
      <c r="D43" s="124"/>
      <c r="E43" s="124"/>
      <c r="F43" s="124"/>
      <c r="G43" s="124"/>
      <c r="H43" s="124"/>
      <c r="I43" s="124"/>
      <c r="J43" s="124"/>
      <c r="K43" s="124"/>
      <c r="L43" s="124"/>
      <c r="M43" s="124"/>
      <c r="N43" s="124"/>
      <c r="O43" s="124"/>
    </row>
    <row r="44" spans="1:15" ht="13.5" customHeight="1" x14ac:dyDescent="0.15">
      <c r="A44" s="127" t="s">
        <v>119</v>
      </c>
      <c r="B44" s="25">
        <v>4093</v>
      </c>
      <c r="C44" s="24">
        <v>425</v>
      </c>
      <c r="D44" s="24">
        <v>530</v>
      </c>
      <c r="E44" s="24">
        <v>163</v>
      </c>
      <c r="F44" s="24">
        <v>432</v>
      </c>
      <c r="G44" s="24">
        <v>925</v>
      </c>
      <c r="H44" s="24">
        <v>154</v>
      </c>
      <c r="I44" s="24">
        <v>269</v>
      </c>
      <c r="J44" s="361" t="s">
        <v>82</v>
      </c>
      <c r="K44" s="24">
        <v>134</v>
      </c>
      <c r="L44" s="24">
        <v>199</v>
      </c>
      <c r="M44" s="24">
        <v>488</v>
      </c>
      <c r="N44" s="24">
        <v>204</v>
      </c>
      <c r="O44" s="24">
        <v>170</v>
      </c>
    </row>
    <row r="45" spans="1:15" ht="13.5" customHeight="1" x14ac:dyDescent="0.15">
      <c r="A45" s="127"/>
      <c r="B45" s="126" t="s">
        <v>109</v>
      </c>
      <c r="C45" s="127" t="s">
        <v>118</v>
      </c>
      <c r="D45" s="127" t="s">
        <v>108</v>
      </c>
      <c r="E45" s="127" t="s">
        <v>117</v>
      </c>
      <c r="F45" s="127" t="s">
        <v>116</v>
      </c>
      <c r="G45" s="127" t="s">
        <v>107</v>
      </c>
      <c r="H45" s="127" t="s">
        <v>115</v>
      </c>
      <c r="I45" s="127" t="s">
        <v>95</v>
      </c>
      <c r="J45" s="361"/>
      <c r="K45" s="127" t="s">
        <v>105</v>
      </c>
      <c r="L45" s="127" t="s">
        <v>59</v>
      </c>
      <c r="M45" s="127" t="s">
        <v>104</v>
      </c>
      <c r="N45" s="127" t="s">
        <v>103</v>
      </c>
      <c r="O45" s="127" t="s">
        <v>56</v>
      </c>
    </row>
    <row r="46" spans="1:15" ht="6" customHeight="1" x14ac:dyDescent="0.15">
      <c r="A46" s="127"/>
      <c r="B46" s="126"/>
      <c r="C46" s="127"/>
      <c r="D46" s="127"/>
      <c r="E46" s="127"/>
      <c r="F46" s="127"/>
      <c r="G46" s="127"/>
      <c r="H46" s="127"/>
      <c r="I46" s="127"/>
      <c r="J46" s="127"/>
      <c r="K46" s="127"/>
      <c r="L46" s="127"/>
      <c r="M46" s="127"/>
      <c r="N46" s="127"/>
      <c r="O46" s="127"/>
    </row>
    <row r="47" spans="1:15" ht="13.5" customHeight="1" x14ac:dyDescent="0.15">
      <c r="A47" s="127" t="s">
        <v>114</v>
      </c>
      <c r="B47" s="25">
        <v>4093</v>
      </c>
      <c r="C47" s="127" t="s">
        <v>111</v>
      </c>
      <c r="D47" s="127" t="s">
        <v>78</v>
      </c>
      <c r="E47" s="127" t="s">
        <v>77</v>
      </c>
      <c r="F47" s="127" t="s">
        <v>76</v>
      </c>
      <c r="G47" s="127" t="s">
        <v>113</v>
      </c>
      <c r="H47" s="24">
        <v>188</v>
      </c>
      <c r="I47" s="24">
        <v>274</v>
      </c>
      <c r="J47" s="361" t="s">
        <v>82</v>
      </c>
      <c r="K47" s="24">
        <v>134</v>
      </c>
      <c r="L47" s="24">
        <v>199</v>
      </c>
      <c r="M47" s="24">
        <v>488</v>
      </c>
      <c r="N47" s="24">
        <v>204</v>
      </c>
      <c r="O47" s="24">
        <v>170</v>
      </c>
    </row>
    <row r="48" spans="1:15" ht="13.5" customHeight="1" x14ac:dyDescent="0.15">
      <c r="A48" s="117"/>
      <c r="B48" s="126" t="s">
        <v>109</v>
      </c>
      <c r="C48" s="127" t="s">
        <v>98</v>
      </c>
      <c r="D48" s="127" t="s">
        <v>108</v>
      </c>
      <c r="E48" s="127" t="s">
        <v>56</v>
      </c>
      <c r="F48" s="127" t="s">
        <v>64</v>
      </c>
      <c r="G48" s="127" t="s">
        <v>107</v>
      </c>
      <c r="H48" s="127" t="s">
        <v>96</v>
      </c>
      <c r="I48" s="127" t="s">
        <v>106</v>
      </c>
      <c r="J48" s="361"/>
      <c r="K48" s="127" t="s">
        <v>105</v>
      </c>
      <c r="L48" s="127" t="s">
        <v>59</v>
      </c>
      <c r="M48" s="127" t="s">
        <v>104</v>
      </c>
      <c r="N48" s="127" t="s">
        <v>103</v>
      </c>
      <c r="O48" s="127" t="s">
        <v>56</v>
      </c>
    </row>
    <row r="49" spans="1:15" ht="6" customHeight="1" x14ac:dyDescent="0.15">
      <c r="A49" s="117"/>
      <c r="B49" s="126"/>
      <c r="C49" s="127"/>
      <c r="D49" s="127"/>
      <c r="E49" s="127"/>
      <c r="F49" s="127"/>
      <c r="G49" s="127"/>
      <c r="H49" s="127"/>
      <c r="I49" s="127"/>
      <c r="J49" s="127"/>
      <c r="K49" s="127"/>
      <c r="L49" s="127"/>
      <c r="M49" s="127"/>
      <c r="N49" s="127"/>
      <c r="O49" s="127"/>
    </row>
    <row r="50" spans="1:15" ht="13.5" customHeight="1" x14ac:dyDescent="0.15">
      <c r="A50" s="127" t="s">
        <v>112</v>
      </c>
      <c r="B50" s="25">
        <v>4093</v>
      </c>
      <c r="C50" s="127" t="s">
        <v>111</v>
      </c>
      <c r="D50" s="127" t="s">
        <v>78</v>
      </c>
      <c r="E50" s="127" t="s">
        <v>77</v>
      </c>
      <c r="F50" s="127" t="s">
        <v>76</v>
      </c>
      <c r="G50" s="127" t="s">
        <v>110</v>
      </c>
      <c r="H50" s="24">
        <v>188</v>
      </c>
      <c r="I50" s="24">
        <v>274</v>
      </c>
      <c r="J50" s="361" t="s">
        <v>82</v>
      </c>
      <c r="K50" s="24">
        <v>134</v>
      </c>
      <c r="L50" s="24">
        <v>201</v>
      </c>
      <c r="M50" s="24">
        <v>488</v>
      </c>
      <c r="N50" s="24">
        <v>204</v>
      </c>
      <c r="O50" s="24">
        <v>170</v>
      </c>
    </row>
    <row r="51" spans="1:15" ht="13.5" customHeight="1" x14ac:dyDescent="0.15">
      <c r="A51" s="127"/>
      <c r="B51" s="126" t="s">
        <v>109</v>
      </c>
      <c r="C51" s="127" t="s">
        <v>98</v>
      </c>
      <c r="D51" s="127" t="s">
        <v>108</v>
      </c>
      <c r="E51" s="127" t="s">
        <v>56</v>
      </c>
      <c r="F51" s="127" t="s">
        <v>64</v>
      </c>
      <c r="G51" s="127" t="s">
        <v>107</v>
      </c>
      <c r="H51" s="127" t="s">
        <v>96</v>
      </c>
      <c r="I51" s="127" t="s">
        <v>106</v>
      </c>
      <c r="J51" s="361"/>
      <c r="K51" s="127" t="s">
        <v>105</v>
      </c>
      <c r="L51" s="127" t="s">
        <v>59</v>
      </c>
      <c r="M51" s="127" t="s">
        <v>104</v>
      </c>
      <c r="N51" s="127" t="s">
        <v>103</v>
      </c>
      <c r="O51" s="127" t="s">
        <v>56</v>
      </c>
    </row>
    <row r="52" spans="1:15" ht="6" customHeight="1" x14ac:dyDescent="0.15">
      <c r="A52" s="117"/>
      <c r="B52" s="123"/>
      <c r="C52" s="124"/>
      <c r="D52" s="124"/>
      <c r="E52" s="124"/>
      <c r="F52" s="124"/>
      <c r="G52" s="124"/>
      <c r="H52" s="124"/>
      <c r="I52" s="124"/>
      <c r="J52" s="124"/>
      <c r="K52" s="124"/>
      <c r="L52" s="124"/>
      <c r="M52" s="124"/>
      <c r="N52" s="124"/>
      <c r="O52" s="124"/>
    </row>
    <row r="53" spans="1:15" ht="13.5" customHeight="1" x14ac:dyDescent="0.15">
      <c r="A53" s="127" t="s">
        <v>102</v>
      </c>
      <c r="B53" s="25">
        <v>4093</v>
      </c>
      <c r="C53" s="127" t="s">
        <v>100</v>
      </c>
      <c r="D53" s="127" t="s">
        <v>78</v>
      </c>
      <c r="E53" s="127" t="s">
        <v>77</v>
      </c>
      <c r="F53" s="127" t="s">
        <v>99</v>
      </c>
      <c r="G53" s="127" t="s">
        <v>75</v>
      </c>
      <c r="H53" s="24">
        <v>188</v>
      </c>
      <c r="I53" s="24">
        <v>272</v>
      </c>
      <c r="J53" s="361" t="s">
        <v>82</v>
      </c>
      <c r="K53" s="24">
        <v>134</v>
      </c>
      <c r="L53" s="24">
        <v>201</v>
      </c>
      <c r="M53" s="24">
        <v>490</v>
      </c>
      <c r="N53" s="24">
        <v>204</v>
      </c>
      <c r="O53" s="24">
        <v>170</v>
      </c>
    </row>
    <row r="54" spans="1:15" ht="13.5" customHeight="1" x14ac:dyDescent="0.15">
      <c r="A54" s="127"/>
      <c r="B54" s="126" t="s">
        <v>67</v>
      </c>
      <c r="C54" s="127" t="s">
        <v>98</v>
      </c>
      <c r="D54" s="127" t="s">
        <v>65</v>
      </c>
      <c r="E54" s="127" t="s">
        <v>56</v>
      </c>
      <c r="F54" s="127" t="s">
        <v>97</v>
      </c>
      <c r="G54" s="127" t="s">
        <v>63</v>
      </c>
      <c r="H54" s="127" t="s">
        <v>96</v>
      </c>
      <c r="I54" s="127" t="s">
        <v>95</v>
      </c>
      <c r="J54" s="361"/>
      <c r="K54" s="127" t="s">
        <v>60</v>
      </c>
      <c r="L54" s="127" t="s">
        <v>59</v>
      </c>
      <c r="M54" s="127" t="s">
        <v>94</v>
      </c>
      <c r="N54" s="127" t="s">
        <v>57</v>
      </c>
      <c r="O54" s="127" t="s">
        <v>56</v>
      </c>
    </row>
    <row r="55" spans="1:15" ht="6" customHeight="1" x14ac:dyDescent="0.15">
      <c r="A55" s="127"/>
      <c r="B55" s="126"/>
      <c r="C55" s="127"/>
      <c r="D55" s="127"/>
      <c r="E55" s="127"/>
      <c r="F55" s="127"/>
      <c r="G55" s="127"/>
      <c r="H55" s="127"/>
      <c r="I55" s="127"/>
      <c r="J55" s="127"/>
      <c r="K55" s="127"/>
      <c r="L55" s="127"/>
      <c r="M55" s="127"/>
      <c r="N55" s="127"/>
      <c r="O55" s="127"/>
    </row>
    <row r="56" spans="1:15" ht="13.5" customHeight="1" x14ac:dyDescent="0.15">
      <c r="A56" s="127" t="s">
        <v>101</v>
      </c>
      <c r="B56" s="25">
        <v>4093</v>
      </c>
      <c r="C56" s="127" t="s">
        <v>100</v>
      </c>
      <c r="D56" s="127" t="s">
        <v>78</v>
      </c>
      <c r="E56" s="127" t="s">
        <v>77</v>
      </c>
      <c r="F56" s="127" t="s">
        <v>99</v>
      </c>
      <c r="G56" s="127" t="s">
        <v>75</v>
      </c>
      <c r="H56" s="24">
        <v>188</v>
      </c>
      <c r="I56" s="24">
        <v>272</v>
      </c>
      <c r="J56" s="361" t="s">
        <v>82</v>
      </c>
      <c r="K56" s="24">
        <v>134</v>
      </c>
      <c r="L56" s="24">
        <v>201</v>
      </c>
      <c r="M56" s="24">
        <v>490</v>
      </c>
      <c r="N56" s="24">
        <v>204</v>
      </c>
      <c r="O56" s="24">
        <v>170</v>
      </c>
    </row>
    <row r="57" spans="1:15" ht="13.5" customHeight="1" x14ac:dyDescent="0.15">
      <c r="A57" s="127"/>
      <c r="B57" s="126" t="s">
        <v>67</v>
      </c>
      <c r="C57" s="127" t="s">
        <v>98</v>
      </c>
      <c r="D57" s="127" t="s">
        <v>65</v>
      </c>
      <c r="E57" s="127" t="s">
        <v>56</v>
      </c>
      <c r="F57" s="127" t="s">
        <v>97</v>
      </c>
      <c r="G57" s="127" t="s">
        <v>63</v>
      </c>
      <c r="H57" s="127" t="s">
        <v>96</v>
      </c>
      <c r="I57" s="127" t="s">
        <v>95</v>
      </c>
      <c r="J57" s="361"/>
      <c r="K57" s="127" t="s">
        <v>60</v>
      </c>
      <c r="L57" s="127" t="s">
        <v>59</v>
      </c>
      <c r="M57" s="127" t="s">
        <v>94</v>
      </c>
      <c r="N57" s="127" t="s">
        <v>57</v>
      </c>
      <c r="O57" s="127" t="s">
        <v>56</v>
      </c>
    </row>
    <row r="58" spans="1:15" ht="6" customHeight="1" x14ac:dyDescent="0.15">
      <c r="A58" s="127"/>
      <c r="B58" s="126"/>
      <c r="C58" s="127"/>
      <c r="D58" s="127"/>
      <c r="E58" s="127"/>
      <c r="F58" s="127"/>
      <c r="G58" s="127"/>
      <c r="H58" s="127"/>
      <c r="I58" s="127"/>
      <c r="J58" s="127"/>
      <c r="K58" s="127"/>
      <c r="L58" s="127"/>
      <c r="M58" s="127"/>
      <c r="N58" s="127"/>
      <c r="O58" s="127"/>
    </row>
    <row r="59" spans="1:15" ht="13.5" customHeight="1" x14ac:dyDescent="0.15">
      <c r="A59" s="127" t="s">
        <v>93</v>
      </c>
      <c r="B59" s="126" t="s">
        <v>80</v>
      </c>
      <c r="C59" s="127" t="s">
        <v>92</v>
      </c>
      <c r="D59" s="127" t="s">
        <v>78</v>
      </c>
      <c r="E59" s="127" t="s">
        <v>77</v>
      </c>
      <c r="F59" s="127" t="s">
        <v>76</v>
      </c>
      <c r="G59" s="127" t="s">
        <v>75</v>
      </c>
      <c r="H59" s="127" t="s">
        <v>74</v>
      </c>
      <c r="I59" s="127" t="s">
        <v>73</v>
      </c>
      <c r="J59" s="361" t="s">
        <v>82</v>
      </c>
      <c r="K59" s="127" t="s">
        <v>72</v>
      </c>
      <c r="L59" s="127" t="s">
        <v>71</v>
      </c>
      <c r="M59" s="127" t="s">
        <v>91</v>
      </c>
      <c r="N59" s="127" t="s">
        <v>69</v>
      </c>
      <c r="O59" s="127" t="s">
        <v>68</v>
      </c>
    </row>
    <row r="60" spans="1:15" ht="13.5" customHeight="1" x14ac:dyDescent="0.15">
      <c r="A60" s="127"/>
      <c r="B60" s="126" t="s">
        <v>67</v>
      </c>
      <c r="C60" s="127" t="s">
        <v>90</v>
      </c>
      <c r="D60" s="127" t="s">
        <v>65</v>
      </c>
      <c r="E60" s="127" t="s">
        <v>56</v>
      </c>
      <c r="F60" s="127" t="s">
        <v>64</v>
      </c>
      <c r="G60" s="127" t="s">
        <v>63</v>
      </c>
      <c r="H60" s="127" t="s">
        <v>62</v>
      </c>
      <c r="I60" s="127" t="s">
        <v>61</v>
      </c>
      <c r="J60" s="361"/>
      <c r="K60" s="127" t="s">
        <v>60</v>
      </c>
      <c r="L60" s="127" t="s">
        <v>59</v>
      </c>
      <c r="M60" s="127" t="s">
        <v>89</v>
      </c>
      <c r="N60" s="127" t="s">
        <v>57</v>
      </c>
      <c r="O60" s="127" t="s">
        <v>56</v>
      </c>
    </row>
    <row r="61" spans="1:15" ht="6" customHeight="1" x14ac:dyDescent="0.15">
      <c r="A61" s="127"/>
      <c r="B61" s="126"/>
      <c r="C61" s="127"/>
      <c r="D61" s="127"/>
      <c r="E61" s="127"/>
      <c r="F61" s="127"/>
      <c r="G61" s="127"/>
      <c r="H61" s="127"/>
      <c r="I61" s="127"/>
      <c r="J61" s="127"/>
      <c r="K61" s="127"/>
      <c r="L61" s="127"/>
      <c r="M61" s="127"/>
      <c r="N61" s="127"/>
      <c r="O61" s="127"/>
    </row>
    <row r="62" spans="1:15" ht="13.5" customHeight="1" x14ac:dyDescent="0.15">
      <c r="A62" s="136" t="s">
        <v>88</v>
      </c>
      <c r="B62" s="127" t="s">
        <v>80</v>
      </c>
      <c r="C62" s="127" t="s">
        <v>87</v>
      </c>
      <c r="D62" s="127" t="s">
        <v>78</v>
      </c>
      <c r="E62" s="127" t="s">
        <v>77</v>
      </c>
      <c r="F62" s="127" t="s">
        <v>76</v>
      </c>
      <c r="G62" s="127" t="s">
        <v>75</v>
      </c>
      <c r="H62" s="127" t="s">
        <v>74</v>
      </c>
      <c r="I62" s="127" t="s">
        <v>73</v>
      </c>
      <c r="J62" s="361" t="s">
        <v>82</v>
      </c>
      <c r="K62" s="127" t="s">
        <v>72</v>
      </c>
      <c r="L62" s="127" t="s">
        <v>71</v>
      </c>
      <c r="M62" s="127" t="s">
        <v>86</v>
      </c>
      <c r="N62" s="127" t="s">
        <v>69</v>
      </c>
      <c r="O62" s="127" t="s">
        <v>68</v>
      </c>
    </row>
    <row r="63" spans="1:15" ht="13.5" customHeight="1" x14ac:dyDescent="0.15">
      <c r="A63" s="136"/>
      <c r="B63" s="127" t="s">
        <v>67</v>
      </c>
      <c r="C63" s="127" t="s">
        <v>85</v>
      </c>
      <c r="D63" s="127" t="s">
        <v>65</v>
      </c>
      <c r="E63" s="127" t="s">
        <v>56</v>
      </c>
      <c r="F63" s="127" t="s">
        <v>64</v>
      </c>
      <c r="G63" s="127" t="s">
        <v>63</v>
      </c>
      <c r="H63" s="127" t="s">
        <v>62</v>
      </c>
      <c r="I63" s="127" t="s">
        <v>61</v>
      </c>
      <c r="J63" s="361"/>
      <c r="K63" s="127" t="s">
        <v>60</v>
      </c>
      <c r="L63" s="127" t="s">
        <v>59</v>
      </c>
      <c r="M63" s="127" t="s">
        <v>84</v>
      </c>
      <c r="N63" s="127" t="s">
        <v>57</v>
      </c>
      <c r="O63" s="127" t="s">
        <v>56</v>
      </c>
    </row>
    <row r="64" spans="1:15" ht="6" customHeight="1" x14ac:dyDescent="0.15">
      <c r="A64" s="136"/>
      <c r="B64" s="127"/>
      <c r="C64" s="127"/>
      <c r="D64" s="127"/>
      <c r="E64" s="127"/>
      <c r="F64" s="127"/>
      <c r="G64" s="127"/>
      <c r="H64" s="127"/>
      <c r="I64" s="127"/>
      <c r="J64" s="127"/>
      <c r="K64" s="127"/>
      <c r="L64" s="127"/>
      <c r="M64" s="127"/>
      <c r="N64" s="127"/>
      <c r="O64" s="127"/>
    </row>
    <row r="65" spans="1:15" ht="13.5" customHeight="1" x14ac:dyDescent="0.15">
      <c r="A65" s="136" t="s">
        <v>83</v>
      </c>
      <c r="B65" s="127" t="s">
        <v>80</v>
      </c>
      <c r="C65" s="127" t="s">
        <v>79</v>
      </c>
      <c r="D65" s="127" t="s">
        <v>78</v>
      </c>
      <c r="E65" s="127" t="s">
        <v>77</v>
      </c>
      <c r="F65" s="127" t="s">
        <v>76</v>
      </c>
      <c r="G65" s="127" t="s">
        <v>75</v>
      </c>
      <c r="H65" s="127" t="s">
        <v>74</v>
      </c>
      <c r="I65" s="127" t="s">
        <v>73</v>
      </c>
      <c r="J65" s="361" t="s">
        <v>82</v>
      </c>
      <c r="K65" s="127" t="s">
        <v>72</v>
      </c>
      <c r="L65" s="127" t="s">
        <v>71</v>
      </c>
      <c r="M65" s="127" t="s">
        <v>70</v>
      </c>
      <c r="N65" s="127" t="s">
        <v>69</v>
      </c>
      <c r="O65" s="127" t="s">
        <v>68</v>
      </c>
    </row>
    <row r="66" spans="1:15" ht="13.5" customHeight="1" x14ac:dyDescent="0.15">
      <c r="A66" s="136"/>
      <c r="B66" s="127" t="s">
        <v>67</v>
      </c>
      <c r="C66" s="127" t="s">
        <v>66</v>
      </c>
      <c r="D66" s="127" t="s">
        <v>65</v>
      </c>
      <c r="E66" s="127" t="s">
        <v>56</v>
      </c>
      <c r="F66" s="127" t="s">
        <v>64</v>
      </c>
      <c r="G66" s="127" t="s">
        <v>63</v>
      </c>
      <c r="H66" s="127" t="s">
        <v>62</v>
      </c>
      <c r="I66" s="127" t="s">
        <v>61</v>
      </c>
      <c r="J66" s="361"/>
      <c r="K66" s="127" t="s">
        <v>60</v>
      </c>
      <c r="L66" s="127" t="s">
        <v>59</v>
      </c>
      <c r="M66" s="127" t="s">
        <v>58</v>
      </c>
      <c r="N66" s="127" t="s">
        <v>57</v>
      </c>
      <c r="O66" s="127" t="s">
        <v>56</v>
      </c>
    </row>
    <row r="67" spans="1:15" ht="7.9" customHeight="1" x14ac:dyDescent="0.15">
      <c r="A67" s="136"/>
      <c r="B67" s="127"/>
      <c r="C67" s="127"/>
      <c r="D67" s="127"/>
      <c r="E67" s="127"/>
      <c r="F67" s="127"/>
      <c r="G67" s="127"/>
      <c r="H67" s="127"/>
      <c r="I67" s="127"/>
      <c r="J67" s="108"/>
      <c r="K67" s="127"/>
      <c r="L67" s="127"/>
      <c r="M67" s="127"/>
      <c r="N67" s="127"/>
      <c r="O67" s="127"/>
    </row>
    <row r="68" spans="1:15" ht="15.6" customHeight="1" x14ac:dyDescent="0.15">
      <c r="A68" s="136" t="s">
        <v>81</v>
      </c>
      <c r="B68" s="127" t="s">
        <v>80</v>
      </c>
      <c r="C68" s="127" t="s">
        <v>79</v>
      </c>
      <c r="D68" s="127" t="s">
        <v>78</v>
      </c>
      <c r="E68" s="127" t="s">
        <v>77</v>
      </c>
      <c r="F68" s="127" t="s">
        <v>76</v>
      </c>
      <c r="G68" s="127" t="s">
        <v>75</v>
      </c>
      <c r="H68" s="127" t="s">
        <v>74</v>
      </c>
      <c r="I68" s="127" t="s">
        <v>73</v>
      </c>
      <c r="J68" s="23">
        <v>0</v>
      </c>
      <c r="K68" s="127" t="s">
        <v>72</v>
      </c>
      <c r="L68" s="127" t="s">
        <v>71</v>
      </c>
      <c r="M68" s="127" t="s">
        <v>70</v>
      </c>
      <c r="N68" s="127" t="s">
        <v>69</v>
      </c>
      <c r="O68" s="127" t="s">
        <v>68</v>
      </c>
    </row>
    <row r="69" spans="1:15" ht="13.5" customHeight="1" x14ac:dyDescent="0.15">
      <c r="B69" s="126" t="s">
        <v>67</v>
      </c>
      <c r="C69" s="127" t="s">
        <v>66</v>
      </c>
      <c r="D69" s="127" t="s">
        <v>65</v>
      </c>
      <c r="E69" s="127" t="s">
        <v>56</v>
      </c>
      <c r="F69" s="127" t="s">
        <v>64</v>
      </c>
      <c r="G69" s="127" t="s">
        <v>63</v>
      </c>
      <c r="H69" s="127" t="s">
        <v>62</v>
      </c>
      <c r="I69" s="127" t="s">
        <v>61</v>
      </c>
      <c r="J69" s="22">
        <v>0</v>
      </c>
      <c r="K69" s="127" t="s">
        <v>60</v>
      </c>
      <c r="L69" s="127" t="s">
        <v>59</v>
      </c>
      <c r="M69" s="127" t="s">
        <v>58</v>
      </c>
      <c r="N69" s="127" t="s">
        <v>57</v>
      </c>
      <c r="O69" s="127" t="s">
        <v>56</v>
      </c>
    </row>
    <row r="70" spans="1:15" ht="13.5" customHeight="1" x14ac:dyDescent="0.15">
      <c r="B70" s="126"/>
      <c r="C70" s="127"/>
      <c r="D70" s="127"/>
      <c r="E70" s="127"/>
      <c r="F70" s="127"/>
      <c r="G70" s="127"/>
      <c r="H70" s="127"/>
      <c r="I70" s="127"/>
      <c r="J70" s="22"/>
      <c r="K70" s="127"/>
      <c r="L70" s="127"/>
      <c r="M70" s="127"/>
      <c r="N70" s="127"/>
      <c r="O70" s="127"/>
    </row>
    <row r="71" spans="1:15" ht="13.5" customHeight="1" x14ac:dyDescent="0.15">
      <c r="A71" s="138" t="s">
        <v>55</v>
      </c>
      <c r="B71" s="126"/>
      <c r="C71" s="127"/>
      <c r="D71" s="127"/>
      <c r="E71" s="127"/>
      <c r="F71" s="127"/>
      <c r="G71" s="127"/>
      <c r="H71" s="127"/>
      <c r="I71" s="127"/>
      <c r="J71" s="127"/>
      <c r="K71" s="127"/>
      <c r="L71" s="127"/>
      <c r="M71" s="127"/>
      <c r="N71" s="127"/>
      <c r="O71" s="127"/>
    </row>
    <row r="72" spans="1:15" ht="6" customHeight="1" x14ac:dyDescent="0.15">
      <c r="A72" s="139"/>
      <c r="B72" s="140"/>
      <c r="C72" s="116"/>
      <c r="D72" s="116"/>
      <c r="E72" s="116"/>
      <c r="F72" s="116"/>
      <c r="G72" s="116"/>
      <c r="H72" s="116"/>
      <c r="I72" s="116"/>
      <c r="J72" s="116"/>
      <c r="K72" s="116"/>
      <c r="L72" s="116"/>
      <c r="M72" s="116"/>
      <c r="N72" s="116"/>
      <c r="O72" s="116"/>
    </row>
    <row r="73" spans="1:15" x14ac:dyDescent="0.15">
      <c r="A73" s="141" t="s">
        <v>54</v>
      </c>
      <c r="L73" s="142" t="s">
        <v>53</v>
      </c>
      <c r="O73" s="143"/>
    </row>
    <row r="74" spans="1:15" x14ac:dyDescent="0.15">
      <c r="A74" s="144"/>
      <c r="L74" s="141" t="s">
        <v>52</v>
      </c>
      <c r="O74" s="124"/>
    </row>
  </sheetData>
  <mergeCells count="24">
    <mergeCell ref="N26:N27"/>
    <mergeCell ref="O26:O27"/>
    <mergeCell ref="I26:I27"/>
    <mergeCell ref="K26:K27"/>
    <mergeCell ref="L26:L27"/>
    <mergeCell ref="M26:M27"/>
    <mergeCell ref="J41:J42"/>
    <mergeCell ref="A26:A27"/>
    <mergeCell ref="B26:B27"/>
    <mergeCell ref="G26:G27"/>
    <mergeCell ref="H26:H27"/>
    <mergeCell ref="J26:J27"/>
    <mergeCell ref="J29:J30"/>
    <mergeCell ref="J32:J33"/>
    <mergeCell ref="J35:J36"/>
    <mergeCell ref="J38:J39"/>
    <mergeCell ref="J62:J63"/>
    <mergeCell ref="J65:J66"/>
    <mergeCell ref="J44:J45"/>
    <mergeCell ref="J47:J48"/>
    <mergeCell ref="J50:J51"/>
    <mergeCell ref="J53:J54"/>
    <mergeCell ref="J56:J57"/>
    <mergeCell ref="J59:J60"/>
  </mergeCells>
  <phoneticPr fontId="1"/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A31335-7DB9-4738-A71A-C71F17759C70}">
  <sheetPr>
    <pageSetUpPr fitToPage="1"/>
  </sheetPr>
  <dimension ref="A1:H53"/>
  <sheetViews>
    <sheetView zoomScaleNormal="100" workbookViewId="0">
      <pane ySplit="7" topLeftCell="A8" activePane="bottomLeft" state="frozen"/>
      <selection pane="bottomLeft" activeCell="D1" sqref="D1"/>
    </sheetView>
  </sheetViews>
  <sheetFormatPr defaultRowHeight="13.5" x14ac:dyDescent="0.15"/>
  <cols>
    <col min="1" max="1" width="16.75" style="110" customWidth="1"/>
    <col min="2" max="3" width="11.75" style="147" customWidth="1"/>
    <col min="4" max="4" width="13.125" style="147" customWidth="1"/>
    <col min="5" max="5" width="10.5" style="147" bestFit="1" customWidth="1"/>
    <col min="6" max="6" width="13.875" style="147" bestFit="1" customWidth="1"/>
    <col min="7" max="7" width="11.75" style="147" customWidth="1"/>
    <col min="8" max="8" width="4.875" style="147" customWidth="1"/>
    <col min="9" max="12" width="9" style="147"/>
    <col min="13" max="13" width="12.375" style="147" customWidth="1"/>
    <col min="14" max="14" width="11.5" style="147" customWidth="1"/>
    <col min="15" max="18" width="9" style="147"/>
    <col min="19" max="20" width="10.125" style="147" bestFit="1" customWidth="1"/>
    <col min="21" max="256" width="9" style="147"/>
    <col min="257" max="257" width="16.75" style="147" customWidth="1"/>
    <col min="258" max="259" width="11.75" style="147" customWidth="1"/>
    <col min="260" max="260" width="13.125" style="147" customWidth="1"/>
    <col min="261" max="261" width="10.5" style="147" bestFit="1" customWidth="1"/>
    <col min="262" max="262" width="13.875" style="147" bestFit="1" customWidth="1"/>
    <col min="263" max="263" width="11.75" style="147" customWidth="1"/>
    <col min="264" max="264" width="4.875" style="147" customWidth="1"/>
    <col min="265" max="268" width="9" style="147"/>
    <col min="269" max="269" width="12.375" style="147" customWidth="1"/>
    <col min="270" max="270" width="11.5" style="147" customWidth="1"/>
    <col min="271" max="274" width="9" style="147"/>
    <col min="275" max="276" width="10.125" style="147" bestFit="1" customWidth="1"/>
    <col min="277" max="512" width="9" style="147"/>
    <col min="513" max="513" width="16.75" style="147" customWidth="1"/>
    <col min="514" max="515" width="11.75" style="147" customWidth="1"/>
    <col min="516" max="516" width="13.125" style="147" customWidth="1"/>
    <col min="517" max="517" width="10.5" style="147" bestFit="1" customWidth="1"/>
    <col min="518" max="518" width="13.875" style="147" bestFit="1" customWidth="1"/>
    <col min="519" max="519" width="11.75" style="147" customWidth="1"/>
    <col min="520" max="520" width="4.875" style="147" customWidth="1"/>
    <col min="521" max="524" width="9" style="147"/>
    <col min="525" max="525" width="12.375" style="147" customWidth="1"/>
    <col min="526" max="526" width="11.5" style="147" customWidth="1"/>
    <col min="527" max="530" width="9" style="147"/>
    <col min="531" max="532" width="10.125" style="147" bestFit="1" customWidth="1"/>
    <col min="533" max="768" width="9" style="147"/>
    <col min="769" max="769" width="16.75" style="147" customWidth="1"/>
    <col min="770" max="771" width="11.75" style="147" customWidth="1"/>
    <col min="772" max="772" width="13.125" style="147" customWidth="1"/>
    <col min="773" max="773" width="10.5" style="147" bestFit="1" customWidth="1"/>
    <col min="774" max="774" width="13.875" style="147" bestFit="1" customWidth="1"/>
    <col min="775" max="775" width="11.75" style="147" customWidth="1"/>
    <col min="776" max="776" width="4.875" style="147" customWidth="1"/>
    <col min="777" max="780" width="9" style="147"/>
    <col min="781" max="781" width="12.375" style="147" customWidth="1"/>
    <col min="782" max="782" width="11.5" style="147" customWidth="1"/>
    <col min="783" max="786" width="9" style="147"/>
    <col min="787" max="788" width="10.125" style="147" bestFit="1" customWidth="1"/>
    <col min="789" max="1024" width="9" style="147"/>
    <col min="1025" max="1025" width="16.75" style="147" customWidth="1"/>
    <col min="1026" max="1027" width="11.75" style="147" customWidth="1"/>
    <col min="1028" max="1028" width="13.125" style="147" customWidth="1"/>
    <col min="1029" max="1029" width="10.5" style="147" bestFit="1" customWidth="1"/>
    <col min="1030" max="1030" width="13.875" style="147" bestFit="1" customWidth="1"/>
    <col min="1031" max="1031" width="11.75" style="147" customWidth="1"/>
    <col min="1032" max="1032" width="4.875" style="147" customWidth="1"/>
    <col min="1033" max="1036" width="9" style="147"/>
    <col min="1037" max="1037" width="12.375" style="147" customWidth="1"/>
    <col min="1038" max="1038" width="11.5" style="147" customWidth="1"/>
    <col min="1039" max="1042" width="9" style="147"/>
    <col min="1043" max="1044" width="10.125" style="147" bestFit="1" customWidth="1"/>
    <col min="1045" max="1280" width="9" style="147"/>
    <col min="1281" max="1281" width="16.75" style="147" customWidth="1"/>
    <col min="1282" max="1283" width="11.75" style="147" customWidth="1"/>
    <col min="1284" max="1284" width="13.125" style="147" customWidth="1"/>
    <col min="1285" max="1285" width="10.5" style="147" bestFit="1" customWidth="1"/>
    <col min="1286" max="1286" width="13.875" style="147" bestFit="1" customWidth="1"/>
    <col min="1287" max="1287" width="11.75" style="147" customWidth="1"/>
    <col min="1288" max="1288" width="4.875" style="147" customWidth="1"/>
    <col min="1289" max="1292" width="9" style="147"/>
    <col min="1293" max="1293" width="12.375" style="147" customWidth="1"/>
    <col min="1294" max="1294" width="11.5" style="147" customWidth="1"/>
    <col min="1295" max="1298" width="9" style="147"/>
    <col min="1299" max="1300" width="10.125" style="147" bestFit="1" customWidth="1"/>
    <col min="1301" max="1536" width="9" style="147"/>
    <col min="1537" max="1537" width="16.75" style="147" customWidth="1"/>
    <col min="1538" max="1539" width="11.75" style="147" customWidth="1"/>
    <col min="1540" max="1540" width="13.125" style="147" customWidth="1"/>
    <col min="1541" max="1541" width="10.5" style="147" bestFit="1" customWidth="1"/>
    <col min="1542" max="1542" width="13.875" style="147" bestFit="1" customWidth="1"/>
    <col min="1543" max="1543" width="11.75" style="147" customWidth="1"/>
    <col min="1544" max="1544" width="4.875" style="147" customWidth="1"/>
    <col min="1545" max="1548" width="9" style="147"/>
    <col min="1549" max="1549" width="12.375" style="147" customWidth="1"/>
    <col min="1550" max="1550" width="11.5" style="147" customWidth="1"/>
    <col min="1551" max="1554" width="9" style="147"/>
    <col min="1555" max="1556" width="10.125" style="147" bestFit="1" customWidth="1"/>
    <col min="1557" max="1792" width="9" style="147"/>
    <col min="1793" max="1793" width="16.75" style="147" customWidth="1"/>
    <col min="1794" max="1795" width="11.75" style="147" customWidth="1"/>
    <col min="1796" max="1796" width="13.125" style="147" customWidth="1"/>
    <col min="1797" max="1797" width="10.5" style="147" bestFit="1" customWidth="1"/>
    <col min="1798" max="1798" width="13.875" style="147" bestFit="1" customWidth="1"/>
    <col min="1799" max="1799" width="11.75" style="147" customWidth="1"/>
    <col min="1800" max="1800" width="4.875" style="147" customWidth="1"/>
    <col min="1801" max="1804" width="9" style="147"/>
    <col min="1805" max="1805" width="12.375" style="147" customWidth="1"/>
    <col min="1806" max="1806" width="11.5" style="147" customWidth="1"/>
    <col min="1807" max="1810" width="9" style="147"/>
    <col min="1811" max="1812" width="10.125" style="147" bestFit="1" customWidth="1"/>
    <col min="1813" max="2048" width="9" style="147"/>
    <col min="2049" max="2049" width="16.75" style="147" customWidth="1"/>
    <col min="2050" max="2051" width="11.75" style="147" customWidth="1"/>
    <col min="2052" max="2052" width="13.125" style="147" customWidth="1"/>
    <col min="2053" max="2053" width="10.5" style="147" bestFit="1" customWidth="1"/>
    <col min="2054" max="2054" width="13.875" style="147" bestFit="1" customWidth="1"/>
    <col min="2055" max="2055" width="11.75" style="147" customWidth="1"/>
    <col min="2056" max="2056" width="4.875" style="147" customWidth="1"/>
    <col min="2057" max="2060" width="9" style="147"/>
    <col min="2061" max="2061" width="12.375" style="147" customWidth="1"/>
    <col min="2062" max="2062" width="11.5" style="147" customWidth="1"/>
    <col min="2063" max="2066" width="9" style="147"/>
    <col min="2067" max="2068" width="10.125" style="147" bestFit="1" customWidth="1"/>
    <col min="2069" max="2304" width="9" style="147"/>
    <col min="2305" max="2305" width="16.75" style="147" customWidth="1"/>
    <col min="2306" max="2307" width="11.75" style="147" customWidth="1"/>
    <col min="2308" max="2308" width="13.125" style="147" customWidth="1"/>
    <col min="2309" max="2309" width="10.5" style="147" bestFit="1" customWidth="1"/>
    <col min="2310" max="2310" width="13.875" style="147" bestFit="1" customWidth="1"/>
    <col min="2311" max="2311" width="11.75" style="147" customWidth="1"/>
    <col min="2312" max="2312" width="4.875" style="147" customWidth="1"/>
    <col min="2313" max="2316" width="9" style="147"/>
    <col min="2317" max="2317" width="12.375" style="147" customWidth="1"/>
    <col min="2318" max="2318" width="11.5" style="147" customWidth="1"/>
    <col min="2319" max="2322" width="9" style="147"/>
    <col min="2323" max="2324" width="10.125" style="147" bestFit="1" customWidth="1"/>
    <col min="2325" max="2560" width="9" style="147"/>
    <col min="2561" max="2561" width="16.75" style="147" customWidth="1"/>
    <col min="2562" max="2563" width="11.75" style="147" customWidth="1"/>
    <col min="2564" max="2564" width="13.125" style="147" customWidth="1"/>
    <col min="2565" max="2565" width="10.5" style="147" bestFit="1" customWidth="1"/>
    <col min="2566" max="2566" width="13.875" style="147" bestFit="1" customWidth="1"/>
    <col min="2567" max="2567" width="11.75" style="147" customWidth="1"/>
    <col min="2568" max="2568" width="4.875" style="147" customWidth="1"/>
    <col min="2569" max="2572" width="9" style="147"/>
    <col min="2573" max="2573" width="12.375" style="147" customWidth="1"/>
    <col min="2574" max="2574" width="11.5" style="147" customWidth="1"/>
    <col min="2575" max="2578" width="9" style="147"/>
    <col min="2579" max="2580" width="10.125" style="147" bestFit="1" customWidth="1"/>
    <col min="2581" max="2816" width="9" style="147"/>
    <col min="2817" max="2817" width="16.75" style="147" customWidth="1"/>
    <col min="2818" max="2819" width="11.75" style="147" customWidth="1"/>
    <col min="2820" max="2820" width="13.125" style="147" customWidth="1"/>
    <col min="2821" max="2821" width="10.5" style="147" bestFit="1" customWidth="1"/>
    <col min="2822" max="2822" width="13.875" style="147" bestFit="1" customWidth="1"/>
    <col min="2823" max="2823" width="11.75" style="147" customWidth="1"/>
    <col min="2824" max="2824" width="4.875" style="147" customWidth="1"/>
    <col min="2825" max="2828" width="9" style="147"/>
    <col min="2829" max="2829" width="12.375" style="147" customWidth="1"/>
    <col min="2830" max="2830" width="11.5" style="147" customWidth="1"/>
    <col min="2831" max="2834" width="9" style="147"/>
    <col min="2835" max="2836" width="10.125" style="147" bestFit="1" customWidth="1"/>
    <col min="2837" max="3072" width="9" style="147"/>
    <col min="3073" max="3073" width="16.75" style="147" customWidth="1"/>
    <col min="3074" max="3075" width="11.75" style="147" customWidth="1"/>
    <col min="3076" max="3076" width="13.125" style="147" customWidth="1"/>
    <col min="3077" max="3077" width="10.5" style="147" bestFit="1" customWidth="1"/>
    <col min="3078" max="3078" width="13.875" style="147" bestFit="1" customWidth="1"/>
    <col min="3079" max="3079" width="11.75" style="147" customWidth="1"/>
    <col min="3080" max="3080" width="4.875" style="147" customWidth="1"/>
    <col min="3081" max="3084" width="9" style="147"/>
    <col min="3085" max="3085" width="12.375" style="147" customWidth="1"/>
    <col min="3086" max="3086" width="11.5" style="147" customWidth="1"/>
    <col min="3087" max="3090" width="9" style="147"/>
    <col min="3091" max="3092" width="10.125" style="147" bestFit="1" customWidth="1"/>
    <col min="3093" max="3328" width="9" style="147"/>
    <col min="3329" max="3329" width="16.75" style="147" customWidth="1"/>
    <col min="3330" max="3331" width="11.75" style="147" customWidth="1"/>
    <col min="3332" max="3332" width="13.125" style="147" customWidth="1"/>
    <col min="3333" max="3333" width="10.5" style="147" bestFit="1" customWidth="1"/>
    <col min="3334" max="3334" width="13.875" style="147" bestFit="1" customWidth="1"/>
    <col min="3335" max="3335" width="11.75" style="147" customWidth="1"/>
    <col min="3336" max="3336" width="4.875" style="147" customWidth="1"/>
    <col min="3337" max="3340" width="9" style="147"/>
    <col min="3341" max="3341" width="12.375" style="147" customWidth="1"/>
    <col min="3342" max="3342" width="11.5" style="147" customWidth="1"/>
    <col min="3343" max="3346" width="9" style="147"/>
    <col min="3347" max="3348" width="10.125" style="147" bestFit="1" customWidth="1"/>
    <col min="3349" max="3584" width="9" style="147"/>
    <col min="3585" max="3585" width="16.75" style="147" customWidth="1"/>
    <col min="3586" max="3587" width="11.75" style="147" customWidth="1"/>
    <col min="3588" max="3588" width="13.125" style="147" customWidth="1"/>
    <col min="3589" max="3589" width="10.5" style="147" bestFit="1" customWidth="1"/>
    <col min="3590" max="3590" width="13.875" style="147" bestFit="1" customWidth="1"/>
    <col min="3591" max="3591" width="11.75" style="147" customWidth="1"/>
    <col min="3592" max="3592" width="4.875" style="147" customWidth="1"/>
    <col min="3593" max="3596" width="9" style="147"/>
    <col min="3597" max="3597" width="12.375" style="147" customWidth="1"/>
    <col min="3598" max="3598" width="11.5" style="147" customWidth="1"/>
    <col min="3599" max="3602" width="9" style="147"/>
    <col min="3603" max="3604" width="10.125" style="147" bestFit="1" customWidth="1"/>
    <col min="3605" max="3840" width="9" style="147"/>
    <col min="3841" max="3841" width="16.75" style="147" customWidth="1"/>
    <col min="3842" max="3843" width="11.75" style="147" customWidth="1"/>
    <col min="3844" max="3844" width="13.125" style="147" customWidth="1"/>
    <col min="3845" max="3845" width="10.5" style="147" bestFit="1" customWidth="1"/>
    <col min="3846" max="3846" width="13.875" style="147" bestFit="1" customWidth="1"/>
    <col min="3847" max="3847" width="11.75" style="147" customWidth="1"/>
    <col min="3848" max="3848" width="4.875" style="147" customWidth="1"/>
    <col min="3849" max="3852" width="9" style="147"/>
    <col min="3853" max="3853" width="12.375" style="147" customWidth="1"/>
    <col min="3854" max="3854" width="11.5" style="147" customWidth="1"/>
    <col min="3855" max="3858" width="9" style="147"/>
    <col min="3859" max="3860" width="10.125" style="147" bestFit="1" customWidth="1"/>
    <col min="3861" max="4096" width="9" style="147"/>
    <col min="4097" max="4097" width="16.75" style="147" customWidth="1"/>
    <col min="4098" max="4099" width="11.75" style="147" customWidth="1"/>
    <col min="4100" max="4100" width="13.125" style="147" customWidth="1"/>
    <col min="4101" max="4101" width="10.5" style="147" bestFit="1" customWidth="1"/>
    <col min="4102" max="4102" width="13.875" style="147" bestFit="1" customWidth="1"/>
    <col min="4103" max="4103" width="11.75" style="147" customWidth="1"/>
    <col min="4104" max="4104" width="4.875" style="147" customWidth="1"/>
    <col min="4105" max="4108" width="9" style="147"/>
    <col min="4109" max="4109" width="12.375" style="147" customWidth="1"/>
    <col min="4110" max="4110" width="11.5" style="147" customWidth="1"/>
    <col min="4111" max="4114" width="9" style="147"/>
    <col min="4115" max="4116" width="10.125" style="147" bestFit="1" customWidth="1"/>
    <col min="4117" max="4352" width="9" style="147"/>
    <col min="4353" max="4353" width="16.75" style="147" customWidth="1"/>
    <col min="4354" max="4355" width="11.75" style="147" customWidth="1"/>
    <col min="4356" max="4356" width="13.125" style="147" customWidth="1"/>
    <col min="4357" max="4357" width="10.5" style="147" bestFit="1" customWidth="1"/>
    <col min="4358" max="4358" width="13.875" style="147" bestFit="1" customWidth="1"/>
    <col min="4359" max="4359" width="11.75" style="147" customWidth="1"/>
    <col min="4360" max="4360" width="4.875" style="147" customWidth="1"/>
    <col min="4361" max="4364" width="9" style="147"/>
    <col min="4365" max="4365" width="12.375" style="147" customWidth="1"/>
    <col min="4366" max="4366" width="11.5" style="147" customWidth="1"/>
    <col min="4367" max="4370" width="9" style="147"/>
    <col min="4371" max="4372" width="10.125" style="147" bestFit="1" customWidth="1"/>
    <col min="4373" max="4608" width="9" style="147"/>
    <col min="4609" max="4609" width="16.75" style="147" customWidth="1"/>
    <col min="4610" max="4611" width="11.75" style="147" customWidth="1"/>
    <col min="4612" max="4612" width="13.125" style="147" customWidth="1"/>
    <col min="4613" max="4613" width="10.5" style="147" bestFit="1" customWidth="1"/>
    <col min="4614" max="4614" width="13.875" style="147" bestFit="1" customWidth="1"/>
    <col min="4615" max="4615" width="11.75" style="147" customWidth="1"/>
    <col min="4616" max="4616" width="4.875" style="147" customWidth="1"/>
    <col min="4617" max="4620" width="9" style="147"/>
    <col min="4621" max="4621" width="12.375" style="147" customWidth="1"/>
    <col min="4622" max="4622" width="11.5" style="147" customWidth="1"/>
    <col min="4623" max="4626" width="9" style="147"/>
    <col min="4627" max="4628" width="10.125" style="147" bestFit="1" customWidth="1"/>
    <col min="4629" max="4864" width="9" style="147"/>
    <col min="4865" max="4865" width="16.75" style="147" customWidth="1"/>
    <col min="4866" max="4867" width="11.75" style="147" customWidth="1"/>
    <col min="4868" max="4868" width="13.125" style="147" customWidth="1"/>
    <col min="4869" max="4869" width="10.5" style="147" bestFit="1" customWidth="1"/>
    <col min="4870" max="4870" width="13.875" style="147" bestFit="1" customWidth="1"/>
    <col min="4871" max="4871" width="11.75" style="147" customWidth="1"/>
    <col min="4872" max="4872" width="4.875" style="147" customWidth="1"/>
    <col min="4873" max="4876" width="9" style="147"/>
    <col min="4877" max="4877" width="12.375" style="147" customWidth="1"/>
    <col min="4878" max="4878" width="11.5" style="147" customWidth="1"/>
    <col min="4879" max="4882" width="9" style="147"/>
    <col min="4883" max="4884" width="10.125" style="147" bestFit="1" customWidth="1"/>
    <col min="4885" max="5120" width="9" style="147"/>
    <col min="5121" max="5121" width="16.75" style="147" customWidth="1"/>
    <col min="5122" max="5123" width="11.75" style="147" customWidth="1"/>
    <col min="5124" max="5124" width="13.125" style="147" customWidth="1"/>
    <col min="5125" max="5125" width="10.5" style="147" bestFit="1" customWidth="1"/>
    <col min="5126" max="5126" width="13.875" style="147" bestFit="1" customWidth="1"/>
    <col min="5127" max="5127" width="11.75" style="147" customWidth="1"/>
    <col min="5128" max="5128" width="4.875" style="147" customWidth="1"/>
    <col min="5129" max="5132" width="9" style="147"/>
    <col min="5133" max="5133" width="12.375" style="147" customWidth="1"/>
    <col min="5134" max="5134" width="11.5" style="147" customWidth="1"/>
    <col min="5135" max="5138" width="9" style="147"/>
    <col min="5139" max="5140" width="10.125" style="147" bestFit="1" customWidth="1"/>
    <col min="5141" max="5376" width="9" style="147"/>
    <col min="5377" max="5377" width="16.75" style="147" customWidth="1"/>
    <col min="5378" max="5379" width="11.75" style="147" customWidth="1"/>
    <col min="5380" max="5380" width="13.125" style="147" customWidth="1"/>
    <col min="5381" max="5381" width="10.5" style="147" bestFit="1" customWidth="1"/>
    <col min="5382" max="5382" width="13.875" style="147" bestFit="1" customWidth="1"/>
    <col min="5383" max="5383" width="11.75" style="147" customWidth="1"/>
    <col min="5384" max="5384" width="4.875" style="147" customWidth="1"/>
    <col min="5385" max="5388" width="9" style="147"/>
    <col min="5389" max="5389" width="12.375" style="147" customWidth="1"/>
    <col min="5390" max="5390" width="11.5" style="147" customWidth="1"/>
    <col min="5391" max="5394" width="9" style="147"/>
    <col min="5395" max="5396" width="10.125" style="147" bestFit="1" customWidth="1"/>
    <col min="5397" max="5632" width="9" style="147"/>
    <col min="5633" max="5633" width="16.75" style="147" customWidth="1"/>
    <col min="5634" max="5635" width="11.75" style="147" customWidth="1"/>
    <col min="5636" max="5636" width="13.125" style="147" customWidth="1"/>
    <col min="5637" max="5637" width="10.5" style="147" bestFit="1" customWidth="1"/>
    <col min="5638" max="5638" width="13.875" style="147" bestFit="1" customWidth="1"/>
    <col min="5639" max="5639" width="11.75" style="147" customWidth="1"/>
    <col min="5640" max="5640" width="4.875" style="147" customWidth="1"/>
    <col min="5641" max="5644" width="9" style="147"/>
    <col min="5645" max="5645" width="12.375" style="147" customWidth="1"/>
    <col min="5646" max="5646" width="11.5" style="147" customWidth="1"/>
    <col min="5647" max="5650" width="9" style="147"/>
    <col min="5651" max="5652" width="10.125" style="147" bestFit="1" customWidth="1"/>
    <col min="5653" max="5888" width="9" style="147"/>
    <col min="5889" max="5889" width="16.75" style="147" customWidth="1"/>
    <col min="5890" max="5891" width="11.75" style="147" customWidth="1"/>
    <col min="5892" max="5892" width="13.125" style="147" customWidth="1"/>
    <col min="5893" max="5893" width="10.5" style="147" bestFit="1" customWidth="1"/>
    <col min="5894" max="5894" width="13.875" style="147" bestFit="1" customWidth="1"/>
    <col min="5895" max="5895" width="11.75" style="147" customWidth="1"/>
    <col min="5896" max="5896" width="4.875" style="147" customWidth="1"/>
    <col min="5897" max="5900" width="9" style="147"/>
    <col min="5901" max="5901" width="12.375" style="147" customWidth="1"/>
    <col min="5902" max="5902" width="11.5" style="147" customWidth="1"/>
    <col min="5903" max="5906" width="9" style="147"/>
    <col min="5907" max="5908" width="10.125" style="147" bestFit="1" customWidth="1"/>
    <col min="5909" max="6144" width="9" style="147"/>
    <col min="6145" max="6145" width="16.75" style="147" customWidth="1"/>
    <col min="6146" max="6147" width="11.75" style="147" customWidth="1"/>
    <col min="6148" max="6148" width="13.125" style="147" customWidth="1"/>
    <col min="6149" max="6149" width="10.5" style="147" bestFit="1" customWidth="1"/>
    <col min="6150" max="6150" width="13.875" style="147" bestFit="1" customWidth="1"/>
    <col min="6151" max="6151" width="11.75" style="147" customWidth="1"/>
    <col min="6152" max="6152" width="4.875" style="147" customWidth="1"/>
    <col min="6153" max="6156" width="9" style="147"/>
    <col min="6157" max="6157" width="12.375" style="147" customWidth="1"/>
    <col min="6158" max="6158" width="11.5" style="147" customWidth="1"/>
    <col min="6159" max="6162" width="9" style="147"/>
    <col min="6163" max="6164" width="10.125" style="147" bestFit="1" customWidth="1"/>
    <col min="6165" max="6400" width="9" style="147"/>
    <col min="6401" max="6401" width="16.75" style="147" customWidth="1"/>
    <col min="6402" max="6403" width="11.75" style="147" customWidth="1"/>
    <col min="6404" max="6404" width="13.125" style="147" customWidth="1"/>
    <col min="6405" max="6405" width="10.5" style="147" bestFit="1" customWidth="1"/>
    <col min="6406" max="6406" width="13.875" style="147" bestFit="1" customWidth="1"/>
    <col min="6407" max="6407" width="11.75" style="147" customWidth="1"/>
    <col min="6408" max="6408" width="4.875" style="147" customWidth="1"/>
    <col min="6409" max="6412" width="9" style="147"/>
    <col min="6413" max="6413" width="12.375" style="147" customWidth="1"/>
    <col min="6414" max="6414" width="11.5" style="147" customWidth="1"/>
    <col min="6415" max="6418" width="9" style="147"/>
    <col min="6419" max="6420" width="10.125" style="147" bestFit="1" customWidth="1"/>
    <col min="6421" max="6656" width="9" style="147"/>
    <col min="6657" max="6657" width="16.75" style="147" customWidth="1"/>
    <col min="6658" max="6659" width="11.75" style="147" customWidth="1"/>
    <col min="6660" max="6660" width="13.125" style="147" customWidth="1"/>
    <col min="6661" max="6661" width="10.5" style="147" bestFit="1" customWidth="1"/>
    <col min="6662" max="6662" width="13.875" style="147" bestFit="1" customWidth="1"/>
    <col min="6663" max="6663" width="11.75" style="147" customWidth="1"/>
    <col min="6664" max="6664" width="4.875" style="147" customWidth="1"/>
    <col min="6665" max="6668" width="9" style="147"/>
    <col min="6669" max="6669" width="12.375" style="147" customWidth="1"/>
    <col min="6670" max="6670" width="11.5" style="147" customWidth="1"/>
    <col min="6671" max="6674" width="9" style="147"/>
    <col min="6675" max="6676" width="10.125" style="147" bestFit="1" customWidth="1"/>
    <col min="6677" max="6912" width="9" style="147"/>
    <col min="6913" max="6913" width="16.75" style="147" customWidth="1"/>
    <col min="6914" max="6915" width="11.75" style="147" customWidth="1"/>
    <col min="6916" max="6916" width="13.125" style="147" customWidth="1"/>
    <col min="6917" max="6917" width="10.5" style="147" bestFit="1" customWidth="1"/>
    <col min="6918" max="6918" width="13.875" style="147" bestFit="1" customWidth="1"/>
    <col min="6919" max="6919" width="11.75" style="147" customWidth="1"/>
    <col min="6920" max="6920" width="4.875" style="147" customWidth="1"/>
    <col min="6921" max="6924" width="9" style="147"/>
    <col min="6925" max="6925" width="12.375" style="147" customWidth="1"/>
    <col min="6926" max="6926" width="11.5" style="147" customWidth="1"/>
    <col min="6927" max="6930" width="9" style="147"/>
    <col min="6931" max="6932" width="10.125" style="147" bestFit="1" customWidth="1"/>
    <col min="6933" max="7168" width="9" style="147"/>
    <col min="7169" max="7169" width="16.75" style="147" customWidth="1"/>
    <col min="7170" max="7171" width="11.75" style="147" customWidth="1"/>
    <col min="7172" max="7172" width="13.125" style="147" customWidth="1"/>
    <col min="7173" max="7173" width="10.5" style="147" bestFit="1" customWidth="1"/>
    <col min="7174" max="7174" width="13.875" style="147" bestFit="1" customWidth="1"/>
    <col min="7175" max="7175" width="11.75" style="147" customWidth="1"/>
    <col min="7176" max="7176" width="4.875" style="147" customWidth="1"/>
    <col min="7177" max="7180" width="9" style="147"/>
    <col min="7181" max="7181" width="12.375" style="147" customWidth="1"/>
    <col min="7182" max="7182" width="11.5" style="147" customWidth="1"/>
    <col min="7183" max="7186" width="9" style="147"/>
    <col min="7187" max="7188" width="10.125" style="147" bestFit="1" customWidth="1"/>
    <col min="7189" max="7424" width="9" style="147"/>
    <col min="7425" max="7425" width="16.75" style="147" customWidth="1"/>
    <col min="7426" max="7427" width="11.75" style="147" customWidth="1"/>
    <col min="7428" max="7428" width="13.125" style="147" customWidth="1"/>
    <col min="7429" max="7429" width="10.5" style="147" bestFit="1" customWidth="1"/>
    <col min="7430" max="7430" width="13.875" style="147" bestFit="1" customWidth="1"/>
    <col min="7431" max="7431" width="11.75" style="147" customWidth="1"/>
    <col min="7432" max="7432" width="4.875" style="147" customWidth="1"/>
    <col min="7433" max="7436" width="9" style="147"/>
    <col min="7437" max="7437" width="12.375" style="147" customWidth="1"/>
    <col min="7438" max="7438" width="11.5" style="147" customWidth="1"/>
    <col min="7439" max="7442" width="9" style="147"/>
    <col min="7443" max="7444" width="10.125" style="147" bestFit="1" customWidth="1"/>
    <col min="7445" max="7680" width="9" style="147"/>
    <col min="7681" max="7681" width="16.75" style="147" customWidth="1"/>
    <col min="7682" max="7683" width="11.75" style="147" customWidth="1"/>
    <col min="7684" max="7684" width="13.125" style="147" customWidth="1"/>
    <col min="7685" max="7685" width="10.5" style="147" bestFit="1" customWidth="1"/>
    <col min="7686" max="7686" width="13.875" style="147" bestFit="1" customWidth="1"/>
    <col min="7687" max="7687" width="11.75" style="147" customWidth="1"/>
    <col min="7688" max="7688" width="4.875" style="147" customWidth="1"/>
    <col min="7689" max="7692" width="9" style="147"/>
    <col min="7693" max="7693" width="12.375" style="147" customWidth="1"/>
    <col min="7694" max="7694" width="11.5" style="147" customWidth="1"/>
    <col min="7695" max="7698" width="9" style="147"/>
    <col min="7699" max="7700" width="10.125" style="147" bestFit="1" customWidth="1"/>
    <col min="7701" max="7936" width="9" style="147"/>
    <col min="7937" max="7937" width="16.75" style="147" customWidth="1"/>
    <col min="7938" max="7939" width="11.75" style="147" customWidth="1"/>
    <col min="7940" max="7940" width="13.125" style="147" customWidth="1"/>
    <col min="7941" max="7941" width="10.5" style="147" bestFit="1" customWidth="1"/>
    <col min="7942" max="7942" width="13.875" style="147" bestFit="1" customWidth="1"/>
    <col min="7943" max="7943" width="11.75" style="147" customWidth="1"/>
    <col min="7944" max="7944" width="4.875" style="147" customWidth="1"/>
    <col min="7945" max="7948" width="9" style="147"/>
    <col min="7949" max="7949" width="12.375" style="147" customWidth="1"/>
    <col min="7950" max="7950" width="11.5" style="147" customWidth="1"/>
    <col min="7951" max="7954" width="9" style="147"/>
    <col min="7955" max="7956" width="10.125" style="147" bestFit="1" customWidth="1"/>
    <col min="7957" max="8192" width="9" style="147"/>
    <col min="8193" max="8193" width="16.75" style="147" customWidth="1"/>
    <col min="8194" max="8195" width="11.75" style="147" customWidth="1"/>
    <col min="8196" max="8196" width="13.125" style="147" customWidth="1"/>
    <col min="8197" max="8197" width="10.5" style="147" bestFit="1" customWidth="1"/>
    <col min="8198" max="8198" width="13.875" style="147" bestFit="1" customWidth="1"/>
    <col min="8199" max="8199" width="11.75" style="147" customWidth="1"/>
    <col min="8200" max="8200" width="4.875" style="147" customWidth="1"/>
    <col min="8201" max="8204" width="9" style="147"/>
    <col min="8205" max="8205" width="12.375" style="147" customWidth="1"/>
    <col min="8206" max="8206" width="11.5" style="147" customWidth="1"/>
    <col min="8207" max="8210" width="9" style="147"/>
    <col min="8211" max="8212" width="10.125" style="147" bestFit="1" customWidth="1"/>
    <col min="8213" max="8448" width="9" style="147"/>
    <col min="8449" max="8449" width="16.75" style="147" customWidth="1"/>
    <col min="8450" max="8451" width="11.75" style="147" customWidth="1"/>
    <col min="8452" max="8452" width="13.125" style="147" customWidth="1"/>
    <col min="8453" max="8453" width="10.5" style="147" bestFit="1" customWidth="1"/>
    <col min="8454" max="8454" width="13.875" style="147" bestFit="1" customWidth="1"/>
    <col min="8455" max="8455" width="11.75" style="147" customWidth="1"/>
    <col min="8456" max="8456" width="4.875" style="147" customWidth="1"/>
    <col min="8457" max="8460" width="9" style="147"/>
    <col min="8461" max="8461" width="12.375" style="147" customWidth="1"/>
    <col min="8462" max="8462" width="11.5" style="147" customWidth="1"/>
    <col min="8463" max="8466" width="9" style="147"/>
    <col min="8467" max="8468" width="10.125" style="147" bestFit="1" customWidth="1"/>
    <col min="8469" max="8704" width="9" style="147"/>
    <col min="8705" max="8705" width="16.75" style="147" customWidth="1"/>
    <col min="8706" max="8707" width="11.75" style="147" customWidth="1"/>
    <col min="8708" max="8708" width="13.125" style="147" customWidth="1"/>
    <col min="8709" max="8709" width="10.5" style="147" bestFit="1" customWidth="1"/>
    <col min="8710" max="8710" width="13.875" style="147" bestFit="1" customWidth="1"/>
    <col min="8711" max="8711" width="11.75" style="147" customWidth="1"/>
    <col min="8712" max="8712" width="4.875" style="147" customWidth="1"/>
    <col min="8713" max="8716" width="9" style="147"/>
    <col min="8717" max="8717" width="12.375" style="147" customWidth="1"/>
    <col min="8718" max="8718" width="11.5" style="147" customWidth="1"/>
    <col min="8719" max="8722" width="9" style="147"/>
    <col min="8723" max="8724" width="10.125" style="147" bestFit="1" customWidth="1"/>
    <col min="8725" max="8960" width="9" style="147"/>
    <col min="8961" max="8961" width="16.75" style="147" customWidth="1"/>
    <col min="8962" max="8963" width="11.75" style="147" customWidth="1"/>
    <col min="8964" max="8964" width="13.125" style="147" customWidth="1"/>
    <col min="8965" max="8965" width="10.5" style="147" bestFit="1" customWidth="1"/>
    <col min="8966" max="8966" width="13.875" style="147" bestFit="1" customWidth="1"/>
    <col min="8967" max="8967" width="11.75" style="147" customWidth="1"/>
    <col min="8968" max="8968" width="4.875" style="147" customWidth="1"/>
    <col min="8969" max="8972" width="9" style="147"/>
    <col min="8973" max="8973" width="12.375" style="147" customWidth="1"/>
    <col min="8974" max="8974" width="11.5" style="147" customWidth="1"/>
    <col min="8975" max="8978" width="9" style="147"/>
    <col min="8979" max="8980" width="10.125" style="147" bestFit="1" customWidth="1"/>
    <col min="8981" max="9216" width="9" style="147"/>
    <col min="9217" max="9217" width="16.75" style="147" customWidth="1"/>
    <col min="9218" max="9219" width="11.75" style="147" customWidth="1"/>
    <col min="9220" max="9220" width="13.125" style="147" customWidth="1"/>
    <col min="9221" max="9221" width="10.5" style="147" bestFit="1" customWidth="1"/>
    <col min="9222" max="9222" width="13.875" style="147" bestFit="1" customWidth="1"/>
    <col min="9223" max="9223" width="11.75" style="147" customWidth="1"/>
    <col min="9224" max="9224" width="4.875" style="147" customWidth="1"/>
    <col min="9225" max="9228" width="9" style="147"/>
    <col min="9229" max="9229" width="12.375" style="147" customWidth="1"/>
    <col min="9230" max="9230" width="11.5" style="147" customWidth="1"/>
    <col min="9231" max="9234" width="9" style="147"/>
    <col min="9235" max="9236" width="10.125" style="147" bestFit="1" customWidth="1"/>
    <col min="9237" max="9472" width="9" style="147"/>
    <col min="9473" max="9473" width="16.75" style="147" customWidth="1"/>
    <col min="9474" max="9475" width="11.75" style="147" customWidth="1"/>
    <col min="9476" max="9476" width="13.125" style="147" customWidth="1"/>
    <col min="9477" max="9477" width="10.5" style="147" bestFit="1" customWidth="1"/>
    <col min="9478" max="9478" width="13.875" style="147" bestFit="1" customWidth="1"/>
    <col min="9479" max="9479" width="11.75" style="147" customWidth="1"/>
    <col min="9480" max="9480" width="4.875" style="147" customWidth="1"/>
    <col min="9481" max="9484" width="9" style="147"/>
    <col min="9485" max="9485" width="12.375" style="147" customWidth="1"/>
    <col min="9486" max="9486" width="11.5" style="147" customWidth="1"/>
    <col min="9487" max="9490" width="9" style="147"/>
    <col min="9491" max="9492" width="10.125" style="147" bestFit="1" customWidth="1"/>
    <col min="9493" max="9728" width="9" style="147"/>
    <col min="9729" max="9729" width="16.75" style="147" customWidth="1"/>
    <col min="9730" max="9731" width="11.75" style="147" customWidth="1"/>
    <col min="9732" max="9732" width="13.125" style="147" customWidth="1"/>
    <col min="9733" max="9733" width="10.5" style="147" bestFit="1" customWidth="1"/>
    <col min="9734" max="9734" width="13.875" style="147" bestFit="1" customWidth="1"/>
    <col min="9735" max="9735" width="11.75" style="147" customWidth="1"/>
    <col min="9736" max="9736" width="4.875" style="147" customWidth="1"/>
    <col min="9737" max="9740" width="9" style="147"/>
    <col min="9741" max="9741" width="12.375" style="147" customWidth="1"/>
    <col min="9742" max="9742" width="11.5" style="147" customWidth="1"/>
    <col min="9743" max="9746" width="9" style="147"/>
    <col min="9747" max="9748" width="10.125" style="147" bestFit="1" customWidth="1"/>
    <col min="9749" max="9984" width="9" style="147"/>
    <col min="9985" max="9985" width="16.75" style="147" customWidth="1"/>
    <col min="9986" max="9987" width="11.75" style="147" customWidth="1"/>
    <col min="9988" max="9988" width="13.125" style="147" customWidth="1"/>
    <col min="9989" max="9989" width="10.5" style="147" bestFit="1" customWidth="1"/>
    <col min="9990" max="9990" width="13.875" style="147" bestFit="1" customWidth="1"/>
    <col min="9991" max="9991" width="11.75" style="147" customWidth="1"/>
    <col min="9992" max="9992" width="4.875" style="147" customWidth="1"/>
    <col min="9993" max="9996" width="9" style="147"/>
    <col min="9997" max="9997" width="12.375" style="147" customWidth="1"/>
    <col min="9998" max="9998" width="11.5" style="147" customWidth="1"/>
    <col min="9999" max="10002" width="9" style="147"/>
    <col min="10003" max="10004" width="10.125" style="147" bestFit="1" customWidth="1"/>
    <col min="10005" max="10240" width="9" style="147"/>
    <col min="10241" max="10241" width="16.75" style="147" customWidth="1"/>
    <col min="10242" max="10243" width="11.75" style="147" customWidth="1"/>
    <col min="10244" max="10244" width="13.125" style="147" customWidth="1"/>
    <col min="10245" max="10245" width="10.5" style="147" bestFit="1" customWidth="1"/>
    <col min="10246" max="10246" width="13.875" style="147" bestFit="1" customWidth="1"/>
    <col min="10247" max="10247" width="11.75" style="147" customWidth="1"/>
    <col min="10248" max="10248" width="4.875" style="147" customWidth="1"/>
    <col min="10249" max="10252" width="9" style="147"/>
    <col min="10253" max="10253" width="12.375" style="147" customWidth="1"/>
    <col min="10254" max="10254" width="11.5" style="147" customWidth="1"/>
    <col min="10255" max="10258" width="9" style="147"/>
    <col min="10259" max="10260" width="10.125" style="147" bestFit="1" customWidth="1"/>
    <col min="10261" max="10496" width="9" style="147"/>
    <col min="10497" max="10497" width="16.75" style="147" customWidth="1"/>
    <col min="10498" max="10499" width="11.75" style="147" customWidth="1"/>
    <col min="10500" max="10500" width="13.125" style="147" customWidth="1"/>
    <col min="10501" max="10501" width="10.5" style="147" bestFit="1" customWidth="1"/>
    <col min="10502" max="10502" width="13.875" style="147" bestFit="1" customWidth="1"/>
    <col min="10503" max="10503" width="11.75" style="147" customWidth="1"/>
    <col min="10504" max="10504" width="4.875" style="147" customWidth="1"/>
    <col min="10505" max="10508" width="9" style="147"/>
    <col min="10509" max="10509" width="12.375" style="147" customWidth="1"/>
    <col min="10510" max="10510" width="11.5" style="147" customWidth="1"/>
    <col min="10511" max="10514" width="9" style="147"/>
    <col min="10515" max="10516" width="10.125" style="147" bestFit="1" customWidth="1"/>
    <col min="10517" max="10752" width="9" style="147"/>
    <col min="10753" max="10753" width="16.75" style="147" customWidth="1"/>
    <col min="10754" max="10755" width="11.75" style="147" customWidth="1"/>
    <col min="10756" max="10756" width="13.125" style="147" customWidth="1"/>
    <col min="10757" max="10757" width="10.5" style="147" bestFit="1" customWidth="1"/>
    <col min="10758" max="10758" width="13.875" style="147" bestFit="1" customWidth="1"/>
    <col min="10759" max="10759" width="11.75" style="147" customWidth="1"/>
    <col min="10760" max="10760" width="4.875" style="147" customWidth="1"/>
    <col min="10761" max="10764" width="9" style="147"/>
    <col min="10765" max="10765" width="12.375" style="147" customWidth="1"/>
    <col min="10766" max="10766" width="11.5" style="147" customWidth="1"/>
    <col min="10767" max="10770" width="9" style="147"/>
    <col min="10771" max="10772" width="10.125" style="147" bestFit="1" customWidth="1"/>
    <col min="10773" max="11008" width="9" style="147"/>
    <col min="11009" max="11009" width="16.75" style="147" customWidth="1"/>
    <col min="11010" max="11011" width="11.75" style="147" customWidth="1"/>
    <col min="11012" max="11012" width="13.125" style="147" customWidth="1"/>
    <col min="11013" max="11013" width="10.5" style="147" bestFit="1" customWidth="1"/>
    <col min="11014" max="11014" width="13.875" style="147" bestFit="1" customWidth="1"/>
    <col min="11015" max="11015" width="11.75" style="147" customWidth="1"/>
    <col min="11016" max="11016" width="4.875" style="147" customWidth="1"/>
    <col min="11017" max="11020" width="9" style="147"/>
    <col min="11021" max="11021" width="12.375" style="147" customWidth="1"/>
    <col min="11022" max="11022" width="11.5" style="147" customWidth="1"/>
    <col min="11023" max="11026" width="9" style="147"/>
    <col min="11027" max="11028" width="10.125" style="147" bestFit="1" customWidth="1"/>
    <col min="11029" max="11264" width="9" style="147"/>
    <col min="11265" max="11265" width="16.75" style="147" customWidth="1"/>
    <col min="11266" max="11267" width="11.75" style="147" customWidth="1"/>
    <col min="11268" max="11268" width="13.125" style="147" customWidth="1"/>
    <col min="11269" max="11269" width="10.5" style="147" bestFit="1" customWidth="1"/>
    <col min="11270" max="11270" width="13.875" style="147" bestFit="1" customWidth="1"/>
    <col min="11271" max="11271" width="11.75" style="147" customWidth="1"/>
    <col min="11272" max="11272" width="4.875" style="147" customWidth="1"/>
    <col min="11273" max="11276" width="9" style="147"/>
    <col min="11277" max="11277" width="12.375" style="147" customWidth="1"/>
    <col min="11278" max="11278" width="11.5" style="147" customWidth="1"/>
    <col min="11279" max="11282" width="9" style="147"/>
    <col min="11283" max="11284" width="10.125" style="147" bestFit="1" customWidth="1"/>
    <col min="11285" max="11520" width="9" style="147"/>
    <col min="11521" max="11521" width="16.75" style="147" customWidth="1"/>
    <col min="11522" max="11523" width="11.75" style="147" customWidth="1"/>
    <col min="11524" max="11524" width="13.125" style="147" customWidth="1"/>
    <col min="11525" max="11525" width="10.5" style="147" bestFit="1" customWidth="1"/>
    <col min="11526" max="11526" width="13.875" style="147" bestFit="1" customWidth="1"/>
    <col min="11527" max="11527" width="11.75" style="147" customWidth="1"/>
    <col min="11528" max="11528" width="4.875" style="147" customWidth="1"/>
    <col min="11529" max="11532" width="9" style="147"/>
    <col min="11533" max="11533" width="12.375" style="147" customWidth="1"/>
    <col min="11534" max="11534" width="11.5" style="147" customWidth="1"/>
    <col min="11535" max="11538" width="9" style="147"/>
    <col min="11539" max="11540" width="10.125" style="147" bestFit="1" customWidth="1"/>
    <col min="11541" max="11776" width="9" style="147"/>
    <col min="11777" max="11777" width="16.75" style="147" customWidth="1"/>
    <col min="11778" max="11779" width="11.75" style="147" customWidth="1"/>
    <col min="11780" max="11780" width="13.125" style="147" customWidth="1"/>
    <col min="11781" max="11781" width="10.5" style="147" bestFit="1" customWidth="1"/>
    <col min="11782" max="11782" width="13.875" style="147" bestFit="1" customWidth="1"/>
    <col min="11783" max="11783" width="11.75" style="147" customWidth="1"/>
    <col min="11784" max="11784" width="4.875" style="147" customWidth="1"/>
    <col min="11785" max="11788" width="9" style="147"/>
    <col min="11789" max="11789" width="12.375" style="147" customWidth="1"/>
    <col min="11790" max="11790" width="11.5" style="147" customWidth="1"/>
    <col min="11791" max="11794" width="9" style="147"/>
    <col min="11795" max="11796" width="10.125" style="147" bestFit="1" customWidth="1"/>
    <col min="11797" max="12032" width="9" style="147"/>
    <col min="12033" max="12033" width="16.75" style="147" customWidth="1"/>
    <col min="12034" max="12035" width="11.75" style="147" customWidth="1"/>
    <col min="12036" max="12036" width="13.125" style="147" customWidth="1"/>
    <col min="12037" max="12037" width="10.5" style="147" bestFit="1" customWidth="1"/>
    <col min="12038" max="12038" width="13.875" style="147" bestFit="1" customWidth="1"/>
    <col min="12039" max="12039" width="11.75" style="147" customWidth="1"/>
    <col min="12040" max="12040" width="4.875" style="147" customWidth="1"/>
    <col min="12041" max="12044" width="9" style="147"/>
    <col min="12045" max="12045" width="12.375" style="147" customWidth="1"/>
    <col min="12046" max="12046" width="11.5" style="147" customWidth="1"/>
    <col min="12047" max="12050" width="9" style="147"/>
    <col min="12051" max="12052" width="10.125" style="147" bestFit="1" customWidth="1"/>
    <col min="12053" max="12288" width="9" style="147"/>
    <col min="12289" max="12289" width="16.75" style="147" customWidth="1"/>
    <col min="12290" max="12291" width="11.75" style="147" customWidth="1"/>
    <col min="12292" max="12292" width="13.125" style="147" customWidth="1"/>
    <col min="12293" max="12293" width="10.5" style="147" bestFit="1" customWidth="1"/>
    <col min="12294" max="12294" width="13.875" style="147" bestFit="1" customWidth="1"/>
    <col min="12295" max="12295" width="11.75" style="147" customWidth="1"/>
    <col min="12296" max="12296" width="4.875" style="147" customWidth="1"/>
    <col min="12297" max="12300" width="9" style="147"/>
    <col min="12301" max="12301" width="12.375" style="147" customWidth="1"/>
    <col min="12302" max="12302" width="11.5" style="147" customWidth="1"/>
    <col min="12303" max="12306" width="9" style="147"/>
    <col min="12307" max="12308" width="10.125" style="147" bestFit="1" customWidth="1"/>
    <col min="12309" max="12544" width="9" style="147"/>
    <col min="12545" max="12545" width="16.75" style="147" customWidth="1"/>
    <col min="12546" max="12547" width="11.75" style="147" customWidth="1"/>
    <col min="12548" max="12548" width="13.125" style="147" customWidth="1"/>
    <col min="12549" max="12549" width="10.5" style="147" bestFit="1" customWidth="1"/>
    <col min="12550" max="12550" width="13.875" style="147" bestFit="1" customWidth="1"/>
    <col min="12551" max="12551" width="11.75" style="147" customWidth="1"/>
    <col min="12552" max="12552" width="4.875" style="147" customWidth="1"/>
    <col min="12553" max="12556" width="9" style="147"/>
    <col min="12557" max="12557" width="12.375" style="147" customWidth="1"/>
    <col min="12558" max="12558" width="11.5" style="147" customWidth="1"/>
    <col min="12559" max="12562" width="9" style="147"/>
    <col min="12563" max="12564" width="10.125" style="147" bestFit="1" customWidth="1"/>
    <col min="12565" max="12800" width="9" style="147"/>
    <col min="12801" max="12801" width="16.75" style="147" customWidth="1"/>
    <col min="12802" max="12803" width="11.75" style="147" customWidth="1"/>
    <col min="12804" max="12804" width="13.125" style="147" customWidth="1"/>
    <col min="12805" max="12805" width="10.5" style="147" bestFit="1" customWidth="1"/>
    <col min="12806" max="12806" width="13.875" style="147" bestFit="1" customWidth="1"/>
    <col min="12807" max="12807" width="11.75" style="147" customWidth="1"/>
    <col min="12808" max="12808" width="4.875" style="147" customWidth="1"/>
    <col min="12809" max="12812" width="9" style="147"/>
    <col min="12813" max="12813" width="12.375" style="147" customWidth="1"/>
    <col min="12814" max="12814" width="11.5" style="147" customWidth="1"/>
    <col min="12815" max="12818" width="9" style="147"/>
    <col min="12819" max="12820" width="10.125" style="147" bestFit="1" customWidth="1"/>
    <col min="12821" max="13056" width="9" style="147"/>
    <col min="13057" max="13057" width="16.75" style="147" customWidth="1"/>
    <col min="13058" max="13059" width="11.75" style="147" customWidth="1"/>
    <col min="13060" max="13060" width="13.125" style="147" customWidth="1"/>
    <col min="13061" max="13061" width="10.5" style="147" bestFit="1" customWidth="1"/>
    <col min="13062" max="13062" width="13.875" style="147" bestFit="1" customWidth="1"/>
    <col min="13063" max="13063" width="11.75" style="147" customWidth="1"/>
    <col min="13064" max="13064" width="4.875" style="147" customWidth="1"/>
    <col min="13065" max="13068" width="9" style="147"/>
    <col min="13069" max="13069" width="12.375" style="147" customWidth="1"/>
    <col min="13070" max="13070" width="11.5" style="147" customWidth="1"/>
    <col min="13071" max="13074" width="9" style="147"/>
    <col min="13075" max="13076" width="10.125" style="147" bestFit="1" customWidth="1"/>
    <col min="13077" max="13312" width="9" style="147"/>
    <col min="13313" max="13313" width="16.75" style="147" customWidth="1"/>
    <col min="13314" max="13315" width="11.75" style="147" customWidth="1"/>
    <col min="13316" max="13316" width="13.125" style="147" customWidth="1"/>
    <col min="13317" max="13317" width="10.5" style="147" bestFit="1" customWidth="1"/>
    <col min="13318" max="13318" width="13.875" style="147" bestFit="1" customWidth="1"/>
    <col min="13319" max="13319" width="11.75" style="147" customWidth="1"/>
    <col min="13320" max="13320" width="4.875" style="147" customWidth="1"/>
    <col min="13321" max="13324" width="9" style="147"/>
    <col min="13325" max="13325" width="12.375" style="147" customWidth="1"/>
    <col min="13326" max="13326" width="11.5" style="147" customWidth="1"/>
    <col min="13327" max="13330" width="9" style="147"/>
    <col min="13331" max="13332" width="10.125" style="147" bestFit="1" customWidth="1"/>
    <col min="13333" max="13568" width="9" style="147"/>
    <col min="13569" max="13569" width="16.75" style="147" customWidth="1"/>
    <col min="13570" max="13571" width="11.75" style="147" customWidth="1"/>
    <col min="13572" max="13572" width="13.125" style="147" customWidth="1"/>
    <col min="13573" max="13573" width="10.5" style="147" bestFit="1" customWidth="1"/>
    <col min="13574" max="13574" width="13.875" style="147" bestFit="1" customWidth="1"/>
    <col min="13575" max="13575" width="11.75" style="147" customWidth="1"/>
    <col min="13576" max="13576" width="4.875" style="147" customWidth="1"/>
    <col min="13577" max="13580" width="9" style="147"/>
    <col min="13581" max="13581" width="12.375" style="147" customWidth="1"/>
    <col min="13582" max="13582" width="11.5" style="147" customWidth="1"/>
    <col min="13583" max="13586" width="9" style="147"/>
    <col min="13587" max="13588" width="10.125" style="147" bestFit="1" customWidth="1"/>
    <col min="13589" max="13824" width="9" style="147"/>
    <col min="13825" max="13825" width="16.75" style="147" customWidth="1"/>
    <col min="13826" max="13827" width="11.75" style="147" customWidth="1"/>
    <col min="13828" max="13828" width="13.125" style="147" customWidth="1"/>
    <col min="13829" max="13829" width="10.5" style="147" bestFit="1" customWidth="1"/>
    <col min="13830" max="13830" width="13.875" style="147" bestFit="1" customWidth="1"/>
    <col min="13831" max="13831" width="11.75" style="147" customWidth="1"/>
    <col min="13832" max="13832" width="4.875" style="147" customWidth="1"/>
    <col min="13833" max="13836" width="9" style="147"/>
    <col min="13837" max="13837" width="12.375" style="147" customWidth="1"/>
    <col min="13838" max="13838" width="11.5" style="147" customWidth="1"/>
    <col min="13839" max="13842" width="9" style="147"/>
    <col min="13843" max="13844" width="10.125" style="147" bestFit="1" customWidth="1"/>
    <col min="13845" max="14080" width="9" style="147"/>
    <col min="14081" max="14081" width="16.75" style="147" customWidth="1"/>
    <col min="14082" max="14083" width="11.75" style="147" customWidth="1"/>
    <col min="14084" max="14084" width="13.125" style="147" customWidth="1"/>
    <col min="14085" max="14085" width="10.5" style="147" bestFit="1" customWidth="1"/>
    <col min="14086" max="14086" width="13.875" style="147" bestFit="1" customWidth="1"/>
    <col min="14087" max="14087" width="11.75" style="147" customWidth="1"/>
    <col min="14088" max="14088" width="4.875" style="147" customWidth="1"/>
    <col min="14089" max="14092" width="9" style="147"/>
    <col min="14093" max="14093" width="12.375" style="147" customWidth="1"/>
    <col min="14094" max="14094" width="11.5" style="147" customWidth="1"/>
    <col min="14095" max="14098" width="9" style="147"/>
    <col min="14099" max="14100" width="10.125" style="147" bestFit="1" customWidth="1"/>
    <col min="14101" max="14336" width="9" style="147"/>
    <col min="14337" max="14337" width="16.75" style="147" customWidth="1"/>
    <col min="14338" max="14339" width="11.75" style="147" customWidth="1"/>
    <col min="14340" max="14340" width="13.125" style="147" customWidth="1"/>
    <col min="14341" max="14341" width="10.5" style="147" bestFit="1" customWidth="1"/>
    <col min="14342" max="14342" width="13.875" style="147" bestFit="1" customWidth="1"/>
    <col min="14343" max="14343" width="11.75" style="147" customWidth="1"/>
    <col min="14344" max="14344" width="4.875" style="147" customWidth="1"/>
    <col min="14345" max="14348" width="9" style="147"/>
    <col min="14349" max="14349" width="12.375" style="147" customWidth="1"/>
    <col min="14350" max="14350" width="11.5" style="147" customWidth="1"/>
    <col min="14351" max="14354" width="9" style="147"/>
    <col min="14355" max="14356" width="10.125" style="147" bestFit="1" customWidth="1"/>
    <col min="14357" max="14592" width="9" style="147"/>
    <col min="14593" max="14593" width="16.75" style="147" customWidth="1"/>
    <col min="14594" max="14595" width="11.75" style="147" customWidth="1"/>
    <col min="14596" max="14596" width="13.125" style="147" customWidth="1"/>
    <col min="14597" max="14597" width="10.5" style="147" bestFit="1" customWidth="1"/>
    <col min="14598" max="14598" width="13.875" style="147" bestFit="1" customWidth="1"/>
    <col min="14599" max="14599" width="11.75" style="147" customWidth="1"/>
    <col min="14600" max="14600" width="4.875" style="147" customWidth="1"/>
    <col min="14601" max="14604" width="9" style="147"/>
    <col min="14605" max="14605" width="12.375" style="147" customWidth="1"/>
    <col min="14606" max="14606" width="11.5" style="147" customWidth="1"/>
    <col min="14607" max="14610" width="9" style="147"/>
    <col min="14611" max="14612" width="10.125" style="147" bestFit="1" customWidth="1"/>
    <col min="14613" max="14848" width="9" style="147"/>
    <col min="14849" max="14849" width="16.75" style="147" customWidth="1"/>
    <col min="14850" max="14851" width="11.75" style="147" customWidth="1"/>
    <col min="14852" max="14852" width="13.125" style="147" customWidth="1"/>
    <col min="14853" max="14853" width="10.5" style="147" bestFit="1" customWidth="1"/>
    <col min="14854" max="14854" width="13.875" style="147" bestFit="1" customWidth="1"/>
    <col min="14855" max="14855" width="11.75" style="147" customWidth="1"/>
    <col min="14856" max="14856" width="4.875" style="147" customWidth="1"/>
    <col min="14857" max="14860" width="9" style="147"/>
    <col min="14861" max="14861" width="12.375" style="147" customWidth="1"/>
    <col min="14862" max="14862" width="11.5" style="147" customWidth="1"/>
    <col min="14863" max="14866" width="9" style="147"/>
    <col min="14867" max="14868" width="10.125" style="147" bestFit="1" customWidth="1"/>
    <col min="14869" max="15104" width="9" style="147"/>
    <col min="15105" max="15105" width="16.75" style="147" customWidth="1"/>
    <col min="15106" max="15107" width="11.75" style="147" customWidth="1"/>
    <col min="15108" max="15108" width="13.125" style="147" customWidth="1"/>
    <col min="15109" max="15109" width="10.5" style="147" bestFit="1" customWidth="1"/>
    <col min="15110" max="15110" width="13.875" style="147" bestFit="1" customWidth="1"/>
    <col min="15111" max="15111" width="11.75" style="147" customWidth="1"/>
    <col min="15112" max="15112" width="4.875" style="147" customWidth="1"/>
    <col min="15113" max="15116" width="9" style="147"/>
    <col min="15117" max="15117" width="12.375" style="147" customWidth="1"/>
    <col min="15118" max="15118" width="11.5" style="147" customWidth="1"/>
    <col min="15119" max="15122" width="9" style="147"/>
    <col min="15123" max="15124" width="10.125" style="147" bestFit="1" customWidth="1"/>
    <col min="15125" max="15360" width="9" style="147"/>
    <col min="15361" max="15361" width="16.75" style="147" customWidth="1"/>
    <col min="15362" max="15363" width="11.75" style="147" customWidth="1"/>
    <col min="15364" max="15364" width="13.125" style="147" customWidth="1"/>
    <col min="15365" max="15365" width="10.5" style="147" bestFit="1" customWidth="1"/>
    <col min="15366" max="15366" width="13.875" style="147" bestFit="1" customWidth="1"/>
    <col min="15367" max="15367" width="11.75" style="147" customWidth="1"/>
    <col min="15368" max="15368" width="4.875" style="147" customWidth="1"/>
    <col min="15369" max="15372" width="9" style="147"/>
    <col min="15373" max="15373" width="12.375" style="147" customWidth="1"/>
    <col min="15374" max="15374" width="11.5" style="147" customWidth="1"/>
    <col min="15375" max="15378" width="9" style="147"/>
    <col min="15379" max="15380" width="10.125" style="147" bestFit="1" customWidth="1"/>
    <col min="15381" max="15616" width="9" style="147"/>
    <col min="15617" max="15617" width="16.75" style="147" customWidth="1"/>
    <col min="15618" max="15619" width="11.75" style="147" customWidth="1"/>
    <col min="15620" max="15620" width="13.125" style="147" customWidth="1"/>
    <col min="15621" max="15621" width="10.5" style="147" bestFit="1" customWidth="1"/>
    <col min="15622" max="15622" width="13.875" style="147" bestFit="1" customWidth="1"/>
    <col min="15623" max="15623" width="11.75" style="147" customWidth="1"/>
    <col min="15624" max="15624" width="4.875" style="147" customWidth="1"/>
    <col min="15625" max="15628" width="9" style="147"/>
    <col min="15629" max="15629" width="12.375" style="147" customWidth="1"/>
    <col min="15630" max="15630" width="11.5" style="147" customWidth="1"/>
    <col min="15631" max="15634" width="9" style="147"/>
    <col min="15635" max="15636" width="10.125" style="147" bestFit="1" customWidth="1"/>
    <col min="15637" max="15872" width="9" style="147"/>
    <col min="15873" max="15873" width="16.75" style="147" customWidth="1"/>
    <col min="15874" max="15875" width="11.75" style="147" customWidth="1"/>
    <col min="15876" max="15876" width="13.125" style="147" customWidth="1"/>
    <col min="15877" max="15877" width="10.5" style="147" bestFit="1" customWidth="1"/>
    <col min="15878" max="15878" width="13.875" style="147" bestFit="1" customWidth="1"/>
    <col min="15879" max="15879" width="11.75" style="147" customWidth="1"/>
    <col min="15880" max="15880" width="4.875" style="147" customWidth="1"/>
    <col min="15881" max="15884" width="9" style="147"/>
    <col min="15885" max="15885" width="12.375" style="147" customWidth="1"/>
    <col min="15886" max="15886" width="11.5" style="147" customWidth="1"/>
    <col min="15887" max="15890" width="9" style="147"/>
    <col min="15891" max="15892" width="10.125" style="147" bestFit="1" customWidth="1"/>
    <col min="15893" max="16128" width="9" style="147"/>
    <col min="16129" max="16129" width="16.75" style="147" customWidth="1"/>
    <col min="16130" max="16131" width="11.75" style="147" customWidth="1"/>
    <col min="16132" max="16132" width="13.125" style="147" customWidth="1"/>
    <col min="16133" max="16133" width="10.5" style="147" bestFit="1" customWidth="1"/>
    <col min="16134" max="16134" width="13.875" style="147" bestFit="1" customWidth="1"/>
    <col min="16135" max="16135" width="11.75" style="147" customWidth="1"/>
    <col min="16136" max="16136" width="4.875" style="147" customWidth="1"/>
    <col min="16137" max="16140" width="9" style="147"/>
    <col min="16141" max="16141" width="12.375" style="147" customWidth="1"/>
    <col min="16142" max="16142" width="11.5" style="147" customWidth="1"/>
    <col min="16143" max="16146" width="9" style="147"/>
    <col min="16147" max="16148" width="10.125" style="147" bestFit="1" customWidth="1"/>
    <col min="16149" max="16384" width="9" style="147"/>
  </cols>
  <sheetData>
    <row r="1" spans="1:8" ht="22.5" customHeight="1" x14ac:dyDescent="0.15">
      <c r="A1" s="244" t="s">
        <v>225</v>
      </c>
    </row>
    <row r="2" spans="1:8" ht="9" customHeight="1" x14ac:dyDescent="0.15"/>
    <row r="3" spans="1:8" x14ac:dyDescent="0.15">
      <c r="A3" s="113" t="s">
        <v>224</v>
      </c>
      <c r="G3" s="148" t="s">
        <v>223</v>
      </c>
      <c r="H3" s="148"/>
    </row>
    <row r="4" spans="1:8" ht="6" customHeight="1" x14ac:dyDescent="0.15">
      <c r="A4" s="149"/>
      <c r="B4" s="150"/>
      <c r="C4" s="150"/>
      <c r="D4" s="150"/>
      <c r="E4" s="150"/>
      <c r="F4" s="151"/>
      <c r="G4" s="152"/>
      <c r="H4" s="153"/>
    </row>
    <row r="5" spans="1:8" s="158" customFormat="1" ht="14.25" customHeight="1" x14ac:dyDescent="0.4">
      <c r="A5" s="121"/>
      <c r="B5" s="154"/>
      <c r="C5" s="155"/>
      <c r="D5" s="156"/>
      <c r="E5" s="156"/>
      <c r="F5" s="155"/>
      <c r="G5" s="156"/>
      <c r="H5" s="157"/>
    </row>
    <row r="6" spans="1:8" s="158" customFormat="1" ht="14.25" customHeight="1" x14ac:dyDescent="0.4">
      <c r="A6" s="159" t="s">
        <v>222</v>
      </c>
      <c r="B6" s="160" t="s">
        <v>221</v>
      </c>
      <c r="C6" s="160" t="s">
        <v>220</v>
      </c>
      <c r="D6" s="333" t="s">
        <v>219</v>
      </c>
      <c r="E6" s="368" t="s">
        <v>218</v>
      </c>
      <c r="F6" s="160" t="s">
        <v>217</v>
      </c>
      <c r="G6" s="370" t="s">
        <v>216</v>
      </c>
      <c r="H6" s="161"/>
    </row>
    <row r="7" spans="1:8" s="158" customFormat="1" ht="14.25" customHeight="1" x14ac:dyDescent="0.4">
      <c r="A7" s="162"/>
      <c r="B7" s="163"/>
      <c r="C7" s="163"/>
      <c r="D7" s="164" t="s">
        <v>215</v>
      </c>
      <c r="E7" s="369"/>
      <c r="F7" s="163"/>
      <c r="G7" s="371"/>
      <c r="H7" s="161"/>
    </row>
    <row r="8" spans="1:8" ht="6" customHeight="1" x14ac:dyDescent="0.15">
      <c r="B8" s="165"/>
    </row>
    <row r="9" spans="1:8" s="158" customFormat="1" x14ac:dyDescent="0.4">
      <c r="A9" s="121" t="s">
        <v>168</v>
      </c>
      <c r="B9" s="166"/>
    </row>
    <row r="10" spans="1:8" s="158" customFormat="1" ht="6" customHeight="1" x14ac:dyDescent="0.4">
      <c r="A10" s="167"/>
      <c r="B10" s="166"/>
    </row>
    <row r="11" spans="1:8" s="32" customFormat="1" ht="16.5" customHeight="1" x14ac:dyDescent="0.4">
      <c r="A11" s="159" t="s">
        <v>499</v>
      </c>
      <c r="B11" s="34">
        <v>1605849</v>
      </c>
      <c r="C11" s="30">
        <v>1555162</v>
      </c>
      <c r="D11" s="30">
        <v>1508823</v>
      </c>
      <c r="E11" s="30">
        <v>46339</v>
      </c>
      <c r="F11" s="30">
        <v>14232786</v>
      </c>
      <c r="G11" s="30">
        <v>12410302</v>
      </c>
      <c r="H11" s="30"/>
    </row>
    <row r="12" spans="1:8" s="32" customFormat="1" ht="16.5" customHeight="1" x14ac:dyDescent="0.4">
      <c r="A12" s="159">
        <v>29</v>
      </c>
      <c r="B12" s="34">
        <v>1601357</v>
      </c>
      <c r="C12" s="30">
        <v>1550654</v>
      </c>
      <c r="D12" s="30">
        <v>1504533</v>
      </c>
      <c r="E12" s="30">
        <v>46121</v>
      </c>
      <c r="F12" s="30">
        <v>14211166</v>
      </c>
      <c r="G12" s="30">
        <v>12582144</v>
      </c>
      <c r="H12" s="30"/>
    </row>
    <row r="13" spans="1:8" s="32" customFormat="1" ht="16.5" customHeight="1" x14ac:dyDescent="0.4">
      <c r="A13" s="159">
        <v>30</v>
      </c>
      <c r="B13" s="34">
        <v>1603193.5</v>
      </c>
      <c r="C13" s="30">
        <v>1552999.2</v>
      </c>
      <c r="D13" s="30">
        <v>1507253.7</v>
      </c>
      <c r="E13" s="30">
        <v>45745.5</v>
      </c>
      <c r="F13" s="30">
        <v>14245233.609999999</v>
      </c>
      <c r="G13" s="30">
        <v>12628929.199999999</v>
      </c>
      <c r="H13" s="30"/>
    </row>
    <row r="14" spans="1:8" s="32" customFormat="1" ht="16.5" customHeight="1" x14ac:dyDescent="0.4">
      <c r="A14" s="159" t="s">
        <v>511</v>
      </c>
      <c r="B14" s="34">
        <f t="shared" ref="B14:G15" si="0">SUM(B25,B36,B47)</f>
        <v>1565350</v>
      </c>
      <c r="C14" s="30">
        <f t="shared" si="0"/>
        <v>1516236</v>
      </c>
      <c r="D14" s="30">
        <f t="shared" si="0"/>
        <v>1470491</v>
      </c>
      <c r="E14" s="30">
        <f t="shared" si="0"/>
        <v>45746</v>
      </c>
      <c r="F14" s="30">
        <f t="shared" si="0"/>
        <v>13735438</v>
      </c>
      <c r="G14" s="30">
        <f t="shared" si="0"/>
        <v>12119133</v>
      </c>
      <c r="H14" s="30"/>
    </row>
    <row r="15" spans="1:8" s="32" customFormat="1" ht="16.5" customHeight="1" x14ac:dyDescent="0.4">
      <c r="A15" s="159">
        <v>2</v>
      </c>
      <c r="B15" s="34">
        <f t="shared" si="0"/>
        <v>1568489</v>
      </c>
      <c r="C15" s="30">
        <f t="shared" si="0"/>
        <v>1518013</v>
      </c>
      <c r="D15" s="30">
        <f t="shared" si="0"/>
        <v>1472314</v>
      </c>
      <c r="E15" s="30">
        <f t="shared" si="0"/>
        <v>45699</v>
      </c>
      <c r="F15" s="30">
        <f t="shared" si="0"/>
        <v>13754348</v>
      </c>
      <c r="G15" s="30">
        <f t="shared" si="0"/>
        <v>12143345</v>
      </c>
      <c r="H15" s="30"/>
    </row>
    <row r="16" spans="1:8" s="32" customFormat="1" ht="16.5" customHeight="1" x14ac:dyDescent="0.4">
      <c r="A16" s="159">
        <v>3</v>
      </c>
      <c r="B16" s="34">
        <v>1569372.2</v>
      </c>
      <c r="C16" s="30">
        <v>1518894.7</v>
      </c>
      <c r="D16" s="30">
        <v>1473116.7</v>
      </c>
      <c r="E16" s="30">
        <v>45778</v>
      </c>
      <c r="F16" s="30">
        <v>13774716</v>
      </c>
      <c r="G16" s="30">
        <v>12170683</v>
      </c>
      <c r="H16" s="30"/>
    </row>
    <row r="17" spans="1:8" s="32" customFormat="1" ht="16.5" customHeight="1" x14ac:dyDescent="0.4">
      <c r="A17" s="159">
        <v>4</v>
      </c>
      <c r="B17" s="34">
        <f t="shared" ref="B17:G18" si="1">B28+B39+B50</f>
        <v>1570796</v>
      </c>
      <c r="C17" s="30">
        <f t="shared" si="1"/>
        <v>1520132</v>
      </c>
      <c r="D17" s="30">
        <f t="shared" si="1"/>
        <v>1474411</v>
      </c>
      <c r="E17" s="30">
        <f t="shared" si="1"/>
        <v>45721</v>
      </c>
      <c r="F17" s="30">
        <f t="shared" si="1"/>
        <v>13784045</v>
      </c>
      <c r="G17" s="30">
        <f t="shared" si="1"/>
        <v>12188165</v>
      </c>
      <c r="H17" s="30"/>
    </row>
    <row r="18" spans="1:8" s="32" customFormat="1" ht="16.5" customHeight="1" x14ac:dyDescent="0.4">
      <c r="A18" s="159">
        <v>5</v>
      </c>
      <c r="B18" s="34">
        <f t="shared" si="1"/>
        <v>1574320</v>
      </c>
      <c r="C18" s="30">
        <f t="shared" si="1"/>
        <v>1524713</v>
      </c>
      <c r="D18" s="30">
        <f t="shared" si="1"/>
        <v>1479587</v>
      </c>
      <c r="E18" s="30">
        <f t="shared" si="1"/>
        <v>45126</v>
      </c>
      <c r="F18" s="30">
        <f t="shared" si="1"/>
        <v>13845107</v>
      </c>
      <c r="G18" s="30">
        <f t="shared" si="1"/>
        <v>12251100</v>
      </c>
      <c r="H18" s="30"/>
    </row>
    <row r="19" spans="1:8" s="158" customFormat="1" x14ac:dyDescent="0.4">
      <c r="A19" s="121"/>
      <c r="B19" s="34"/>
      <c r="C19" s="30"/>
      <c r="D19" s="30"/>
      <c r="E19" s="30"/>
      <c r="F19" s="30"/>
      <c r="G19" s="95"/>
      <c r="H19" s="30"/>
    </row>
    <row r="20" spans="1:8" s="158" customFormat="1" x14ac:dyDescent="0.4">
      <c r="A20" s="121" t="s">
        <v>214</v>
      </c>
      <c r="B20" s="34"/>
      <c r="C20" s="30"/>
      <c r="D20" s="30"/>
      <c r="E20" s="30"/>
      <c r="F20" s="30"/>
      <c r="G20" s="30"/>
      <c r="H20" s="32"/>
    </row>
    <row r="21" spans="1:8" s="158" customFormat="1" ht="6" customHeight="1" x14ac:dyDescent="0.4">
      <c r="A21" s="167"/>
      <c r="B21" s="34"/>
      <c r="C21" s="30"/>
      <c r="D21" s="32"/>
      <c r="E21" s="32"/>
      <c r="F21" s="32"/>
      <c r="G21" s="32"/>
      <c r="H21" s="32"/>
    </row>
    <row r="22" spans="1:8" s="158" customFormat="1" ht="16.5" customHeight="1" x14ac:dyDescent="0.4">
      <c r="A22" s="159" t="s">
        <v>499</v>
      </c>
      <c r="B22" s="34">
        <v>66863</v>
      </c>
      <c r="C22" s="30">
        <v>66839</v>
      </c>
      <c r="D22" s="30">
        <v>66839</v>
      </c>
      <c r="E22" s="33">
        <v>0</v>
      </c>
      <c r="F22" s="30">
        <v>1319627</v>
      </c>
      <c r="G22" s="30">
        <v>1130477</v>
      </c>
      <c r="H22" s="30"/>
    </row>
    <row r="23" spans="1:8" s="158" customFormat="1" ht="16.5" customHeight="1" x14ac:dyDescent="0.4">
      <c r="A23" s="159">
        <v>29</v>
      </c>
      <c r="B23" s="34">
        <v>30076</v>
      </c>
      <c r="C23" s="30">
        <v>30076</v>
      </c>
      <c r="D23" s="30">
        <v>30076</v>
      </c>
      <c r="E23" s="33">
        <v>0</v>
      </c>
      <c r="F23" s="30">
        <v>807744</v>
      </c>
      <c r="G23" s="30">
        <v>807744</v>
      </c>
      <c r="H23" s="30"/>
    </row>
    <row r="24" spans="1:8" s="158" customFormat="1" ht="16.5" customHeight="1" x14ac:dyDescent="0.4">
      <c r="A24" s="159">
        <v>30</v>
      </c>
      <c r="B24" s="34">
        <v>30076</v>
      </c>
      <c r="C24" s="30">
        <v>30076</v>
      </c>
      <c r="D24" s="30">
        <v>30076</v>
      </c>
      <c r="E24" s="33">
        <v>0</v>
      </c>
      <c r="F24" s="30">
        <v>807744</v>
      </c>
      <c r="G24" s="30">
        <v>807744</v>
      </c>
      <c r="H24" s="30"/>
    </row>
    <row r="25" spans="1:8" s="158" customFormat="1" ht="16.5" customHeight="1" x14ac:dyDescent="0.4">
      <c r="A25" s="159" t="s">
        <v>511</v>
      </c>
      <c r="B25" s="34">
        <v>30076</v>
      </c>
      <c r="C25" s="30">
        <v>30076</v>
      </c>
      <c r="D25" s="30">
        <v>30076</v>
      </c>
      <c r="E25" s="33">
        <v>0</v>
      </c>
      <c r="F25" s="30">
        <v>815116</v>
      </c>
      <c r="G25" s="30">
        <v>815116</v>
      </c>
      <c r="H25" s="30"/>
    </row>
    <row r="26" spans="1:8" s="158" customFormat="1" ht="16.5" customHeight="1" x14ac:dyDescent="0.4">
      <c r="A26" s="159">
        <v>2</v>
      </c>
      <c r="B26" s="34">
        <v>30076</v>
      </c>
      <c r="C26" s="30">
        <v>30076</v>
      </c>
      <c r="D26" s="30">
        <v>30076</v>
      </c>
      <c r="E26" s="33">
        <v>0</v>
      </c>
      <c r="F26" s="30">
        <v>820244</v>
      </c>
      <c r="G26" s="30">
        <v>820244</v>
      </c>
      <c r="H26" s="30"/>
    </row>
    <row r="27" spans="1:8" s="158" customFormat="1" ht="16.5" customHeight="1" x14ac:dyDescent="0.4">
      <c r="A27" s="159">
        <v>3</v>
      </c>
      <c r="B27" s="34">
        <v>30076</v>
      </c>
      <c r="C27" s="30">
        <v>30076</v>
      </c>
      <c r="D27" s="30">
        <v>30076</v>
      </c>
      <c r="E27" s="33">
        <v>0</v>
      </c>
      <c r="F27" s="30">
        <v>821276</v>
      </c>
      <c r="G27" s="30">
        <v>821276</v>
      </c>
      <c r="H27" s="30"/>
    </row>
    <row r="28" spans="1:8" s="158" customFormat="1" ht="16.5" customHeight="1" x14ac:dyDescent="0.4">
      <c r="A28" s="159">
        <v>4</v>
      </c>
      <c r="B28" s="34">
        <v>30076</v>
      </c>
      <c r="C28" s="30">
        <v>30076</v>
      </c>
      <c r="D28" s="30">
        <v>30076</v>
      </c>
      <c r="E28" s="33">
        <v>0</v>
      </c>
      <c r="F28" s="30">
        <v>821276</v>
      </c>
      <c r="G28" s="30">
        <v>821276</v>
      </c>
      <c r="H28" s="30"/>
    </row>
    <row r="29" spans="1:8" s="158" customFormat="1" ht="16.5" customHeight="1" x14ac:dyDescent="0.4">
      <c r="A29" s="159">
        <v>5</v>
      </c>
      <c r="B29" s="34">
        <v>30076</v>
      </c>
      <c r="C29" s="30">
        <v>30076</v>
      </c>
      <c r="D29" s="30">
        <v>30076</v>
      </c>
      <c r="E29" s="33">
        <v>0</v>
      </c>
      <c r="F29" s="30">
        <v>821276</v>
      </c>
      <c r="G29" s="30">
        <v>821276</v>
      </c>
      <c r="H29" s="30"/>
    </row>
    <row r="30" spans="1:8" s="158" customFormat="1" x14ac:dyDescent="0.4">
      <c r="A30" s="168"/>
      <c r="B30" s="31"/>
      <c r="C30" s="30"/>
      <c r="D30" s="32"/>
      <c r="E30" s="32"/>
      <c r="F30" s="32"/>
      <c r="G30" s="94"/>
      <c r="H30" s="32"/>
    </row>
    <row r="31" spans="1:8" s="158" customFormat="1" x14ac:dyDescent="0.4">
      <c r="A31" s="121" t="s">
        <v>213</v>
      </c>
      <c r="B31" s="166"/>
      <c r="H31" s="30"/>
    </row>
    <row r="32" spans="1:8" s="158" customFormat="1" ht="6" customHeight="1" x14ac:dyDescent="0.4">
      <c r="A32" s="167"/>
      <c r="B32" s="34"/>
      <c r="C32" s="30"/>
      <c r="D32" s="32"/>
      <c r="E32" s="32"/>
      <c r="F32" s="32"/>
      <c r="G32" s="32"/>
      <c r="H32" s="32"/>
    </row>
    <row r="33" spans="1:8" s="158" customFormat="1" ht="16.5" customHeight="1" x14ac:dyDescent="0.4">
      <c r="A33" s="159" t="s">
        <v>499</v>
      </c>
      <c r="B33" s="155">
        <v>206285</v>
      </c>
      <c r="C33" s="157">
        <v>176585</v>
      </c>
      <c r="D33" s="157">
        <v>167656</v>
      </c>
      <c r="E33" s="157">
        <v>8929</v>
      </c>
      <c r="F33" s="157">
        <v>2506949</v>
      </c>
      <c r="G33" s="157">
        <v>2474009</v>
      </c>
      <c r="H33" s="30"/>
    </row>
    <row r="34" spans="1:8" s="158" customFormat="1" ht="16.5" customHeight="1" x14ac:dyDescent="0.4">
      <c r="A34" s="159">
        <v>29</v>
      </c>
      <c r="B34" s="155">
        <v>199923</v>
      </c>
      <c r="C34" s="157">
        <v>170223</v>
      </c>
      <c r="D34" s="157">
        <v>161506</v>
      </c>
      <c r="E34" s="157">
        <v>8717</v>
      </c>
      <c r="F34" s="157">
        <v>2457836</v>
      </c>
      <c r="G34" s="157">
        <v>2426041</v>
      </c>
      <c r="H34" s="30"/>
    </row>
    <row r="35" spans="1:8" s="158" customFormat="1" ht="16.5" customHeight="1" x14ac:dyDescent="0.4">
      <c r="A35" s="159">
        <v>30</v>
      </c>
      <c r="B35" s="155">
        <v>199921</v>
      </c>
      <c r="C35" s="157">
        <v>170230</v>
      </c>
      <c r="D35" s="157">
        <v>161513</v>
      </c>
      <c r="E35" s="157">
        <v>8717</v>
      </c>
      <c r="F35" s="157">
        <v>2461448</v>
      </c>
      <c r="G35" s="157">
        <v>2429653</v>
      </c>
      <c r="H35" s="30"/>
    </row>
    <row r="36" spans="1:8" s="158" customFormat="1" ht="16.5" customHeight="1" x14ac:dyDescent="0.4">
      <c r="A36" s="159" t="s">
        <v>511</v>
      </c>
      <c r="B36" s="155">
        <v>198864</v>
      </c>
      <c r="C36" s="157">
        <v>170230</v>
      </c>
      <c r="D36" s="157">
        <v>161513</v>
      </c>
      <c r="E36" s="157">
        <v>8717</v>
      </c>
      <c r="F36" s="157">
        <v>2463716</v>
      </c>
      <c r="G36" s="157">
        <v>2431921</v>
      </c>
      <c r="H36" s="30"/>
    </row>
    <row r="37" spans="1:8" s="158" customFormat="1" ht="16.5" customHeight="1" x14ac:dyDescent="0.4">
      <c r="A37" s="159">
        <v>2</v>
      </c>
      <c r="B37" s="155">
        <v>198860</v>
      </c>
      <c r="C37" s="157">
        <v>170226</v>
      </c>
      <c r="D37" s="157">
        <v>161509</v>
      </c>
      <c r="E37" s="157">
        <v>8717</v>
      </c>
      <c r="F37" s="157">
        <v>2463914</v>
      </c>
      <c r="G37" s="157">
        <v>2432119</v>
      </c>
      <c r="H37" s="30"/>
    </row>
    <row r="38" spans="1:8" s="158" customFormat="1" ht="16.5" customHeight="1" x14ac:dyDescent="0.4">
      <c r="A38" s="159">
        <v>3</v>
      </c>
      <c r="B38" s="155">
        <v>198845</v>
      </c>
      <c r="C38" s="157">
        <v>170207</v>
      </c>
      <c r="D38" s="157">
        <v>161490</v>
      </c>
      <c r="E38" s="157">
        <v>8717</v>
      </c>
      <c r="F38" s="157">
        <v>2473475</v>
      </c>
      <c r="G38" s="157">
        <v>2441680</v>
      </c>
      <c r="H38" s="30"/>
    </row>
    <row r="39" spans="1:8" s="158" customFormat="1" ht="16.5" customHeight="1" x14ac:dyDescent="0.4">
      <c r="A39" s="159">
        <v>4</v>
      </c>
      <c r="B39" s="155">
        <v>198831</v>
      </c>
      <c r="C39" s="157">
        <v>170193</v>
      </c>
      <c r="D39" s="157">
        <v>161476</v>
      </c>
      <c r="E39" s="157">
        <v>8717</v>
      </c>
      <c r="F39" s="157">
        <v>2473271</v>
      </c>
      <c r="G39" s="157">
        <v>2441476</v>
      </c>
      <c r="H39" s="30"/>
    </row>
    <row r="40" spans="1:8" s="158" customFormat="1" ht="16.5" customHeight="1" x14ac:dyDescent="0.4">
      <c r="A40" s="334">
        <v>5</v>
      </c>
      <c r="B40" s="317">
        <v>198561</v>
      </c>
      <c r="C40" s="317">
        <v>168876</v>
      </c>
      <c r="D40" s="317">
        <v>160159</v>
      </c>
      <c r="E40" s="317">
        <v>8717</v>
      </c>
      <c r="F40" s="317">
        <v>2473678</v>
      </c>
      <c r="G40" s="317">
        <v>2441883</v>
      </c>
      <c r="H40" s="30"/>
    </row>
    <row r="41" spans="1:8" s="158" customFormat="1" ht="13.5" customHeight="1" x14ac:dyDescent="0.4">
      <c r="A41" s="159"/>
      <c r="B41" s="31"/>
      <c r="C41" s="30"/>
      <c r="D41" s="30"/>
      <c r="E41" s="30"/>
      <c r="F41" s="30"/>
      <c r="G41" s="30"/>
      <c r="H41" s="30"/>
    </row>
    <row r="42" spans="1:8" s="158" customFormat="1" x14ac:dyDescent="0.4">
      <c r="A42" s="121" t="s">
        <v>212</v>
      </c>
      <c r="B42" s="34"/>
      <c r="C42" s="30"/>
      <c r="D42" s="32"/>
      <c r="E42" s="32"/>
      <c r="F42" s="32"/>
      <c r="G42" s="32"/>
      <c r="H42" s="32"/>
    </row>
    <row r="43" spans="1:8" s="158" customFormat="1" ht="5.25" customHeight="1" x14ac:dyDescent="0.4">
      <c r="A43" s="167"/>
      <c r="B43" s="34"/>
      <c r="C43" s="30"/>
      <c r="D43" s="32"/>
      <c r="E43" s="32"/>
      <c r="F43" s="32"/>
      <c r="G43" s="32"/>
      <c r="H43" s="32"/>
    </row>
    <row r="44" spans="1:8" s="158" customFormat="1" ht="13.5" customHeight="1" x14ac:dyDescent="0.4">
      <c r="A44" s="159" t="s">
        <v>499</v>
      </c>
      <c r="B44" s="169">
        <v>1332701</v>
      </c>
      <c r="C44" s="170">
        <v>1311738</v>
      </c>
      <c r="D44" s="170">
        <v>1274328</v>
      </c>
      <c r="E44" s="170">
        <v>37410</v>
      </c>
      <c r="F44" s="170">
        <v>10406210</v>
      </c>
      <c r="G44" s="170">
        <v>8805816</v>
      </c>
      <c r="H44" s="30"/>
    </row>
    <row r="45" spans="1:8" s="158" customFormat="1" ht="13.5" customHeight="1" x14ac:dyDescent="0.4">
      <c r="A45" s="159">
        <v>29</v>
      </c>
      <c r="B45" s="169">
        <v>1334571</v>
      </c>
      <c r="C45" s="170">
        <v>1313592</v>
      </c>
      <c r="D45" s="170">
        <v>1276188</v>
      </c>
      <c r="E45" s="170">
        <v>37404</v>
      </c>
      <c r="F45" s="170">
        <v>10430221</v>
      </c>
      <c r="G45" s="170">
        <v>8832994</v>
      </c>
      <c r="H45" s="30"/>
    </row>
    <row r="46" spans="1:8" s="158" customFormat="1" ht="13.5" customHeight="1" x14ac:dyDescent="0.4">
      <c r="A46" s="159">
        <v>30</v>
      </c>
      <c r="B46" s="169">
        <v>1335400</v>
      </c>
      <c r="C46" s="170">
        <v>1314913</v>
      </c>
      <c r="D46" s="170">
        <v>1277584</v>
      </c>
      <c r="E46" s="170">
        <v>37328</v>
      </c>
      <c r="F46" s="170">
        <v>10449331</v>
      </c>
      <c r="G46" s="170">
        <v>8855105</v>
      </c>
      <c r="H46" s="30"/>
    </row>
    <row r="47" spans="1:8" s="158" customFormat="1" ht="13.5" customHeight="1" x14ac:dyDescent="0.4">
      <c r="A47" s="159" t="s">
        <v>511</v>
      </c>
      <c r="B47" s="169">
        <v>1336410</v>
      </c>
      <c r="C47" s="170">
        <v>1315930</v>
      </c>
      <c r="D47" s="170">
        <v>1278902</v>
      </c>
      <c r="E47" s="170">
        <v>37029</v>
      </c>
      <c r="F47" s="170">
        <v>10456606</v>
      </c>
      <c r="G47" s="170">
        <v>8872096</v>
      </c>
      <c r="H47" s="30"/>
    </row>
    <row r="48" spans="1:8" s="158" customFormat="1" ht="13.5" customHeight="1" x14ac:dyDescent="0.4">
      <c r="A48" s="159">
        <v>2</v>
      </c>
      <c r="B48" s="169">
        <v>1339553</v>
      </c>
      <c r="C48" s="170">
        <v>1317711</v>
      </c>
      <c r="D48" s="170">
        <v>1280729</v>
      </c>
      <c r="E48" s="170">
        <v>36982</v>
      </c>
      <c r="F48" s="170">
        <v>10470190</v>
      </c>
      <c r="G48" s="170">
        <v>8890982</v>
      </c>
      <c r="H48" s="30"/>
    </row>
    <row r="49" spans="1:8" s="158" customFormat="1" ht="13.5" customHeight="1" x14ac:dyDescent="0.4">
      <c r="A49" s="159">
        <v>3</v>
      </c>
      <c r="B49" s="169">
        <v>1340451.2</v>
      </c>
      <c r="C49" s="170">
        <v>1318611.7</v>
      </c>
      <c r="D49" s="170">
        <v>1281550.7</v>
      </c>
      <c r="E49" s="170">
        <v>37061</v>
      </c>
      <c r="F49" s="170">
        <v>10479965</v>
      </c>
      <c r="G49" s="170">
        <v>8907727</v>
      </c>
      <c r="H49" s="30"/>
    </row>
    <row r="50" spans="1:8" s="158" customFormat="1" ht="13.5" customHeight="1" x14ac:dyDescent="0.4">
      <c r="A50" s="159">
        <v>4</v>
      </c>
      <c r="B50" s="169">
        <v>1341889</v>
      </c>
      <c r="C50" s="170">
        <v>1319863</v>
      </c>
      <c r="D50" s="170">
        <v>1282859</v>
      </c>
      <c r="E50" s="170">
        <v>37004</v>
      </c>
      <c r="F50" s="170">
        <v>10489498</v>
      </c>
      <c r="G50" s="170">
        <v>8925413</v>
      </c>
      <c r="H50" s="30"/>
    </row>
    <row r="51" spans="1:8" s="158" customFormat="1" ht="13.5" customHeight="1" x14ac:dyDescent="0.4">
      <c r="A51" s="159">
        <v>5</v>
      </c>
      <c r="B51" s="169">
        <v>1345683</v>
      </c>
      <c r="C51" s="170">
        <v>1325761</v>
      </c>
      <c r="D51" s="170">
        <v>1289352</v>
      </c>
      <c r="E51" s="170">
        <v>36409</v>
      </c>
      <c r="F51" s="170">
        <v>10550153</v>
      </c>
      <c r="G51" s="170">
        <v>8987941</v>
      </c>
      <c r="H51" s="30"/>
    </row>
    <row r="52" spans="1:8" ht="17.25" customHeight="1" x14ac:dyDescent="0.15">
      <c r="A52" s="116"/>
      <c r="B52" s="171"/>
      <c r="C52" s="150"/>
      <c r="D52" s="150"/>
      <c r="E52" s="150"/>
      <c r="F52" s="150"/>
      <c r="G52" s="150"/>
    </row>
    <row r="53" spans="1:8" ht="15" customHeight="1" x14ac:dyDescent="0.15">
      <c r="A53" s="124" t="s">
        <v>210</v>
      </c>
    </row>
  </sheetData>
  <mergeCells count="2">
    <mergeCell ref="E6:E7"/>
    <mergeCell ref="G6:G7"/>
  </mergeCells>
  <phoneticPr fontId="1"/>
  <pageMargins left="0.70866141732283472" right="0.70866141732283472" top="0.74803149606299213" bottom="0.74803149606299213" header="0.31496062992125984" footer="0.31496062992125984"/>
  <pageSetup paperSize="9" scale="8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G52"/>
  <sheetViews>
    <sheetView zoomScaleNormal="100" workbookViewId="0">
      <pane ySplit="6" topLeftCell="A7" activePane="bottomLeft" state="frozen"/>
      <selection pane="bottomLeft" activeCell="E1" sqref="E1"/>
    </sheetView>
  </sheetViews>
  <sheetFormatPr defaultRowHeight="13.5" x14ac:dyDescent="0.15"/>
  <cols>
    <col min="1" max="1" width="17.625" style="110" customWidth="1"/>
    <col min="2" max="7" width="11.5" style="147" customWidth="1"/>
    <col min="8" max="8" width="2.5" style="147" customWidth="1"/>
    <col min="9" max="256" width="9" style="147"/>
    <col min="257" max="257" width="17.625" style="147" customWidth="1"/>
    <col min="258" max="263" width="11.5" style="147" customWidth="1"/>
    <col min="264" max="264" width="2.5" style="147" customWidth="1"/>
    <col min="265" max="512" width="9" style="147"/>
    <col min="513" max="513" width="17.625" style="147" customWidth="1"/>
    <col min="514" max="519" width="11.5" style="147" customWidth="1"/>
    <col min="520" max="520" width="2.5" style="147" customWidth="1"/>
    <col min="521" max="768" width="9" style="147"/>
    <col min="769" max="769" width="17.625" style="147" customWidth="1"/>
    <col min="770" max="775" width="11.5" style="147" customWidth="1"/>
    <col min="776" max="776" width="2.5" style="147" customWidth="1"/>
    <col min="777" max="1024" width="9" style="147"/>
    <col min="1025" max="1025" width="17.625" style="147" customWidth="1"/>
    <col min="1026" max="1031" width="11.5" style="147" customWidth="1"/>
    <col min="1032" max="1032" width="2.5" style="147" customWidth="1"/>
    <col min="1033" max="1280" width="9" style="147"/>
    <col min="1281" max="1281" width="17.625" style="147" customWidth="1"/>
    <col min="1282" max="1287" width="11.5" style="147" customWidth="1"/>
    <col min="1288" max="1288" width="2.5" style="147" customWidth="1"/>
    <col min="1289" max="1536" width="9" style="147"/>
    <col min="1537" max="1537" width="17.625" style="147" customWidth="1"/>
    <col min="1538" max="1543" width="11.5" style="147" customWidth="1"/>
    <col min="1544" max="1544" width="2.5" style="147" customWidth="1"/>
    <col min="1545" max="1792" width="9" style="147"/>
    <col min="1793" max="1793" width="17.625" style="147" customWidth="1"/>
    <col min="1794" max="1799" width="11.5" style="147" customWidth="1"/>
    <col min="1800" max="1800" width="2.5" style="147" customWidth="1"/>
    <col min="1801" max="2048" width="9" style="147"/>
    <col min="2049" max="2049" width="17.625" style="147" customWidth="1"/>
    <col min="2050" max="2055" width="11.5" style="147" customWidth="1"/>
    <col min="2056" max="2056" width="2.5" style="147" customWidth="1"/>
    <col min="2057" max="2304" width="9" style="147"/>
    <col min="2305" max="2305" width="17.625" style="147" customWidth="1"/>
    <col min="2306" max="2311" width="11.5" style="147" customWidth="1"/>
    <col min="2312" max="2312" width="2.5" style="147" customWidth="1"/>
    <col min="2313" max="2560" width="9" style="147"/>
    <col min="2561" max="2561" width="17.625" style="147" customWidth="1"/>
    <col min="2562" max="2567" width="11.5" style="147" customWidth="1"/>
    <col min="2568" max="2568" width="2.5" style="147" customWidth="1"/>
    <col min="2569" max="2816" width="9" style="147"/>
    <col min="2817" max="2817" width="17.625" style="147" customWidth="1"/>
    <col min="2818" max="2823" width="11.5" style="147" customWidth="1"/>
    <col min="2824" max="2824" width="2.5" style="147" customWidth="1"/>
    <col min="2825" max="3072" width="9" style="147"/>
    <col min="3073" max="3073" width="17.625" style="147" customWidth="1"/>
    <col min="3074" max="3079" width="11.5" style="147" customWidth="1"/>
    <col min="3080" max="3080" width="2.5" style="147" customWidth="1"/>
    <col min="3081" max="3328" width="9" style="147"/>
    <col min="3329" max="3329" width="17.625" style="147" customWidth="1"/>
    <col min="3330" max="3335" width="11.5" style="147" customWidth="1"/>
    <col min="3336" max="3336" width="2.5" style="147" customWidth="1"/>
    <col min="3337" max="3584" width="9" style="147"/>
    <col min="3585" max="3585" width="17.625" style="147" customWidth="1"/>
    <col min="3586" max="3591" width="11.5" style="147" customWidth="1"/>
    <col min="3592" max="3592" width="2.5" style="147" customWidth="1"/>
    <col min="3593" max="3840" width="9" style="147"/>
    <col min="3841" max="3841" width="17.625" style="147" customWidth="1"/>
    <col min="3842" max="3847" width="11.5" style="147" customWidth="1"/>
    <col min="3848" max="3848" width="2.5" style="147" customWidth="1"/>
    <col min="3849" max="4096" width="9" style="147"/>
    <col min="4097" max="4097" width="17.625" style="147" customWidth="1"/>
    <col min="4098" max="4103" width="11.5" style="147" customWidth="1"/>
    <col min="4104" max="4104" width="2.5" style="147" customWidth="1"/>
    <col min="4105" max="4352" width="9" style="147"/>
    <col min="4353" max="4353" width="17.625" style="147" customWidth="1"/>
    <col min="4354" max="4359" width="11.5" style="147" customWidth="1"/>
    <col min="4360" max="4360" width="2.5" style="147" customWidth="1"/>
    <col min="4361" max="4608" width="9" style="147"/>
    <col min="4609" max="4609" width="17.625" style="147" customWidth="1"/>
    <col min="4610" max="4615" width="11.5" style="147" customWidth="1"/>
    <col min="4616" max="4616" width="2.5" style="147" customWidth="1"/>
    <col min="4617" max="4864" width="9" style="147"/>
    <col min="4865" max="4865" width="17.625" style="147" customWidth="1"/>
    <col min="4866" max="4871" width="11.5" style="147" customWidth="1"/>
    <col min="4872" max="4872" width="2.5" style="147" customWidth="1"/>
    <col min="4873" max="5120" width="9" style="147"/>
    <col min="5121" max="5121" width="17.625" style="147" customWidth="1"/>
    <col min="5122" max="5127" width="11.5" style="147" customWidth="1"/>
    <col min="5128" max="5128" width="2.5" style="147" customWidth="1"/>
    <col min="5129" max="5376" width="9" style="147"/>
    <col min="5377" max="5377" width="17.625" style="147" customWidth="1"/>
    <col min="5378" max="5383" width="11.5" style="147" customWidth="1"/>
    <col min="5384" max="5384" width="2.5" style="147" customWidth="1"/>
    <col min="5385" max="5632" width="9" style="147"/>
    <col min="5633" max="5633" width="17.625" style="147" customWidth="1"/>
    <col min="5634" max="5639" width="11.5" style="147" customWidth="1"/>
    <col min="5640" max="5640" width="2.5" style="147" customWidth="1"/>
    <col min="5641" max="5888" width="9" style="147"/>
    <col min="5889" max="5889" width="17.625" style="147" customWidth="1"/>
    <col min="5890" max="5895" width="11.5" style="147" customWidth="1"/>
    <col min="5896" max="5896" width="2.5" style="147" customWidth="1"/>
    <col min="5897" max="6144" width="9" style="147"/>
    <col min="6145" max="6145" width="17.625" style="147" customWidth="1"/>
    <col min="6146" max="6151" width="11.5" style="147" customWidth="1"/>
    <col min="6152" max="6152" width="2.5" style="147" customWidth="1"/>
    <col min="6153" max="6400" width="9" style="147"/>
    <col min="6401" max="6401" width="17.625" style="147" customWidth="1"/>
    <col min="6402" max="6407" width="11.5" style="147" customWidth="1"/>
    <col min="6408" max="6408" width="2.5" style="147" customWidth="1"/>
    <col min="6409" max="6656" width="9" style="147"/>
    <col min="6657" max="6657" width="17.625" style="147" customWidth="1"/>
    <col min="6658" max="6663" width="11.5" style="147" customWidth="1"/>
    <col min="6664" max="6664" width="2.5" style="147" customWidth="1"/>
    <col min="6665" max="6912" width="9" style="147"/>
    <col min="6913" max="6913" width="17.625" style="147" customWidth="1"/>
    <col min="6914" max="6919" width="11.5" style="147" customWidth="1"/>
    <col min="6920" max="6920" width="2.5" style="147" customWidth="1"/>
    <col min="6921" max="7168" width="9" style="147"/>
    <col min="7169" max="7169" width="17.625" style="147" customWidth="1"/>
    <col min="7170" max="7175" width="11.5" style="147" customWidth="1"/>
    <col min="7176" max="7176" width="2.5" style="147" customWidth="1"/>
    <col min="7177" max="7424" width="9" style="147"/>
    <col min="7425" max="7425" width="17.625" style="147" customWidth="1"/>
    <col min="7426" max="7431" width="11.5" style="147" customWidth="1"/>
    <col min="7432" max="7432" width="2.5" style="147" customWidth="1"/>
    <col min="7433" max="7680" width="9" style="147"/>
    <col min="7681" max="7681" width="17.625" style="147" customWidth="1"/>
    <col min="7682" max="7687" width="11.5" style="147" customWidth="1"/>
    <col min="7688" max="7688" width="2.5" style="147" customWidth="1"/>
    <col min="7689" max="7936" width="9" style="147"/>
    <col min="7937" max="7937" width="17.625" style="147" customWidth="1"/>
    <col min="7938" max="7943" width="11.5" style="147" customWidth="1"/>
    <col min="7944" max="7944" width="2.5" style="147" customWidth="1"/>
    <col min="7945" max="8192" width="9" style="147"/>
    <col min="8193" max="8193" width="17.625" style="147" customWidth="1"/>
    <col min="8194" max="8199" width="11.5" style="147" customWidth="1"/>
    <col min="8200" max="8200" width="2.5" style="147" customWidth="1"/>
    <col min="8201" max="8448" width="9" style="147"/>
    <col min="8449" max="8449" width="17.625" style="147" customWidth="1"/>
    <col min="8450" max="8455" width="11.5" style="147" customWidth="1"/>
    <col min="8456" max="8456" width="2.5" style="147" customWidth="1"/>
    <col min="8457" max="8704" width="9" style="147"/>
    <col min="8705" max="8705" width="17.625" style="147" customWidth="1"/>
    <col min="8706" max="8711" width="11.5" style="147" customWidth="1"/>
    <col min="8712" max="8712" width="2.5" style="147" customWidth="1"/>
    <col min="8713" max="8960" width="9" style="147"/>
    <col min="8961" max="8961" width="17.625" style="147" customWidth="1"/>
    <col min="8962" max="8967" width="11.5" style="147" customWidth="1"/>
    <col min="8968" max="8968" width="2.5" style="147" customWidth="1"/>
    <col min="8969" max="9216" width="9" style="147"/>
    <col min="9217" max="9217" width="17.625" style="147" customWidth="1"/>
    <col min="9218" max="9223" width="11.5" style="147" customWidth="1"/>
    <col min="9224" max="9224" width="2.5" style="147" customWidth="1"/>
    <col min="9225" max="9472" width="9" style="147"/>
    <col min="9473" max="9473" width="17.625" style="147" customWidth="1"/>
    <col min="9474" max="9479" width="11.5" style="147" customWidth="1"/>
    <col min="9480" max="9480" width="2.5" style="147" customWidth="1"/>
    <col min="9481" max="9728" width="9" style="147"/>
    <col min="9729" max="9729" width="17.625" style="147" customWidth="1"/>
    <col min="9730" max="9735" width="11.5" style="147" customWidth="1"/>
    <col min="9736" max="9736" width="2.5" style="147" customWidth="1"/>
    <col min="9737" max="9984" width="9" style="147"/>
    <col min="9985" max="9985" width="17.625" style="147" customWidth="1"/>
    <col min="9986" max="9991" width="11.5" style="147" customWidth="1"/>
    <col min="9992" max="9992" width="2.5" style="147" customWidth="1"/>
    <col min="9993" max="10240" width="9" style="147"/>
    <col min="10241" max="10241" width="17.625" style="147" customWidth="1"/>
    <col min="10242" max="10247" width="11.5" style="147" customWidth="1"/>
    <col min="10248" max="10248" width="2.5" style="147" customWidth="1"/>
    <col min="10249" max="10496" width="9" style="147"/>
    <col min="10497" max="10497" width="17.625" style="147" customWidth="1"/>
    <col min="10498" max="10503" width="11.5" style="147" customWidth="1"/>
    <col min="10504" max="10504" width="2.5" style="147" customWidth="1"/>
    <col min="10505" max="10752" width="9" style="147"/>
    <col min="10753" max="10753" width="17.625" style="147" customWidth="1"/>
    <col min="10754" max="10759" width="11.5" style="147" customWidth="1"/>
    <col min="10760" max="10760" width="2.5" style="147" customWidth="1"/>
    <col min="10761" max="11008" width="9" style="147"/>
    <col min="11009" max="11009" width="17.625" style="147" customWidth="1"/>
    <col min="11010" max="11015" width="11.5" style="147" customWidth="1"/>
    <col min="11016" max="11016" width="2.5" style="147" customWidth="1"/>
    <col min="11017" max="11264" width="9" style="147"/>
    <col min="11265" max="11265" width="17.625" style="147" customWidth="1"/>
    <col min="11266" max="11271" width="11.5" style="147" customWidth="1"/>
    <col min="11272" max="11272" width="2.5" style="147" customWidth="1"/>
    <col min="11273" max="11520" width="9" style="147"/>
    <col min="11521" max="11521" width="17.625" style="147" customWidth="1"/>
    <col min="11522" max="11527" width="11.5" style="147" customWidth="1"/>
    <col min="11528" max="11528" width="2.5" style="147" customWidth="1"/>
    <col min="11529" max="11776" width="9" style="147"/>
    <col min="11777" max="11777" width="17.625" style="147" customWidth="1"/>
    <col min="11778" max="11783" width="11.5" style="147" customWidth="1"/>
    <col min="11784" max="11784" width="2.5" style="147" customWidth="1"/>
    <col min="11785" max="12032" width="9" style="147"/>
    <col min="12033" max="12033" width="17.625" style="147" customWidth="1"/>
    <col min="12034" max="12039" width="11.5" style="147" customWidth="1"/>
    <col min="12040" max="12040" width="2.5" style="147" customWidth="1"/>
    <col min="12041" max="12288" width="9" style="147"/>
    <col min="12289" max="12289" width="17.625" style="147" customWidth="1"/>
    <col min="12290" max="12295" width="11.5" style="147" customWidth="1"/>
    <col min="12296" max="12296" width="2.5" style="147" customWidth="1"/>
    <col min="12297" max="12544" width="9" style="147"/>
    <col min="12545" max="12545" width="17.625" style="147" customWidth="1"/>
    <col min="12546" max="12551" width="11.5" style="147" customWidth="1"/>
    <col min="12552" max="12552" width="2.5" style="147" customWidth="1"/>
    <col min="12553" max="12800" width="9" style="147"/>
    <col min="12801" max="12801" width="17.625" style="147" customWidth="1"/>
    <col min="12802" max="12807" width="11.5" style="147" customWidth="1"/>
    <col min="12808" max="12808" width="2.5" style="147" customWidth="1"/>
    <col min="12809" max="13056" width="9" style="147"/>
    <col min="13057" max="13057" width="17.625" style="147" customWidth="1"/>
    <col min="13058" max="13063" width="11.5" style="147" customWidth="1"/>
    <col min="13064" max="13064" width="2.5" style="147" customWidth="1"/>
    <col min="13065" max="13312" width="9" style="147"/>
    <col min="13313" max="13313" width="17.625" style="147" customWidth="1"/>
    <col min="13314" max="13319" width="11.5" style="147" customWidth="1"/>
    <col min="13320" max="13320" width="2.5" style="147" customWidth="1"/>
    <col min="13321" max="13568" width="9" style="147"/>
    <col min="13569" max="13569" width="17.625" style="147" customWidth="1"/>
    <col min="13570" max="13575" width="11.5" style="147" customWidth="1"/>
    <col min="13576" max="13576" width="2.5" style="147" customWidth="1"/>
    <col min="13577" max="13824" width="9" style="147"/>
    <col min="13825" max="13825" width="17.625" style="147" customWidth="1"/>
    <col min="13826" max="13831" width="11.5" style="147" customWidth="1"/>
    <col min="13832" max="13832" width="2.5" style="147" customWidth="1"/>
    <col min="13833" max="14080" width="9" style="147"/>
    <col min="14081" max="14081" width="17.625" style="147" customWidth="1"/>
    <col min="14082" max="14087" width="11.5" style="147" customWidth="1"/>
    <col min="14088" max="14088" width="2.5" style="147" customWidth="1"/>
    <col min="14089" max="14336" width="9" style="147"/>
    <col min="14337" max="14337" width="17.625" style="147" customWidth="1"/>
    <col min="14338" max="14343" width="11.5" style="147" customWidth="1"/>
    <col min="14344" max="14344" width="2.5" style="147" customWidth="1"/>
    <col min="14345" max="14592" width="9" style="147"/>
    <col min="14593" max="14593" width="17.625" style="147" customWidth="1"/>
    <col min="14594" max="14599" width="11.5" style="147" customWidth="1"/>
    <col min="14600" max="14600" width="2.5" style="147" customWidth="1"/>
    <col min="14601" max="14848" width="9" style="147"/>
    <col min="14849" max="14849" width="17.625" style="147" customWidth="1"/>
    <col min="14850" max="14855" width="11.5" style="147" customWidth="1"/>
    <col min="14856" max="14856" width="2.5" style="147" customWidth="1"/>
    <col min="14857" max="15104" width="9" style="147"/>
    <col min="15105" max="15105" width="17.625" style="147" customWidth="1"/>
    <col min="15106" max="15111" width="11.5" style="147" customWidth="1"/>
    <col min="15112" max="15112" width="2.5" style="147" customWidth="1"/>
    <col min="15113" max="15360" width="9" style="147"/>
    <col min="15361" max="15361" width="17.625" style="147" customWidth="1"/>
    <col min="15362" max="15367" width="11.5" style="147" customWidth="1"/>
    <col min="15368" max="15368" width="2.5" style="147" customWidth="1"/>
    <col min="15369" max="15616" width="9" style="147"/>
    <col min="15617" max="15617" width="17.625" style="147" customWidth="1"/>
    <col min="15618" max="15623" width="11.5" style="147" customWidth="1"/>
    <col min="15624" max="15624" width="2.5" style="147" customWidth="1"/>
    <col min="15625" max="15872" width="9" style="147"/>
    <col min="15873" max="15873" width="17.625" style="147" customWidth="1"/>
    <col min="15874" max="15879" width="11.5" style="147" customWidth="1"/>
    <col min="15880" max="15880" width="2.5" style="147" customWidth="1"/>
    <col min="15881" max="16128" width="9" style="147"/>
    <col min="16129" max="16129" width="17.625" style="147" customWidth="1"/>
    <col min="16130" max="16135" width="11.5" style="147" customWidth="1"/>
    <col min="16136" max="16136" width="2.5" style="147" customWidth="1"/>
    <col min="16137" max="16384" width="9" style="147"/>
  </cols>
  <sheetData>
    <row r="1" spans="1:7" ht="21.75" customHeight="1" x14ac:dyDescent="0.15">
      <c r="A1" s="312" t="s">
        <v>234</v>
      </c>
    </row>
    <row r="2" spans="1:7" ht="9" customHeight="1" x14ac:dyDescent="0.15"/>
    <row r="3" spans="1:7" x14ac:dyDescent="0.15">
      <c r="A3" s="113" t="s">
        <v>224</v>
      </c>
      <c r="G3" s="153"/>
    </row>
    <row r="4" spans="1:7" x14ac:dyDescent="0.15">
      <c r="A4" s="172"/>
      <c r="B4" s="150"/>
      <c r="C4" s="150"/>
      <c r="D4" s="150"/>
      <c r="E4" s="150"/>
      <c r="F4" s="150"/>
      <c r="G4" s="173" t="s">
        <v>233</v>
      </c>
    </row>
    <row r="5" spans="1:7" s="158" customFormat="1" ht="15" customHeight="1" x14ac:dyDescent="0.4">
      <c r="A5" s="372" t="s">
        <v>232</v>
      </c>
      <c r="B5" s="374" t="s">
        <v>231</v>
      </c>
      <c r="C5" s="375"/>
      <c r="D5" s="376"/>
      <c r="E5" s="374" t="s">
        <v>230</v>
      </c>
      <c r="F5" s="375"/>
      <c r="G5" s="375"/>
    </row>
    <row r="6" spans="1:7" s="158" customFormat="1" ht="15" customHeight="1" x14ac:dyDescent="0.4">
      <c r="A6" s="373"/>
      <c r="B6" s="309" t="s">
        <v>229</v>
      </c>
      <c r="C6" s="309" t="s">
        <v>228</v>
      </c>
      <c r="D6" s="309" t="s">
        <v>217</v>
      </c>
      <c r="E6" s="309" t="s">
        <v>229</v>
      </c>
      <c r="F6" s="309" t="s">
        <v>228</v>
      </c>
      <c r="G6" s="309" t="s">
        <v>217</v>
      </c>
    </row>
    <row r="7" spans="1:7" x14ac:dyDescent="0.15">
      <c r="B7" s="174"/>
    </row>
    <row r="8" spans="1:7" ht="13.5" customHeight="1" x14ac:dyDescent="0.15">
      <c r="A8" s="124" t="s">
        <v>168</v>
      </c>
      <c r="B8" s="165"/>
    </row>
    <row r="9" spans="1:7" ht="9" customHeight="1" x14ac:dyDescent="0.15">
      <c r="A9" s="175"/>
      <c r="B9" s="165"/>
    </row>
    <row r="10" spans="1:7" ht="16.5" customHeight="1" x14ac:dyDescent="0.15">
      <c r="A10" s="159" t="s">
        <v>499</v>
      </c>
      <c r="B10" s="36" t="s">
        <v>227</v>
      </c>
      <c r="C10" s="35" t="s">
        <v>227</v>
      </c>
      <c r="D10" s="35" t="s">
        <v>227</v>
      </c>
      <c r="E10" s="176">
        <v>533</v>
      </c>
      <c r="F10" s="176">
        <v>14823</v>
      </c>
      <c r="G10" s="176">
        <v>165757</v>
      </c>
    </row>
    <row r="11" spans="1:7" ht="16.5" customHeight="1" x14ac:dyDescent="0.15">
      <c r="A11" s="159">
        <v>29</v>
      </c>
      <c r="B11" s="36" t="s">
        <v>227</v>
      </c>
      <c r="C11" s="35" t="s">
        <v>227</v>
      </c>
      <c r="D11" s="35" t="s">
        <v>227</v>
      </c>
      <c r="E11" s="176">
        <v>524</v>
      </c>
      <c r="F11" s="176">
        <v>14665</v>
      </c>
      <c r="G11" s="176">
        <v>164591</v>
      </c>
    </row>
    <row r="12" spans="1:7" ht="16.5" customHeight="1" x14ac:dyDescent="0.15">
      <c r="A12" s="159">
        <v>30</v>
      </c>
      <c r="B12" s="36" t="s">
        <v>227</v>
      </c>
      <c r="C12" s="35" t="s">
        <v>227</v>
      </c>
      <c r="D12" s="35" t="s">
        <v>227</v>
      </c>
      <c r="E12" s="176">
        <v>528</v>
      </c>
      <c r="F12" s="176">
        <v>14796.3</v>
      </c>
      <c r="G12" s="176">
        <v>167424.28</v>
      </c>
    </row>
    <row r="13" spans="1:7" ht="16.5" customHeight="1" x14ac:dyDescent="0.15">
      <c r="A13" s="79" t="s">
        <v>511</v>
      </c>
      <c r="B13" s="36" t="s">
        <v>227</v>
      </c>
      <c r="C13" s="35" t="s">
        <v>227</v>
      </c>
      <c r="D13" s="35" t="s">
        <v>227</v>
      </c>
      <c r="E13" s="176">
        <v>529</v>
      </c>
      <c r="F13" s="176">
        <v>14915</v>
      </c>
      <c r="G13" s="176">
        <v>167383</v>
      </c>
    </row>
    <row r="14" spans="1:7" ht="16.5" customHeight="1" x14ac:dyDescent="0.15">
      <c r="A14" s="159">
        <v>2</v>
      </c>
      <c r="B14" s="36" t="s">
        <v>227</v>
      </c>
      <c r="C14" s="35" t="s">
        <v>227</v>
      </c>
      <c r="D14" s="35" t="s">
        <v>227</v>
      </c>
      <c r="E14" s="176">
        <v>530</v>
      </c>
      <c r="F14" s="176">
        <v>14915</v>
      </c>
      <c r="G14" s="176">
        <v>169181</v>
      </c>
    </row>
    <row r="15" spans="1:7" ht="16.5" customHeight="1" x14ac:dyDescent="0.15">
      <c r="A15" s="159">
        <v>3</v>
      </c>
      <c r="B15" s="36" t="s">
        <v>227</v>
      </c>
      <c r="C15" s="35" t="s">
        <v>227</v>
      </c>
      <c r="D15" s="35" t="s">
        <v>227</v>
      </c>
      <c r="E15" s="176">
        <v>500</v>
      </c>
      <c r="F15" s="176">
        <v>14204</v>
      </c>
      <c r="G15" s="176">
        <v>160898</v>
      </c>
    </row>
    <row r="16" spans="1:7" ht="16.5" customHeight="1" x14ac:dyDescent="0.15">
      <c r="A16" s="159">
        <v>4</v>
      </c>
      <c r="B16" s="36" t="s">
        <v>227</v>
      </c>
      <c r="C16" s="35" t="s">
        <v>227</v>
      </c>
      <c r="D16" s="35" t="s">
        <v>227</v>
      </c>
      <c r="E16" s="176">
        <f t="shared" ref="E16:G17" si="0">E27+E38+E49</f>
        <v>498</v>
      </c>
      <c r="F16" s="176">
        <f t="shared" si="0"/>
        <v>14202</v>
      </c>
      <c r="G16" s="176">
        <f t="shared" si="0"/>
        <v>160911</v>
      </c>
    </row>
    <row r="17" spans="1:7" ht="16.5" customHeight="1" x14ac:dyDescent="0.15">
      <c r="A17" s="159">
        <v>5</v>
      </c>
      <c r="B17" s="36" t="s">
        <v>227</v>
      </c>
      <c r="C17" s="35" t="s">
        <v>227</v>
      </c>
      <c r="D17" s="35" t="s">
        <v>227</v>
      </c>
      <c r="E17" s="176">
        <f t="shared" si="0"/>
        <v>499</v>
      </c>
      <c r="F17" s="176">
        <f t="shared" si="0"/>
        <v>14224</v>
      </c>
      <c r="G17" s="176">
        <f t="shared" si="0"/>
        <v>161177</v>
      </c>
    </row>
    <row r="18" spans="1:7" x14ac:dyDescent="0.15">
      <c r="A18" s="124"/>
      <c r="B18" s="38"/>
      <c r="C18" s="39"/>
      <c r="D18" s="37"/>
      <c r="E18" s="37"/>
      <c r="F18" s="37"/>
      <c r="G18" s="37"/>
    </row>
    <row r="19" spans="1:7" ht="13.5" customHeight="1" x14ac:dyDescent="0.15">
      <c r="A19" s="124" t="s">
        <v>214</v>
      </c>
      <c r="B19" s="38"/>
      <c r="C19" s="37"/>
      <c r="D19" s="37"/>
      <c r="E19" s="37"/>
      <c r="F19" s="37"/>
      <c r="G19" s="37"/>
    </row>
    <row r="20" spans="1:7" ht="9" customHeight="1" x14ac:dyDescent="0.15">
      <c r="A20" s="175"/>
      <c r="B20" s="38"/>
      <c r="C20" s="37"/>
      <c r="D20" s="37"/>
      <c r="E20" s="37"/>
      <c r="F20" s="37"/>
      <c r="G20" s="37"/>
    </row>
    <row r="21" spans="1:7" ht="16.5" customHeight="1" x14ac:dyDescent="0.15">
      <c r="A21" s="159" t="s">
        <v>499</v>
      </c>
      <c r="B21" s="36" t="s">
        <v>227</v>
      </c>
      <c r="C21" s="35" t="s">
        <v>227</v>
      </c>
      <c r="D21" s="35" t="s">
        <v>227</v>
      </c>
      <c r="E21" s="42">
        <v>77</v>
      </c>
      <c r="F21" s="42">
        <v>3733</v>
      </c>
      <c r="G21" s="42">
        <v>41842</v>
      </c>
    </row>
    <row r="22" spans="1:7" ht="16.5" customHeight="1" x14ac:dyDescent="0.15">
      <c r="A22" s="159">
        <v>29</v>
      </c>
      <c r="B22" s="36" t="s">
        <v>227</v>
      </c>
      <c r="C22" s="35" t="s">
        <v>227</v>
      </c>
      <c r="D22" s="35" t="s">
        <v>227</v>
      </c>
      <c r="E22" s="35">
        <v>77</v>
      </c>
      <c r="F22" s="35">
        <v>3733</v>
      </c>
      <c r="G22" s="35">
        <v>41849</v>
      </c>
    </row>
    <row r="23" spans="1:7" ht="16.5" customHeight="1" x14ac:dyDescent="0.15">
      <c r="A23" s="159">
        <v>30</v>
      </c>
      <c r="B23" s="36" t="s">
        <v>227</v>
      </c>
      <c r="C23" s="35" t="s">
        <v>227</v>
      </c>
      <c r="D23" s="35" t="s">
        <v>227</v>
      </c>
      <c r="E23" s="35">
        <v>47</v>
      </c>
      <c r="F23" s="35">
        <v>3022</v>
      </c>
      <c r="G23" s="35">
        <v>33566</v>
      </c>
    </row>
    <row r="24" spans="1:7" ht="16.5" customHeight="1" x14ac:dyDescent="0.15">
      <c r="A24" s="79" t="s">
        <v>511</v>
      </c>
      <c r="B24" s="36" t="s">
        <v>227</v>
      </c>
      <c r="C24" s="35" t="s">
        <v>227</v>
      </c>
      <c r="D24" s="35" t="s">
        <v>227</v>
      </c>
      <c r="E24" s="35">
        <v>47</v>
      </c>
      <c r="F24" s="35">
        <v>3022</v>
      </c>
      <c r="G24" s="35">
        <v>33566</v>
      </c>
    </row>
    <row r="25" spans="1:7" ht="16.5" customHeight="1" x14ac:dyDescent="0.15">
      <c r="A25" s="159">
        <v>2</v>
      </c>
      <c r="B25" s="36" t="s">
        <v>227</v>
      </c>
      <c r="C25" s="35" t="s">
        <v>227</v>
      </c>
      <c r="D25" s="35" t="s">
        <v>227</v>
      </c>
      <c r="E25" s="35">
        <v>47</v>
      </c>
      <c r="F25" s="35">
        <v>3022</v>
      </c>
      <c r="G25" s="35">
        <v>33566</v>
      </c>
    </row>
    <row r="26" spans="1:7" ht="16.5" customHeight="1" x14ac:dyDescent="0.15">
      <c r="A26" s="311">
        <v>3</v>
      </c>
      <c r="B26" s="36" t="s">
        <v>227</v>
      </c>
      <c r="C26" s="35" t="s">
        <v>227</v>
      </c>
      <c r="D26" s="35" t="s">
        <v>227</v>
      </c>
      <c r="E26" s="35">
        <v>47</v>
      </c>
      <c r="F26" s="35">
        <v>3022</v>
      </c>
      <c r="G26" s="35">
        <v>33566</v>
      </c>
    </row>
    <row r="27" spans="1:7" ht="16.5" customHeight="1" x14ac:dyDescent="0.15">
      <c r="A27" s="311">
        <v>4</v>
      </c>
      <c r="B27" s="36" t="s">
        <v>296</v>
      </c>
      <c r="C27" s="35" t="s">
        <v>296</v>
      </c>
      <c r="D27" s="35" t="s">
        <v>296</v>
      </c>
      <c r="E27" s="35">
        <v>47</v>
      </c>
      <c r="F27" s="35">
        <v>3022</v>
      </c>
      <c r="G27" s="35">
        <v>33566</v>
      </c>
    </row>
    <row r="28" spans="1:7" ht="16.5" customHeight="1" x14ac:dyDescent="0.15">
      <c r="A28" s="316">
        <v>5</v>
      </c>
      <c r="B28" s="36" t="s">
        <v>296</v>
      </c>
      <c r="C28" s="35" t="s">
        <v>296</v>
      </c>
      <c r="D28" s="35" t="s">
        <v>296</v>
      </c>
      <c r="E28" s="35">
        <v>47</v>
      </c>
      <c r="F28" s="35">
        <v>3022</v>
      </c>
      <c r="G28" s="35">
        <v>33566</v>
      </c>
    </row>
    <row r="29" spans="1:7" x14ac:dyDescent="0.15">
      <c r="A29" s="124"/>
      <c r="B29" s="41"/>
      <c r="C29" s="35"/>
      <c r="D29" s="35"/>
      <c r="E29" s="39"/>
      <c r="F29" s="39"/>
      <c r="G29" s="39"/>
    </row>
    <row r="30" spans="1:7" ht="13.5" customHeight="1" x14ac:dyDescent="0.15">
      <c r="A30" s="124" t="s">
        <v>213</v>
      </c>
      <c r="B30" s="38"/>
      <c r="C30" s="39"/>
      <c r="D30" s="39"/>
    </row>
    <row r="31" spans="1:7" ht="9" customHeight="1" x14ac:dyDescent="0.15">
      <c r="A31" s="175"/>
      <c r="B31" s="38"/>
      <c r="C31" s="39"/>
      <c r="D31" s="39"/>
      <c r="E31" s="37"/>
      <c r="F31" s="37"/>
      <c r="G31" s="37"/>
    </row>
    <row r="32" spans="1:7" ht="16.5" customHeight="1" x14ac:dyDescent="0.15">
      <c r="A32" s="159" t="s">
        <v>499</v>
      </c>
      <c r="B32" s="36" t="s">
        <v>227</v>
      </c>
      <c r="C32" s="35" t="s">
        <v>227</v>
      </c>
      <c r="D32" s="35" t="s">
        <v>227</v>
      </c>
      <c r="E32" s="177">
        <v>92</v>
      </c>
      <c r="F32" s="177">
        <v>4526</v>
      </c>
      <c r="G32" s="177">
        <v>65920</v>
      </c>
    </row>
    <row r="33" spans="1:7" ht="16.5" customHeight="1" x14ac:dyDescent="0.15">
      <c r="A33" s="159">
        <v>29</v>
      </c>
      <c r="B33" s="36" t="s">
        <v>227</v>
      </c>
      <c r="C33" s="35" t="s">
        <v>227</v>
      </c>
      <c r="D33" s="35" t="s">
        <v>227</v>
      </c>
      <c r="E33" s="177">
        <v>90</v>
      </c>
      <c r="F33" s="177">
        <v>4476</v>
      </c>
      <c r="G33" s="177">
        <v>65798</v>
      </c>
    </row>
    <row r="34" spans="1:7" ht="16.5" customHeight="1" x14ac:dyDescent="0.15">
      <c r="A34" s="159">
        <v>30</v>
      </c>
      <c r="B34" s="36" t="s">
        <v>227</v>
      </c>
      <c r="C34" s="35" t="s">
        <v>227</v>
      </c>
      <c r="D34" s="35" t="s">
        <v>227</v>
      </c>
      <c r="E34" s="177">
        <v>90</v>
      </c>
      <c r="F34" s="177">
        <v>4473</v>
      </c>
      <c r="G34" s="177">
        <v>66879</v>
      </c>
    </row>
    <row r="35" spans="1:7" ht="16.5" customHeight="1" x14ac:dyDescent="0.15">
      <c r="A35" s="79" t="s">
        <v>511</v>
      </c>
      <c r="B35" s="36" t="s">
        <v>227</v>
      </c>
      <c r="C35" s="35" t="s">
        <v>227</v>
      </c>
      <c r="D35" s="35" t="s">
        <v>227</v>
      </c>
      <c r="E35" s="177">
        <v>91</v>
      </c>
      <c r="F35" s="177">
        <v>4592</v>
      </c>
      <c r="G35" s="177">
        <v>66838</v>
      </c>
    </row>
    <row r="36" spans="1:7" ht="16.5" customHeight="1" x14ac:dyDescent="0.15">
      <c r="A36" s="159">
        <v>2</v>
      </c>
      <c r="B36" s="36" t="s">
        <v>227</v>
      </c>
      <c r="C36" s="35" t="s">
        <v>227</v>
      </c>
      <c r="D36" s="35" t="s">
        <v>227</v>
      </c>
      <c r="E36" s="177">
        <v>92</v>
      </c>
      <c r="F36" s="177">
        <v>4592</v>
      </c>
      <c r="G36" s="177">
        <v>68636</v>
      </c>
    </row>
    <row r="37" spans="1:7" ht="16.5" customHeight="1" x14ac:dyDescent="0.15">
      <c r="A37" s="159">
        <v>3</v>
      </c>
      <c r="B37" s="36" t="s">
        <v>227</v>
      </c>
      <c r="C37" s="35" t="s">
        <v>227</v>
      </c>
      <c r="D37" s="35" t="s">
        <v>227</v>
      </c>
      <c r="E37" s="177">
        <v>92</v>
      </c>
      <c r="F37" s="177">
        <v>4592</v>
      </c>
      <c r="G37" s="177">
        <v>68636</v>
      </c>
    </row>
    <row r="38" spans="1:7" ht="16.5" customHeight="1" x14ac:dyDescent="0.15">
      <c r="A38" s="159">
        <v>4</v>
      </c>
      <c r="B38" s="36" t="s">
        <v>227</v>
      </c>
      <c r="C38" s="35" t="s">
        <v>227</v>
      </c>
      <c r="D38" s="35" t="s">
        <v>227</v>
      </c>
      <c r="E38" s="177">
        <v>92</v>
      </c>
      <c r="F38" s="177">
        <v>4592</v>
      </c>
      <c r="G38" s="177">
        <v>68636</v>
      </c>
    </row>
    <row r="39" spans="1:7" ht="16.5" customHeight="1" x14ac:dyDescent="0.15">
      <c r="A39" s="159">
        <v>5</v>
      </c>
      <c r="B39" s="36" t="s">
        <v>227</v>
      </c>
      <c r="C39" s="35" t="s">
        <v>227</v>
      </c>
      <c r="D39" s="35" t="s">
        <v>227</v>
      </c>
      <c r="E39" s="318">
        <v>92</v>
      </c>
      <c r="F39" s="318">
        <v>4592</v>
      </c>
      <c r="G39" s="318">
        <v>68636</v>
      </c>
    </row>
    <row r="40" spans="1:7" x14ac:dyDescent="0.15">
      <c r="A40" s="124"/>
      <c r="B40" s="40"/>
      <c r="C40" s="39"/>
      <c r="D40" s="37"/>
      <c r="E40" s="37"/>
      <c r="F40" s="37"/>
      <c r="G40" s="37"/>
    </row>
    <row r="41" spans="1:7" ht="13.5" customHeight="1" x14ac:dyDescent="0.15">
      <c r="A41" s="124" t="s">
        <v>212</v>
      </c>
      <c r="B41" s="38"/>
      <c r="C41" s="37"/>
      <c r="D41" s="37"/>
      <c r="E41" s="37"/>
      <c r="F41" s="37"/>
      <c r="G41" s="37"/>
    </row>
    <row r="42" spans="1:7" ht="9" customHeight="1" x14ac:dyDescent="0.15">
      <c r="A42" s="175"/>
      <c r="B42" s="38"/>
      <c r="C42" s="37"/>
      <c r="D42" s="37"/>
      <c r="E42" s="37"/>
      <c r="F42" s="37"/>
      <c r="G42" s="37"/>
    </row>
    <row r="43" spans="1:7" ht="16.5" customHeight="1" x14ac:dyDescent="0.15">
      <c r="A43" s="159" t="s">
        <v>499</v>
      </c>
      <c r="B43" s="36" t="s">
        <v>227</v>
      </c>
      <c r="C43" s="35" t="s">
        <v>227</v>
      </c>
      <c r="D43" s="35" t="s">
        <v>227</v>
      </c>
      <c r="E43" s="178">
        <v>364</v>
      </c>
      <c r="F43" s="178">
        <v>6564</v>
      </c>
      <c r="G43" s="178">
        <v>57995</v>
      </c>
    </row>
    <row r="44" spans="1:7" ht="16.5" customHeight="1" x14ac:dyDescent="0.15">
      <c r="A44" s="159">
        <v>29</v>
      </c>
      <c r="B44" s="36" t="s">
        <v>227</v>
      </c>
      <c r="C44" s="35" t="s">
        <v>227</v>
      </c>
      <c r="D44" s="35" t="s">
        <v>227</v>
      </c>
      <c r="E44" s="178">
        <v>357</v>
      </c>
      <c r="F44" s="178">
        <v>6456</v>
      </c>
      <c r="G44" s="178">
        <v>56944</v>
      </c>
    </row>
    <row r="45" spans="1:7" ht="16.5" customHeight="1" x14ac:dyDescent="0.15">
      <c r="A45" s="159">
        <v>30</v>
      </c>
      <c r="B45" s="36" t="s">
        <v>227</v>
      </c>
      <c r="C45" s="35" t="s">
        <v>227</v>
      </c>
      <c r="D45" s="35" t="s">
        <v>227</v>
      </c>
      <c r="E45" s="178">
        <v>360</v>
      </c>
      <c r="F45" s="178">
        <v>6516</v>
      </c>
      <c r="G45" s="178">
        <v>57483</v>
      </c>
    </row>
    <row r="46" spans="1:7" ht="16.5" customHeight="1" x14ac:dyDescent="0.15">
      <c r="A46" s="79" t="s">
        <v>511</v>
      </c>
      <c r="B46" s="36" t="s">
        <v>296</v>
      </c>
      <c r="C46" s="35" t="s">
        <v>296</v>
      </c>
      <c r="D46" s="35" t="s">
        <v>296</v>
      </c>
      <c r="E46" s="178">
        <v>361</v>
      </c>
      <c r="F46" s="178">
        <v>6590</v>
      </c>
      <c r="G46" s="178">
        <v>58696</v>
      </c>
    </row>
    <row r="47" spans="1:7" ht="16.5" customHeight="1" x14ac:dyDescent="0.15">
      <c r="A47" s="159">
        <v>2</v>
      </c>
      <c r="B47" s="36" t="s">
        <v>296</v>
      </c>
      <c r="C47" s="35" t="s">
        <v>296</v>
      </c>
      <c r="D47" s="35" t="s">
        <v>296</v>
      </c>
      <c r="E47" s="178">
        <v>361</v>
      </c>
      <c r="F47" s="178">
        <v>6590</v>
      </c>
      <c r="G47" s="178">
        <v>58696</v>
      </c>
    </row>
    <row r="48" spans="1:7" ht="16.5" customHeight="1" x14ac:dyDescent="0.15">
      <c r="A48" s="159">
        <v>3</v>
      </c>
      <c r="B48" s="36" t="s">
        <v>227</v>
      </c>
      <c r="C48" s="35" t="s">
        <v>227</v>
      </c>
      <c r="D48" s="35" t="s">
        <v>227</v>
      </c>
      <c r="E48" s="178">
        <v>361</v>
      </c>
      <c r="F48" s="178">
        <v>6590</v>
      </c>
      <c r="G48" s="178">
        <v>58696</v>
      </c>
    </row>
    <row r="49" spans="1:7" ht="16.5" customHeight="1" x14ac:dyDescent="0.15">
      <c r="A49" s="159">
        <v>4</v>
      </c>
      <c r="B49" s="36" t="s">
        <v>227</v>
      </c>
      <c r="C49" s="35" t="s">
        <v>227</v>
      </c>
      <c r="D49" s="35" t="s">
        <v>227</v>
      </c>
      <c r="E49" s="178">
        <v>359</v>
      </c>
      <c r="F49" s="178">
        <v>6588</v>
      </c>
      <c r="G49" s="178">
        <v>58709</v>
      </c>
    </row>
    <row r="50" spans="1:7" ht="16.5" customHeight="1" x14ac:dyDescent="0.15">
      <c r="A50" s="159">
        <v>5</v>
      </c>
      <c r="B50" s="36" t="s">
        <v>227</v>
      </c>
      <c r="C50" s="35" t="s">
        <v>227</v>
      </c>
      <c r="D50" s="35" t="s">
        <v>227</v>
      </c>
      <c r="E50" s="178">
        <v>360</v>
      </c>
      <c r="F50" s="178">
        <v>6610</v>
      </c>
      <c r="G50" s="178">
        <v>58975</v>
      </c>
    </row>
    <row r="51" spans="1:7" x14ac:dyDescent="0.15">
      <c r="A51" s="179"/>
      <c r="B51" s="171"/>
      <c r="C51" s="150"/>
      <c r="D51" s="150"/>
      <c r="E51" s="150"/>
      <c r="F51" s="150"/>
      <c r="G51" s="150"/>
    </row>
    <row r="52" spans="1:7" ht="15" customHeight="1" x14ac:dyDescent="0.15">
      <c r="A52" s="124" t="s">
        <v>226</v>
      </c>
    </row>
  </sheetData>
  <mergeCells count="3">
    <mergeCell ref="A5:A6"/>
    <mergeCell ref="B5:D5"/>
    <mergeCell ref="E5:G5"/>
  </mergeCells>
  <phoneticPr fontId="1"/>
  <pageMargins left="0.51181102362204722" right="0.31496062992125984" top="0.55118110236220474" bottom="0.55118110236220474" header="0.31496062992125984" footer="0.31496062992125984"/>
  <pageSetup paperSize="9" scale="98" fitToWidth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BD6912-B5C9-45C6-8A2A-A77A25E27F38}">
  <sheetPr>
    <pageSetUpPr fitToPage="1"/>
  </sheetPr>
  <dimension ref="A1:N238"/>
  <sheetViews>
    <sheetView zoomScale="82" zoomScaleNormal="82" zoomScaleSheetLayoutView="70" workbookViewId="0">
      <pane xSplit="1" ySplit="5" topLeftCell="B6" activePane="bottomRight" state="frozen"/>
      <selection pane="topRight"/>
      <selection pane="bottomLeft"/>
      <selection pane="bottomRight" activeCell="D1" sqref="D1"/>
    </sheetView>
  </sheetViews>
  <sheetFormatPr defaultRowHeight="13.5" x14ac:dyDescent="0.15"/>
  <cols>
    <col min="1" max="1" width="20.25" style="181" customWidth="1"/>
    <col min="2" max="2" width="13.125" style="182" customWidth="1"/>
    <col min="3" max="3" width="13.125" style="181" customWidth="1"/>
    <col min="4" max="4" width="13.125" style="182" customWidth="1"/>
    <col min="5" max="7" width="13.125" style="181" customWidth="1"/>
    <col min="8" max="8" width="17.125" style="181" customWidth="1"/>
    <col min="9" max="9" width="13.125" style="181" customWidth="1"/>
    <col min="10" max="10" width="18.625" style="181" customWidth="1"/>
    <col min="11" max="13" width="13.125" style="181" customWidth="1"/>
    <col min="14" max="14" width="31.25" style="183" bestFit="1" customWidth="1"/>
    <col min="15" max="15" width="18.75" style="181" customWidth="1"/>
    <col min="16" max="256" width="9" style="181"/>
    <col min="257" max="257" width="20.25" style="181" customWidth="1"/>
    <col min="258" max="263" width="13.125" style="181" customWidth="1"/>
    <col min="264" max="264" width="17.125" style="181" customWidth="1"/>
    <col min="265" max="265" width="13.125" style="181" customWidth="1"/>
    <col min="266" max="266" width="18.625" style="181" customWidth="1"/>
    <col min="267" max="269" width="13.125" style="181" customWidth="1"/>
    <col min="270" max="270" width="31.25" style="181" bestFit="1" customWidth="1"/>
    <col min="271" max="271" width="18.75" style="181" customWidth="1"/>
    <col min="272" max="512" width="9" style="181"/>
    <col min="513" max="513" width="20.25" style="181" customWidth="1"/>
    <col min="514" max="519" width="13.125" style="181" customWidth="1"/>
    <col min="520" max="520" width="17.125" style="181" customWidth="1"/>
    <col min="521" max="521" width="13.125" style="181" customWidth="1"/>
    <col min="522" max="522" width="18.625" style="181" customWidth="1"/>
    <col min="523" max="525" width="13.125" style="181" customWidth="1"/>
    <col min="526" max="526" width="31.25" style="181" bestFit="1" customWidth="1"/>
    <col min="527" max="527" width="18.75" style="181" customWidth="1"/>
    <col min="528" max="768" width="9" style="181"/>
    <col min="769" max="769" width="20.25" style="181" customWidth="1"/>
    <col min="770" max="775" width="13.125" style="181" customWidth="1"/>
    <col min="776" max="776" width="17.125" style="181" customWidth="1"/>
    <col min="777" max="777" width="13.125" style="181" customWidth="1"/>
    <col min="778" max="778" width="18.625" style="181" customWidth="1"/>
    <col min="779" max="781" width="13.125" style="181" customWidth="1"/>
    <col min="782" max="782" width="31.25" style="181" bestFit="1" customWidth="1"/>
    <col min="783" max="783" width="18.75" style="181" customWidth="1"/>
    <col min="784" max="1024" width="9" style="181"/>
    <col min="1025" max="1025" width="20.25" style="181" customWidth="1"/>
    <col min="1026" max="1031" width="13.125" style="181" customWidth="1"/>
    <col min="1032" max="1032" width="17.125" style="181" customWidth="1"/>
    <col min="1033" max="1033" width="13.125" style="181" customWidth="1"/>
    <col min="1034" max="1034" width="18.625" style="181" customWidth="1"/>
    <col min="1035" max="1037" width="13.125" style="181" customWidth="1"/>
    <col min="1038" max="1038" width="31.25" style="181" bestFit="1" customWidth="1"/>
    <col min="1039" max="1039" width="18.75" style="181" customWidth="1"/>
    <col min="1040" max="1280" width="9" style="181"/>
    <col min="1281" max="1281" width="20.25" style="181" customWidth="1"/>
    <col min="1282" max="1287" width="13.125" style="181" customWidth="1"/>
    <col min="1288" max="1288" width="17.125" style="181" customWidth="1"/>
    <col min="1289" max="1289" width="13.125" style="181" customWidth="1"/>
    <col min="1290" max="1290" width="18.625" style="181" customWidth="1"/>
    <col min="1291" max="1293" width="13.125" style="181" customWidth="1"/>
    <col min="1294" max="1294" width="31.25" style="181" bestFit="1" customWidth="1"/>
    <col min="1295" max="1295" width="18.75" style="181" customWidth="1"/>
    <col min="1296" max="1536" width="9" style="181"/>
    <col min="1537" max="1537" width="20.25" style="181" customWidth="1"/>
    <col min="1538" max="1543" width="13.125" style="181" customWidth="1"/>
    <col min="1544" max="1544" width="17.125" style="181" customWidth="1"/>
    <col min="1545" max="1545" width="13.125" style="181" customWidth="1"/>
    <col min="1546" max="1546" width="18.625" style="181" customWidth="1"/>
    <col min="1547" max="1549" width="13.125" style="181" customWidth="1"/>
    <col min="1550" max="1550" width="31.25" style="181" bestFit="1" customWidth="1"/>
    <col min="1551" max="1551" width="18.75" style="181" customWidth="1"/>
    <col min="1552" max="1792" width="9" style="181"/>
    <col min="1793" max="1793" width="20.25" style="181" customWidth="1"/>
    <col min="1794" max="1799" width="13.125" style="181" customWidth="1"/>
    <col min="1800" max="1800" width="17.125" style="181" customWidth="1"/>
    <col min="1801" max="1801" width="13.125" style="181" customWidth="1"/>
    <col min="1802" max="1802" width="18.625" style="181" customWidth="1"/>
    <col min="1803" max="1805" width="13.125" style="181" customWidth="1"/>
    <col min="1806" max="1806" width="31.25" style="181" bestFit="1" customWidth="1"/>
    <col min="1807" max="1807" width="18.75" style="181" customWidth="1"/>
    <col min="1808" max="2048" width="9" style="181"/>
    <col min="2049" max="2049" width="20.25" style="181" customWidth="1"/>
    <col min="2050" max="2055" width="13.125" style="181" customWidth="1"/>
    <col min="2056" max="2056" width="17.125" style="181" customWidth="1"/>
    <col min="2057" max="2057" width="13.125" style="181" customWidth="1"/>
    <col min="2058" max="2058" width="18.625" style="181" customWidth="1"/>
    <col min="2059" max="2061" width="13.125" style="181" customWidth="1"/>
    <col min="2062" max="2062" width="31.25" style="181" bestFit="1" customWidth="1"/>
    <col min="2063" max="2063" width="18.75" style="181" customWidth="1"/>
    <col min="2064" max="2304" width="9" style="181"/>
    <col min="2305" max="2305" width="20.25" style="181" customWidth="1"/>
    <col min="2306" max="2311" width="13.125" style="181" customWidth="1"/>
    <col min="2312" max="2312" width="17.125" style="181" customWidth="1"/>
    <col min="2313" max="2313" width="13.125" style="181" customWidth="1"/>
    <col min="2314" max="2314" width="18.625" style="181" customWidth="1"/>
    <col min="2315" max="2317" width="13.125" style="181" customWidth="1"/>
    <col min="2318" max="2318" width="31.25" style="181" bestFit="1" customWidth="1"/>
    <col min="2319" max="2319" width="18.75" style="181" customWidth="1"/>
    <col min="2320" max="2560" width="9" style="181"/>
    <col min="2561" max="2561" width="20.25" style="181" customWidth="1"/>
    <col min="2562" max="2567" width="13.125" style="181" customWidth="1"/>
    <col min="2568" max="2568" width="17.125" style="181" customWidth="1"/>
    <col min="2569" max="2569" width="13.125" style="181" customWidth="1"/>
    <col min="2570" max="2570" width="18.625" style="181" customWidth="1"/>
    <col min="2571" max="2573" width="13.125" style="181" customWidth="1"/>
    <col min="2574" max="2574" width="31.25" style="181" bestFit="1" customWidth="1"/>
    <col min="2575" max="2575" width="18.75" style="181" customWidth="1"/>
    <col min="2576" max="2816" width="9" style="181"/>
    <col min="2817" max="2817" width="20.25" style="181" customWidth="1"/>
    <col min="2818" max="2823" width="13.125" style="181" customWidth="1"/>
    <col min="2824" max="2824" width="17.125" style="181" customWidth="1"/>
    <col min="2825" max="2825" width="13.125" style="181" customWidth="1"/>
    <col min="2826" max="2826" width="18.625" style="181" customWidth="1"/>
    <col min="2827" max="2829" width="13.125" style="181" customWidth="1"/>
    <col min="2830" max="2830" width="31.25" style="181" bestFit="1" customWidth="1"/>
    <col min="2831" max="2831" width="18.75" style="181" customWidth="1"/>
    <col min="2832" max="3072" width="9" style="181"/>
    <col min="3073" max="3073" width="20.25" style="181" customWidth="1"/>
    <col min="3074" max="3079" width="13.125" style="181" customWidth="1"/>
    <col min="3080" max="3080" width="17.125" style="181" customWidth="1"/>
    <col min="3081" max="3081" width="13.125" style="181" customWidth="1"/>
    <col min="3082" max="3082" width="18.625" style="181" customWidth="1"/>
    <col min="3083" max="3085" width="13.125" style="181" customWidth="1"/>
    <col min="3086" max="3086" width="31.25" style="181" bestFit="1" customWidth="1"/>
    <col min="3087" max="3087" width="18.75" style="181" customWidth="1"/>
    <col min="3088" max="3328" width="9" style="181"/>
    <col min="3329" max="3329" width="20.25" style="181" customWidth="1"/>
    <col min="3330" max="3335" width="13.125" style="181" customWidth="1"/>
    <col min="3336" max="3336" width="17.125" style="181" customWidth="1"/>
    <col min="3337" max="3337" width="13.125" style="181" customWidth="1"/>
    <col min="3338" max="3338" width="18.625" style="181" customWidth="1"/>
    <col min="3339" max="3341" width="13.125" style="181" customWidth="1"/>
    <col min="3342" max="3342" width="31.25" style="181" bestFit="1" customWidth="1"/>
    <col min="3343" max="3343" width="18.75" style="181" customWidth="1"/>
    <col min="3344" max="3584" width="9" style="181"/>
    <col min="3585" max="3585" width="20.25" style="181" customWidth="1"/>
    <col min="3586" max="3591" width="13.125" style="181" customWidth="1"/>
    <col min="3592" max="3592" width="17.125" style="181" customWidth="1"/>
    <col min="3593" max="3593" width="13.125" style="181" customWidth="1"/>
    <col min="3594" max="3594" width="18.625" style="181" customWidth="1"/>
    <col min="3595" max="3597" width="13.125" style="181" customWidth="1"/>
    <col min="3598" max="3598" width="31.25" style="181" bestFit="1" customWidth="1"/>
    <col min="3599" max="3599" width="18.75" style="181" customWidth="1"/>
    <col min="3600" max="3840" width="9" style="181"/>
    <col min="3841" max="3841" width="20.25" style="181" customWidth="1"/>
    <col min="3842" max="3847" width="13.125" style="181" customWidth="1"/>
    <col min="3848" max="3848" width="17.125" style="181" customWidth="1"/>
    <col min="3849" max="3849" width="13.125" style="181" customWidth="1"/>
    <col min="3850" max="3850" width="18.625" style="181" customWidth="1"/>
    <col min="3851" max="3853" width="13.125" style="181" customWidth="1"/>
    <col min="3854" max="3854" width="31.25" style="181" bestFit="1" customWidth="1"/>
    <col min="3855" max="3855" width="18.75" style="181" customWidth="1"/>
    <col min="3856" max="4096" width="9" style="181"/>
    <col min="4097" max="4097" width="20.25" style="181" customWidth="1"/>
    <col min="4098" max="4103" width="13.125" style="181" customWidth="1"/>
    <col min="4104" max="4104" width="17.125" style="181" customWidth="1"/>
    <col min="4105" max="4105" width="13.125" style="181" customWidth="1"/>
    <col min="4106" max="4106" width="18.625" style="181" customWidth="1"/>
    <col min="4107" max="4109" width="13.125" style="181" customWidth="1"/>
    <col min="4110" max="4110" width="31.25" style="181" bestFit="1" customWidth="1"/>
    <col min="4111" max="4111" width="18.75" style="181" customWidth="1"/>
    <col min="4112" max="4352" width="9" style="181"/>
    <col min="4353" max="4353" width="20.25" style="181" customWidth="1"/>
    <col min="4354" max="4359" width="13.125" style="181" customWidth="1"/>
    <col min="4360" max="4360" width="17.125" style="181" customWidth="1"/>
    <col min="4361" max="4361" width="13.125" style="181" customWidth="1"/>
    <col min="4362" max="4362" width="18.625" style="181" customWidth="1"/>
    <col min="4363" max="4365" width="13.125" style="181" customWidth="1"/>
    <col min="4366" max="4366" width="31.25" style="181" bestFit="1" customWidth="1"/>
    <col min="4367" max="4367" width="18.75" style="181" customWidth="1"/>
    <col min="4368" max="4608" width="9" style="181"/>
    <col min="4609" max="4609" width="20.25" style="181" customWidth="1"/>
    <col min="4610" max="4615" width="13.125" style="181" customWidth="1"/>
    <col min="4616" max="4616" width="17.125" style="181" customWidth="1"/>
    <col min="4617" max="4617" width="13.125" style="181" customWidth="1"/>
    <col min="4618" max="4618" width="18.625" style="181" customWidth="1"/>
    <col min="4619" max="4621" width="13.125" style="181" customWidth="1"/>
    <col min="4622" max="4622" width="31.25" style="181" bestFit="1" customWidth="1"/>
    <col min="4623" max="4623" width="18.75" style="181" customWidth="1"/>
    <col min="4624" max="4864" width="9" style="181"/>
    <col min="4865" max="4865" width="20.25" style="181" customWidth="1"/>
    <col min="4866" max="4871" width="13.125" style="181" customWidth="1"/>
    <col min="4872" max="4872" width="17.125" style="181" customWidth="1"/>
    <col min="4873" max="4873" width="13.125" style="181" customWidth="1"/>
    <col min="4874" max="4874" width="18.625" style="181" customWidth="1"/>
    <col min="4875" max="4877" width="13.125" style="181" customWidth="1"/>
    <col min="4878" max="4878" width="31.25" style="181" bestFit="1" customWidth="1"/>
    <col min="4879" max="4879" width="18.75" style="181" customWidth="1"/>
    <col min="4880" max="5120" width="9" style="181"/>
    <col min="5121" max="5121" width="20.25" style="181" customWidth="1"/>
    <col min="5122" max="5127" width="13.125" style="181" customWidth="1"/>
    <col min="5128" max="5128" width="17.125" style="181" customWidth="1"/>
    <col min="5129" max="5129" width="13.125" style="181" customWidth="1"/>
    <col min="5130" max="5130" width="18.625" style="181" customWidth="1"/>
    <col min="5131" max="5133" width="13.125" style="181" customWidth="1"/>
    <col min="5134" max="5134" width="31.25" style="181" bestFit="1" customWidth="1"/>
    <col min="5135" max="5135" width="18.75" style="181" customWidth="1"/>
    <col min="5136" max="5376" width="9" style="181"/>
    <col min="5377" max="5377" width="20.25" style="181" customWidth="1"/>
    <col min="5378" max="5383" width="13.125" style="181" customWidth="1"/>
    <col min="5384" max="5384" width="17.125" style="181" customWidth="1"/>
    <col min="5385" max="5385" width="13.125" style="181" customWidth="1"/>
    <col min="5386" max="5386" width="18.625" style="181" customWidth="1"/>
    <col min="5387" max="5389" width="13.125" style="181" customWidth="1"/>
    <col min="5390" max="5390" width="31.25" style="181" bestFit="1" customWidth="1"/>
    <col min="5391" max="5391" width="18.75" style="181" customWidth="1"/>
    <col min="5392" max="5632" width="9" style="181"/>
    <col min="5633" max="5633" width="20.25" style="181" customWidth="1"/>
    <col min="5634" max="5639" width="13.125" style="181" customWidth="1"/>
    <col min="5640" max="5640" width="17.125" style="181" customWidth="1"/>
    <col min="5641" max="5641" width="13.125" style="181" customWidth="1"/>
    <col min="5642" max="5642" width="18.625" style="181" customWidth="1"/>
    <col min="5643" max="5645" width="13.125" style="181" customWidth="1"/>
    <col min="5646" max="5646" width="31.25" style="181" bestFit="1" customWidth="1"/>
    <col min="5647" max="5647" width="18.75" style="181" customWidth="1"/>
    <col min="5648" max="5888" width="9" style="181"/>
    <col min="5889" max="5889" width="20.25" style="181" customWidth="1"/>
    <col min="5890" max="5895" width="13.125" style="181" customWidth="1"/>
    <col min="5896" max="5896" width="17.125" style="181" customWidth="1"/>
    <col min="5897" max="5897" width="13.125" style="181" customWidth="1"/>
    <col min="5898" max="5898" width="18.625" style="181" customWidth="1"/>
    <col min="5899" max="5901" width="13.125" style="181" customWidth="1"/>
    <col min="5902" max="5902" width="31.25" style="181" bestFit="1" customWidth="1"/>
    <col min="5903" max="5903" width="18.75" style="181" customWidth="1"/>
    <col min="5904" max="6144" width="9" style="181"/>
    <col min="6145" max="6145" width="20.25" style="181" customWidth="1"/>
    <col min="6146" max="6151" width="13.125" style="181" customWidth="1"/>
    <col min="6152" max="6152" width="17.125" style="181" customWidth="1"/>
    <col min="6153" max="6153" width="13.125" style="181" customWidth="1"/>
    <col min="6154" max="6154" width="18.625" style="181" customWidth="1"/>
    <col min="6155" max="6157" width="13.125" style="181" customWidth="1"/>
    <col min="6158" max="6158" width="31.25" style="181" bestFit="1" customWidth="1"/>
    <col min="6159" max="6159" width="18.75" style="181" customWidth="1"/>
    <col min="6160" max="6400" width="9" style="181"/>
    <col min="6401" max="6401" width="20.25" style="181" customWidth="1"/>
    <col min="6402" max="6407" width="13.125" style="181" customWidth="1"/>
    <col min="6408" max="6408" width="17.125" style="181" customWidth="1"/>
    <col min="6409" max="6409" width="13.125" style="181" customWidth="1"/>
    <col min="6410" max="6410" width="18.625" style="181" customWidth="1"/>
    <col min="6411" max="6413" width="13.125" style="181" customWidth="1"/>
    <col min="6414" max="6414" width="31.25" style="181" bestFit="1" customWidth="1"/>
    <col min="6415" max="6415" width="18.75" style="181" customWidth="1"/>
    <col min="6416" max="6656" width="9" style="181"/>
    <col min="6657" max="6657" width="20.25" style="181" customWidth="1"/>
    <col min="6658" max="6663" width="13.125" style="181" customWidth="1"/>
    <col min="6664" max="6664" width="17.125" style="181" customWidth="1"/>
    <col min="6665" max="6665" width="13.125" style="181" customWidth="1"/>
    <col min="6666" max="6666" width="18.625" style="181" customWidth="1"/>
    <col min="6667" max="6669" width="13.125" style="181" customWidth="1"/>
    <col min="6670" max="6670" width="31.25" style="181" bestFit="1" customWidth="1"/>
    <col min="6671" max="6671" width="18.75" style="181" customWidth="1"/>
    <col min="6672" max="6912" width="9" style="181"/>
    <col min="6913" max="6913" width="20.25" style="181" customWidth="1"/>
    <col min="6914" max="6919" width="13.125" style="181" customWidth="1"/>
    <col min="6920" max="6920" width="17.125" style="181" customWidth="1"/>
    <col min="6921" max="6921" width="13.125" style="181" customWidth="1"/>
    <col min="6922" max="6922" width="18.625" style="181" customWidth="1"/>
    <col min="6923" max="6925" width="13.125" style="181" customWidth="1"/>
    <col min="6926" max="6926" width="31.25" style="181" bestFit="1" customWidth="1"/>
    <col min="6927" max="6927" width="18.75" style="181" customWidth="1"/>
    <col min="6928" max="7168" width="9" style="181"/>
    <col min="7169" max="7169" width="20.25" style="181" customWidth="1"/>
    <col min="7170" max="7175" width="13.125" style="181" customWidth="1"/>
    <col min="7176" max="7176" width="17.125" style="181" customWidth="1"/>
    <col min="7177" max="7177" width="13.125" style="181" customWidth="1"/>
    <col min="7178" max="7178" width="18.625" style="181" customWidth="1"/>
    <col min="7179" max="7181" width="13.125" style="181" customWidth="1"/>
    <col min="7182" max="7182" width="31.25" style="181" bestFit="1" customWidth="1"/>
    <col min="7183" max="7183" width="18.75" style="181" customWidth="1"/>
    <col min="7184" max="7424" width="9" style="181"/>
    <col min="7425" max="7425" width="20.25" style="181" customWidth="1"/>
    <col min="7426" max="7431" width="13.125" style="181" customWidth="1"/>
    <col min="7432" max="7432" width="17.125" style="181" customWidth="1"/>
    <col min="7433" max="7433" width="13.125" style="181" customWidth="1"/>
    <col min="7434" max="7434" width="18.625" style="181" customWidth="1"/>
    <col min="7435" max="7437" width="13.125" style="181" customWidth="1"/>
    <col min="7438" max="7438" width="31.25" style="181" bestFit="1" customWidth="1"/>
    <col min="7439" max="7439" width="18.75" style="181" customWidth="1"/>
    <col min="7440" max="7680" width="9" style="181"/>
    <col min="7681" max="7681" width="20.25" style="181" customWidth="1"/>
    <col min="7682" max="7687" width="13.125" style="181" customWidth="1"/>
    <col min="7688" max="7688" width="17.125" style="181" customWidth="1"/>
    <col min="7689" max="7689" width="13.125" style="181" customWidth="1"/>
    <col min="7690" max="7690" width="18.625" style="181" customWidth="1"/>
    <col min="7691" max="7693" width="13.125" style="181" customWidth="1"/>
    <col min="7694" max="7694" width="31.25" style="181" bestFit="1" customWidth="1"/>
    <col min="7695" max="7695" width="18.75" style="181" customWidth="1"/>
    <col min="7696" max="7936" width="9" style="181"/>
    <col min="7937" max="7937" width="20.25" style="181" customWidth="1"/>
    <col min="7938" max="7943" width="13.125" style="181" customWidth="1"/>
    <col min="7944" max="7944" width="17.125" style="181" customWidth="1"/>
    <col min="7945" max="7945" width="13.125" style="181" customWidth="1"/>
    <col min="7946" max="7946" width="18.625" style="181" customWidth="1"/>
    <col min="7947" max="7949" width="13.125" style="181" customWidth="1"/>
    <col min="7950" max="7950" width="31.25" style="181" bestFit="1" customWidth="1"/>
    <col min="7951" max="7951" width="18.75" style="181" customWidth="1"/>
    <col min="7952" max="8192" width="9" style="181"/>
    <col min="8193" max="8193" width="20.25" style="181" customWidth="1"/>
    <col min="8194" max="8199" width="13.125" style="181" customWidth="1"/>
    <col min="8200" max="8200" width="17.125" style="181" customWidth="1"/>
    <col min="8201" max="8201" width="13.125" style="181" customWidth="1"/>
    <col min="8202" max="8202" width="18.625" style="181" customWidth="1"/>
    <col min="8203" max="8205" width="13.125" style="181" customWidth="1"/>
    <col min="8206" max="8206" width="31.25" style="181" bestFit="1" customWidth="1"/>
    <col min="8207" max="8207" width="18.75" style="181" customWidth="1"/>
    <col min="8208" max="8448" width="9" style="181"/>
    <col min="8449" max="8449" width="20.25" style="181" customWidth="1"/>
    <col min="8450" max="8455" width="13.125" style="181" customWidth="1"/>
    <col min="8456" max="8456" width="17.125" style="181" customWidth="1"/>
    <col min="8457" max="8457" width="13.125" style="181" customWidth="1"/>
    <col min="8458" max="8458" width="18.625" style="181" customWidth="1"/>
    <col min="8459" max="8461" width="13.125" style="181" customWidth="1"/>
    <col min="8462" max="8462" width="31.25" style="181" bestFit="1" customWidth="1"/>
    <col min="8463" max="8463" width="18.75" style="181" customWidth="1"/>
    <col min="8464" max="8704" width="9" style="181"/>
    <col min="8705" max="8705" width="20.25" style="181" customWidth="1"/>
    <col min="8706" max="8711" width="13.125" style="181" customWidth="1"/>
    <col min="8712" max="8712" width="17.125" style="181" customWidth="1"/>
    <col min="8713" max="8713" width="13.125" style="181" customWidth="1"/>
    <col min="8714" max="8714" width="18.625" style="181" customWidth="1"/>
    <col min="8715" max="8717" width="13.125" style="181" customWidth="1"/>
    <col min="8718" max="8718" width="31.25" style="181" bestFit="1" customWidth="1"/>
    <col min="8719" max="8719" width="18.75" style="181" customWidth="1"/>
    <col min="8720" max="8960" width="9" style="181"/>
    <col min="8961" max="8961" width="20.25" style="181" customWidth="1"/>
    <col min="8962" max="8967" width="13.125" style="181" customWidth="1"/>
    <col min="8968" max="8968" width="17.125" style="181" customWidth="1"/>
    <col min="8969" max="8969" width="13.125" style="181" customWidth="1"/>
    <col min="8970" max="8970" width="18.625" style="181" customWidth="1"/>
    <col min="8971" max="8973" width="13.125" style="181" customWidth="1"/>
    <col min="8974" max="8974" width="31.25" style="181" bestFit="1" customWidth="1"/>
    <col min="8975" max="8975" width="18.75" style="181" customWidth="1"/>
    <col min="8976" max="9216" width="9" style="181"/>
    <col min="9217" max="9217" width="20.25" style="181" customWidth="1"/>
    <col min="9218" max="9223" width="13.125" style="181" customWidth="1"/>
    <col min="9224" max="9224" width="17.125" style="181" customWidth="1"/>
    <col min="9225" max="9225" width="13.125" style="181" customWidth="1"/>
    <col min="9226" max="9226" width="18.625" style="181" customWidth="1"/>
    <col min="9227" max="9229" width="13.125" style="181" customWidth="1"/>
    <col min="9230" max="9230" width="31.25" style="181" bestFit="1" customWidth="1"/>
    <col min="9231" max="9231" width="18.75" style="181" customWidth="1"/>
    <col min="9232" max="9472" width="9" style="181"/>
    <col min="9473" max="9473" width="20.25" style="181" customWidth="1"/>
    <col min="9474" max="9479" width="13.125" style="181" customWidth="1"/>
    <col min="9480" max="9480" width="17.125" style="181" customWidth="1"/>
    <col min="9481" max="9481" width="13.125" style="181" customWidth="1"/>
    <col min="9482" max="9482" width="18.625" style="181" customWidth="1"/>
    <col min="9483" max="9485" width="13.125" style="181" customWidth="1"/>
    <col min="9486" max="9486" width="31.25" style="181" bestFit="1" customWidth="1"/>
    <col min="9487" max="9487" width="18.75" style="181" customWidth="1"/>
    <col min="9488" max="9728" width="9" style="181"/>
    <col min="9729" max="9729" width="20.25" style="181" customWidth="1"/>
    <col min="9730" max="9735" width="13.125" style="181" customWidth="1"/>
    <col min="9736" max="9736" width="17.125" style="181" customWidth="1"/>
    <col min="9737" max="9737" width="13.125" style="181" customWidth="1"/>
    <col min="9738" max="9738" width="18.625" style="181" customWidth="1"/>
    <col min="9739" max="9741" width="13.125" style="181" customWidth="1"/>
    <col min="9742" max="9742" width="31.25" style="181" bestFit="1" customWidth="1"/>
    <col min="9743" max="9743" width="18.75" style="181" customWidth="1"/>
    <col min="9744" max="9984" width="9" style="181"/>
    <col min="9985" max="9985" width="20.25" style="181" customWidth="1"/>
    <col min="9986" max="9991" width="13.125" style="181" customWidth="1"/>
    <col min="9992" max="9992" width="17.125" style="181" customWidth="1"/>
    <col min="9993" max="9993" width="13.125" style="181" customWidth="1"/>
    <col min="9994" max="9994" width="18.625" style="181" customWidth="1"/>
    <col min="9995" max="9997" width="13.125" style="181" customWidth="1"/>
    <col min="9998" max="9998" width="31.25" style="181" bestFit="1" customWidth="1"/>
    <col min="9999" max="9999" width="18.75" style="181" customWidth="1"/>
    <col min="10000" max="10240" width="9" style="181"/>
    <col min="10241" max="10241" width="20.25" style="181" customWidth="1"/>
    <col min="10242" max="10247" width="13.125" style="181" customWidth="1"/>
    <col min="10248" max="10248" width="17.125" style="181" customWidth="1"/>
    <col min="10249" max="10249" width="13.125" style="181" customWidth="1"/>
    <col min="10250" max="10250" width="18.625" style="181" customWidth="1"/>
    <col min="10251" max="10253" width="13.125" style="181" customWidth="1"/>
    <col min="10254" max="10254" width="31.25" style="181" bestFit="1" customWidth="1"/>
    <col min="10255" max="10255" width="18.75" style="181" customWidth="1"/>
    <col min="10256" max="10496" width="9" style="181"/>
    <col min="10497" max="10497" width="20.25" style="181" customWidth="1"/>
    <col min="10498" max="10503" width="13.125" style="181" customWidth="1"/>
    <col min="10504" max="10504" width="17.125" style="181" customWidth="1"/>
    <col min="10505" max="10505" width="13.125" style="181" customWidth="1"/>
    <col min="10506" max="10506" width="18.625" style="181" customWidth="1"/>
    <col min="10507" max="10509" width="13.125" style="181" customWidth="1"/>
    <col min="10510" max="10510" width="31.25" style="181" bestFit="1" customWidth="1"/>
    <col min="10511" max="10511" width="18.75" style="181" customWidth="1"/>
    <col min="10512" max="10752" width="9" style="181"/>
    <col min="10753" max="10753" width="20.25" style="181" customWidth="1"/>
    <col min="10754" max="10759" width="13.125" style="181" customWidth="1"/>
    <col min="10760" max="10760" width="17.125" style="181" customWidth="1"/>
    <col min="10761" max="10761" width="13.125" style="181" customWidth="1"/>
    <col min="10762" max="10762" width="18.625" style="181" customWidth="1"/>
    <col min="10763" max="10765" width="13.125" style="181" customWidth="1"/>
    <col min="10766" max="10766" width="31.25" style="181" bestFit="1" customWidth="1"/>
    <col min="10767" max="10767" width="18.75" style="181" customWidth="1"/>
    <col min="10768" max="11008" width="9" style="181"/>
    <col min="11009" max="11009" width="20.25" style="181" customWidth="1"/>
    <col min="11010" max="11015" width="13.125" style="181" customWidth="1"/>
    <col min="11016" max="11016" width="17.125" style="181" customWidth="1"/>
    <col min="11017" max="11017" width="13.125" style="181" customWidth="1"/>
    <col min="11018" max="11018" width="18.625" style="181" customWidth="1"/>
    <col min="11019" max="11021" width="13.125" style="181" customWidth="1"/>
    <col min="11022" max="11022" width="31.25" style="181" bestFit="1" customWidth="1"/>
    <col min="11023" max="11023" width="18.75" style="181" customWidth="1"/>
    <col min="11024" max="11264" width="9" style="181"/>
    <col min="11265" max="11265" width="20.25" style="181" customWidth="1"/>
    <col min="11266" max="11271" width="13.125" style="181" customWidth="1"/>
    <col min="11272" max="11272" width="17.125" style="181" customWidth="1"/>
    <col min="11273" max="11273" width="13.125" style="181" customWidth="1"/>
    <col min="11274" max="11274" width="18.625" style="181" customWidth="1"/>
    <col min="11275" max="11277" width="13.125" style="181" customWidth="1"/>
    <col min="11278" max="11278" width="31.25" style="181" bestFit="1" customWidth="1"/>
    <col min="11279" max="11279" width="18.75" style="181" customWidth="1"/>
    <col min="11280" max="11520" width="9" style="181"/>
    <col min="11521" max="11521" width="20.25" style="181" customWidth="1"/>
    <col min="11522" max="11527" width="13.125" style="181" customWidth="1"/>
    <col min="11528" max="11528" width="17.125" style="181" customWidth="1"/>
    <col min="11529" max="11529" width="13.125" style="181" customWidth="1"/>
    <col min="11530" max="11530" width="18.625" style="181" customWidth="1"/>
    <col min="11531" max="11533" width="13.125" style="181" customWidth="1"/>
    <col min="11534" max="11534" width="31.25" style="181" bestFit="1" customWidth="1"/>
    <col min="11535" max="11535" width="18.75" style="181" customWidth="1"/>
    <col min="11536" max="11776" width="9" style="181"/>
    <col min="11777" max="11777" width="20.25" style="181" customWidth="1"/>
    <col min="11778" max="11783" width="13.125" style="181" customWidth="1"/>
    <col min="11784" max="11784" width="17.125" style="181" customWidth="1"/>
    <col min="11785" max="11785" width="13.125" style="181" customWidth="1"/>
    <col min="11786" max="11786" width="18.625" style="181" customWidth="1"/>
    <col min="11787" max="11789" width="13.125" style="181" customWidth="1"/>
    <col min="11790" max="11790" width="31.25" style="181" bestFit="1" customWidth="1"/>
    <col min="11791" max="11791" width="18.75" style="181" customWidth="1"/>
    <col min="11792" max="12032" width="9" style="181"/>
    <col min="12033" max="12033" width="20.25" style="181" customWidth="1"/>
    <col min="12034" max="12039" width="13.125" style="181" customWidth="1"/>
    <col min="12040" max="12040" width="17.125" style="181" customWidth="1"/>
    <col min="12041" max="12041" width="13.125" style="181" customWidth="1"/>
    <col min="12042" max="12042" width="18.625" style="181" customWidth="1"/>
    <col min="12043" max="12045" width="13.125" style="181" customWidth="1"/>
    <col min="12046" max="12046" width="31.25" style="181" bestFit="1" customWidth="1"/>
    <col min="12047" max="12047" width="18.75" style="181" customWidth="1"/>
    <col min="12048" max="12288" width="9" style="181"/>
    <col min="12289" max="12289" width="20.25" style="181" customWidth="1"/>
    <col min="12290" max="12295" width="13.125" style="181" customWidth="1"/>
    <col min="12296" max="12296" width="17.125" style="181" customWidth="1"/>
    <col min="12297" max="12297" width="13.125" style="181" customWidth="1"/>
    <col min="12298" max="12298" width="18.625" style="181" customWidth="1"/>
    <col min="12299" max="12301" width="13.125" style="181" customWidth="1"/>
    <col min="12302" max="12302" width="31.25" style="181" bestFit="1" customWidth="1"/>
    <col min="12303" max="12303" width="18.75" style="181" customWidth="1"/>
    <col min="12304" max="12544" width="9" style="181"/>
    <col min="12545" max="12545" width="20.25" style="181" customWidth="1"/>
    <col min="12546" max="12551" width="13.125" style="181" customWidth="1"/>
    <col min="12552" max="12552" width="17.125" style="181" customWidth="1"/>
    <col min="12553" max="12553" width="13.125" style="181" customWidth="1"/>
    <col min="12554" max="12554" width="18.625" style="181" customWidth="1"/>
    <col min="12555" max="12557" width="13.125" style="181" customWidth="1"/>
    <col min="12558" max="12558" width="31.25" style="181" bestFit="1" customWidth="1"/>
    <col min="12559" max="12559" width="18.75" style="181" customWidth="1"/>
    <col min="12560" max="12800" width="9" style="181"/>
    <col min="12801" max="12801" width="20.25" style="181" customWidth="1"/>
    <col min="12802" max="12807" width="13.125" style="181" customWidth="1"/>
    <col min="12808" max="12808" width="17.125" style="181" customWidth="1"/>
    <col min="12809" max="12809" width="13.125" style="181" customWidth="1"/>
    <col min="12810" max="12810" width="18.625" style="181" customWidth="1"/>
    <col min="12811" max="12813" width="13.125" style="181" customWidth="1"/>
    <col min="12814" max="12814" width="31.25" style="181" bestFit="1" customWidth="1"/>
    <col min="12815" max="12815" width="18.75" style="181" customWidth="1"/>
    <col min="12816" max="13056" width="9" style="181"/>
    <col min="13057" max="13057" width="20.25" style="181" customWidth="1"/>
    <col min="13058" max="13063" width="13.125" style="181" customWidth="1"/>
    <col min="13064" max="13064" width="17.125" style="181" customWidth="1"/>
    <col min="13065" max="13065" width="13.125" style="181" customWidth="1"/>
    <col min="13066" max="13066" width="18.625" style="181" customWidth="1"/>
    <col min="13067" max="13069" width="13.125" style="181" customWidth="1"/>
    <col min="13070" max="13070" width="31.25" style="181" bestFit="1" customWidth="1"/>
    <col min="13071" max="13071" width="18.75" style="181" customWidth="1"/>
    <col min="13072" max="13312" width="9" style="181"/>
    <col min="13313" max="13313" width="20.25" style="181" customWidth="1"/>
    <col min="13314" max="13319" width="13.125" style="181" customWidth="1"/>
    <col min="13320" max="13320" width="17.125" style="181" customWidth="1"/>
    <col min="13321" max="13321" width="13.125" style="181" customWidth="1"/>
    <col min="13322" max="13322" width="18.625" style="181" customWidth="1"/>
    <col min="13323" max="13325" width="13.125" style="181" customWidth="1"/>
    <col min="13326" max="13326" width="31.25" style="181" bestFit="1" customWidth="1"/>
    <col min="13327" max="13327" width="18.75" style="181" customWidth="1"/>
    <col min="13328" max="13568" width="9" style="181"/>
    <col min="13569" max="13569" width="20.25" style="181" customWidth="1"/>
    <col min="13570" max="13575" width="13.125" style="181" customWidth="1"/>
    <col min="13576" max="13576" width="17.125" style="181" customWidth="1"/>
    <col min="13577" max="13577" width="13.125" style="181" customWidth="1"/>
    <col min="13578" max="13578" width="18.625" style="181" customWidth="1"/>
    <col min="13579" max="13581" width="13.125" style="181" customWidth="1"/>
    <col min="13582" max="13582" width="31.25" style="181" bestFit="1" customWidth="1"/>
    <col min="13583" max="13583" width="18.75" style="181" customWidth="1"/>
    <col min="13584" max="13824" width="9" style="181"/>
    <col min="13825" max="13825" width="20.25" style="181" customWidth="1"/>
    <col min="13826" max="13831" width="13.125" style="181" customWidth="1"/>
    <col min="13832" max="13832" width="17.125" style="181" customWidth="1"/>
    <col min="13833" max="13833" width="13.125" style="181" customWidth="1"/>
    <col min="13834" max="13834" width="18.625" style="181" customWidth="1"/>
    <col min="13835" max="13837" width="13.125" style="181" customWidth="1"/>
    <col min="13838" max="13838" width="31.25" style="181" bestFit="1" customWidth="1"/>
    <col min="13839" max="13839" width="18.75" style="181" customWidth="1"/>
    <col min="13840" max="14080" width="9" style="181"/>
    <col min="14081" max="14081" width="20.25" style="181" customWidth="1"/>
    <col min="14082" max="14087" width="13.125" style="181" customWidth="1"/>
    <col min="14088" max="14088" width="17.125" style="181" customWidth="1"/>
    <col min="14089" max="14089" width="13.125" style="181" customWidth="1"/>
    <col min="14090" max="14090" width="18.625" style="181" customWidth="1"/>
    <col min="14091" max="14093" width="13.125" style="181" customWidth="1"/>
    <col min="14094" max="14094" width="31.25" style="181" bestFit="1" customWidth="1"/>
    <col min="14095" max="14095" width="18.75" style="181" customWidth="1"/>
    <col min="14096" max="14336" width="9" style="181"/>
    <col min="14337" max="14337" width="20.25" style="181" customWidth="1"/>
    <col min="14338" max="14343" width="13.125" style="181" customWidth="1"/>
    <col min="14344" max="14344" width="17.125" style="181" customWidth="1"/>
    <col min="14345" max="14345" width="13.125" style="181" customWidth="1"/>
    <col min="14346" max="14346" width="18.625" style="181" customWidth="1"/>
    <col min="14347" max="14349" width="13.125" style="181" customWidth="1"/>
    <col min="14350" max="14350" width="31.25" style="181" bestFit="1" customWidth="1"/>
    <col min="14351" max="14351" width="18.75" style="181" customWidth="1"/>
    <col min="14352" max="14592" width="9" style="181"/>
    <col min="14593" max="14593" width="20.25" style="181" customWidth="1"/>
    <col min="14594" max="14599" width="13.125" style="181" customWidth="1"/>
    <col min="14600" max="14600" width="17.125" style="181" customWidth="1"/>
    <col min="14601" max="14601" width="13.125" style="181" customWidth="1"/>
    <col min="14602" max="14602" width="18.625" style="181" customWidth="1"/>
    <col min="14603" max="14605" width="13.125" style="181" customWidth="1"/>
    <col min="14606" max="14606" width="31.25" style="181" bestFit="1" customWidth="1"/>
    <col min="14607" max="14607" width="18.75" style="181" customWidth="1"/>
    <col min="14608" max="14848" width="9" style="181"/>
    <col min="14849" max="14849" width="20.25" style="181" customWidth="1"/>
    <col min="14850" max="14855" width="13.125" style="181" customWidth="1"/>
    <col min="14856" max="14856" width="17.125" style="181" customWidth="1"/>
    <col min="14857" max="14857" width="13.125" style="181" customWidth="1"/>
    <col min="14858" max="14858" width="18.625" style="181" customWidth="1"/>
    <col min="14859" max="14861" width="13.125" style="181" customWidth="1"/>
    <col min="14862" max="14862" width="31.25" style="181" bestFit="1" customWidth="1"/>
    <col min="14863" max="14863" width="18.75" style="181" customWidth="1"/>
    <col min="14864" max="15104" width="9" style="181"/>
    <col min="15105" max="15105" width="20.25" style="181" customWidth="1"/>
    <col min="15106" max="15111" width="13.125" style="181" customWidth="1"/>
    <col min="15112" max="15112" width="17.125" style="181" customWidth="1"/>
    <col min="15113" max="15113" width="13.125" style="181" customWidth="1"/>
    <col min="15114" max="15114" width="18.625" style="181" customWidth="1"/>
    <col min="15115" max="15117" width="13.125" style="181" customWidth="1"/>
    <col min="15118" max="15118" width="31.25" style="181" bestFit="1" customWidth="1"/>
    <col min="15119" max="15119" width="18.75" style="181" customWidth="1"/>
    <col min="15120" max="15360" width="9" style="181"/>
    <col min="15361" max="15361" width="20.25" style="181" customWidth="1"/>
    <col min="15362" max="15367" width="13.125" style="181" customWidth="1"/>
    <col min="15368" max="15368" width="17.125" style="181" customWidth="1"/>
    <col min="15369" max="15369" width="13.125" style="181" customWidth="1"/>
    <col min="15370" max="15370" width="18.625" style="181" customWidth="1"/>
    <col min="15371" max="15373" width="13.125" style="181" customWidth="1"/>
    <col min="15374" max="15374" width="31.25" style="181" bestFit="1" customWidth="1"/>
    <col min="15375" max="15375" width="18.75" style="181" customWidth="1"/>
    <col min="15376" max="15616" width="9" style="181"/>
    <col min="15617" max="15617" width="20.25" style="181" customWidth="1"/>
    <col min="15618" max="15623" width="13.125" style="181" customWidth="1"/>
    <col min="15624" max="15624" width="17.125" style="181" customWidth="1"/>
    <col min="15625" max="15625" width="13.125" style="181" customWidth="1"/>
    <col min="15626" max="15626" width="18.625" style="181" customWidth="1"/>
    <col min="15627" max="15629" width="13.125" style="181" customWidth="1"/>
    <col min="15630" max="15630" width="31.25" style="181" bestFit="1" customWidth="1"/>
    <col min="15631" max="15631" width="18.75" style="181" customWidth="1"/>
    <col min="15632" max="15872" width="9" style="181"/>
    <col min="15873" max="15873" width="20.25" style="181" customWidth="1"/>
    <col min="15874" max="15879" width="13.125" style="181" customWidth="1"/>
    <col min="15880" max="15880" width="17.125" style="181" customWidth="1"/>
    <col min="15881" max="15881" width="13.125" style="181" customWidth="1"/>
    <col min="15882" max="15882" width="18.625" style="181" customWidth="1"/>
    <col min="15883" max="15885" width="13.125" style="181" customWidth="1"/>
    <col min="15886" max="15886" width="31.25" style="181" bestFit="1" customWidth="1"/>
    <col min="15887" max="15887" width="18.75" style="181" customWidth="1"/>
    <col min="15888" max="16128" width="9" style="181"/>
    <col min="16129" max="16129" width="20.25" style="181" customWidth="1"/>
    <col min="16130" max="16135" width="13.125" style="181" customWidth="1"/>
    <col min="16136" max="16136" width="17.125" style="181" customWidth="1"/>
    <col min="16137" max="16137" width="13.125" style="181" customWidth="1"/>
    <col min="16138" max="16138" width="18.625" style="181" customWidth="1"/>
    <col min="16139" max="16141" width="13.125" style="181" customWidth="1"/>
    <col min="16142" max="16142" width="31.25" style="181" bestFit="1" customWidth="1"/>
    <col min="16143" max="16143" width="18.75" style="181" customWidth="1"/>
    <col min="16144" max="16384" width="9" style="181"/>
  </cols>
  <sheetData>
    <row r="1" spans="1:14" ht="17.25" customHeight="1" x14ac:dyDescent="0.2">
      <c r="A1" s="210" t="s">
        <v>288</v>
      </c>
      <c r="B1" s="180"/>
    </row>
    <row r="2" spans="1:14" ht="11.25" customHeight="1" x14ac:dyDescent="0.15">
      <c r="A2" s="211"/>
      <c r="B2" s="184"/>
      <c r="C2" s="185"/>
      <c r="D2" s="186"/>
      <c r="F2" s="185"/>
      <c r="G2" s="185"/>
      <c r="N2" s="187"/>
    </row>
    <row r="3" spans="1:14" s="192" customFormat="1" ht="14.25" customHeight="1" x14ac:dyDescent="0.4">
      <c r="A3" s="188"/>
      <c r="B3" s="377" t="s">
        <v>287</v>
      </c>
      <c r="C3" s="325"/>
      <c r="D3" s="189"/>
      <c r="E3" s="379" t="s">
        <v>286</v>
      </c>
      <c r="F3" s="190"/>
      <c r="G3" s="190"/>
      <c r="H3" s="327" t="s">
        <v>285</v>
      </c>
      <c r="I3" s="191"/>
      <c r="J3" s="188"/>
      <c r="K3" s="327" t="s">
        <v>285</v>
      </c>
      <c r="L3" s="191"/>
      <c r="M3" s="191"/>
      <c r="N3" s="327"/>
    </row>
    <row r="4" spans="1:14" s="192" customFormat="1" ht="14.25" customHeight="1" x14ac:dyDescent="0.4">
      <c r="A4" s="193" t="s">
        <v>284</v>
      </c>
      <c r="B4" s="378"/>
      <c r="C4" s="327" t="s">
        <v>281</v>
      </c>
      <c r="D4" s="327" t="s">
        <v>280</v>
      </c>
      <c r="E4" s="380"/>
      <c r="F4" s="327" t="s">
        <v>281</v>
      </c>
      <c r="G4" s="327" t="s">
        <v>280</v>
      </c>
      <c r="H4" s="328" t="s">
        <v>283</v>
      </c>
      <c r="I4" s="327" t="s">
        <v>281</v>
      </c>
      <c r="J4" s="327" t="s">
        <v>280</v>
      </c>
      <c r="K4" s="328" t="s">
        <v>282</v>
      </c>
      <c r="L4" s="327" t="s">
        <v>281</v>
      </c>
      <c r="M4" s="327" t="s">
        <v>280</v>
      </c>
      <c r="N4" s="328" t="s">
        <v>279</v>
      </c>
    </row>
    <row r="5" spans="1:14" s="326" customFormat="1" ht="14.25" customHeight="1" x14ac:dyDescent="0.4">
      <c r="A5" s="194"/>
      <c r="B5" s="194" t="s">
        <v>278</v>
      </c>
      <c r="C5" s="195" t="s">
        <v>277</v>
      </c>
      <c r="D5" s="195" t="s">
        <v>277</v>
      </c>
      <c r="E5" s="195" t="s">
        <v>276</v>
      </c>
      <c r="F5" s="195" t="s">
        <v>275</v>
      </c>
      <c r="G5" s="195" t="s">
        <v>275</v>
      </c>
      <c r="H5" s="196" t="s">
        <v>274</v>
      </c>
      <c r="I5" s="196" t="s">
        <v>274</v>
      </c>
      <c r="J5" s="196" t="s">
        <v>274</v>
      </c>
      <c r="K5" s="196" t="s">
        <v>274</v>
      </c>
      <c r="L5" s="196" t="s">
        <v>274</v>
      </c>
      <c r="M5" s="196" t="s">
        <v>274</v>
      </c>
      <c r="N5" s="195"/>
    </row>
    <row r="6" spans="1:14" s="192" customFormat="1" ht="6" customHeight="1" x14ac:dyDescent="0.4">
      <c r="A6" s="339"/>
      <c r="B6" s="341"/>
      <c r="C6" s="197"/>
      <c r="D6" s="197"/>
      <c r="F6" s="197"/>
      <c r="G6" s="197"/>
      <c r="H6" s="197"/>
      <c r="I6" s="197"/>
      <c r="J6" s="197"/>
      <c r="K6" s="197"/>
      <c r="L6" s="197"/>
      <c r="M6" s="197"/>
      <c r="N6" s="326"/>
    </row>
    <row r="7" spans="1:14" s="105" customFormat="1" ht="6" customHeight="1" x14ac:dyDescent="0.15">
      <c r="A7" s="100"/>
      <c r="B7" s="314"/>
      <c r="C7" s="100"/>
      <c r="D7" s="96"/>
      <c r="E7" s="100"/>
      <c r="F7" s="100"/>
      <c r="G7" s="100"/>
      <c r="H7" s="104"/>
      <c r="I7" s="100"/>
      <c r="J7" s="100"/>
      <c r="K7" s="100"/>
      <c r="L7" s="100"/>
      <c r="M7" s="100"/>
      <c r="N7" s="198"/>
    </row>
    <row r="8" spans="1:14" s="105" customFormat="1" ht="6" customHeight="1" x14ac:dyDescent="0.15">
      <c r="A8" s="101"/>
      <c r="B8" s="314"/>
      <c r="C8" s="101"/>
      <c r="D8" s="97"/>
      <c r="E8" s="101"/>
      <c r="F8" s="101"/>
      <c r="G8" s="101"/>
      <c r="H8" s="106"/>
      <c r="I8" s="101"/>
      <c r="J8" s="101"/>
      <c r="K8" s="101"/>
      <c r="L8" s="101"/>
      <c r="M8" s="101"/>
      <c r="N8" s="199"/>
    </row>
    <row r="9" spans="1:14" x14ac:dyDescent="0.15">
      <c r="A9" s="207" t="s">
        <v>273</v>
      </c>
      <c r="B9" s="342">
        <v>34792903</v>
      </c>
      <c r="C9" s="200">
        <v>27816141</v>
      </c>
      <c r="D9" s="200">
        <v>6976762</v>
      </c>
      <c r="E9" s="201">
        <v>912727330</v>
      </c>
      <c r="F9" s="201">
        <v>751357014</v>
      </c>
      <c r="G9" s="201">
        <v>161370316</v>
      </c>
      <c r="H9" s="201">
        <v>26233.146742598627</v>
      </c>
      <c r="I9" s="201">
        <v>27012</v>
      </c>
      <c r="J9" s="201">
        <v>23130</v>
      </c>
      <c r="K9" s="201">
        <v>159977</v>
      </c>
      <c r="L9" s="201">
        <v>159977</v>
      </c>
      <c r="M9" s="201">
        <v>158943</v>
      </c>
      <c r="N9" s="202" t="s">
        <v>272</v>
      </c>
    </row>
    <row r="10" spans="1:14" x14ac:dyDescent="0.15">
      <c r="A10" s="104"/>
      <c r="B10" s="343"/>
      <c r="C10" s="204"/>
      <c r="D10" s="203"/>
      <c r="E10" s="204"/>
      <c r="F10" s="204"/>
      <c r="G10" s="204"/>
      <c r="H10" s="204"/>
      <c r="I10" s="204"/>
      <c r="J10" s="204"/>
      <c r="K10" s="204"/>
      <c r="L10" s="204"/>
      <c r="M10" s="204"/>
      <c r="N10" s="198"/>
    </row>
    <row r="11" spans="1:14" x14ac:dyDescent="0.15">
      <c r="A11" s="100" t="s">
        <v>260</v>
      </c>
      <c r="B11" s="343">
        <v>2436586</v>
      </c>
      <c r="C11" s="204">
        <v>1497253</v>
      </c>
      <c r="D11" s="204">
        <v>939333</v>
      </c>
      <c r="E11" s="204">
        <v>118767166</v>
      </c>
      <c r="F11" s="204">
        <v>72040071</v>
      </c>
      <c r="G11" s="204">
        <v>46727095</v>
      </c>
      <c r="H11" s="103">
        <v>48743.268655405554</v>
      </c>
      <c r="I11" s="204">
        <v>48115</v>
      </c>
      <c r="J11" s="204">
        <v>49745</v>
      </c>
      <c r="K11" s="204">
        <v>159977</v>
      </c>
      <c r="L11" s="204">
        <v>159977</v>
      </c>
      <c r="M11" s="204">
        <v>158943</v>
      </c>
      <c r="N11" s="198" t="s">
        <v>272</v>
      </c>
    </row>
    <row r="12" spans="1:14" x14ac:dyDescent="0.15">
      <c r="A12" s="209" t="s">
        <v>259</v>
      </c>
      <c r="B12" s="343">
        <v>46740</v>
      </c>
      <c r="C12" s="204">
        <v>37315</v>
      </c>
      <c r="D12" s="203">
        <v>9425</v>
      </c>
      <c r="E12" s="204">
        <v>2830658</v>
      </c>
      <c r="F12" s="204">
        <v>2324671</v>
      </c>
      <c r="G12" s="204">
        <v>505987</v>
      </c>
      <c r="H12" s="204">
        <v>60561.788617886181</v>
      </c>
      <c r="I12" s="204">
        <v>62299</v>
      </c>
      <c r="J12" s="204">
        <v>53686</v>
      </c>
      <c r="K12" s="204">
        <v>101580</v>
      </c>
      <c r="L12" s="204">
        <v>101580</v>
      </c>
      <c r="M12" s="204">
        <v>92446</v>
      </c>
      <c r="N12" s="198" t="s">
        <v>272</v>
      </c>
    </row>
    <row r="13" spans="1:14" x14ac:dyDescent="0.15">
      <c r="A13" s="209" t="s">
        <v>258</v>
      </c>
      <c r="B13" s="344">
        <v>140938</v>
      </c>
      <c r="C13" s="204">
        <v>62168</v>
      </c>
      <c r="D13" s="203">
        <v>78770</v>
      </c>
      <c r="E13" s="204">
        <v>16781927</v>
      </c>
      <c r="F13" s="204">
        <v>7190265</v>
      </c>
      <c r="G13" s="204">
        <v>9591662</v>
      </c>
      <c r="H13" s="204">
        <v>119073.11725723368</v>
      </c>
      <c r="I13" s="204">
        <v>115659</v>
      </c>
      <c r="J13" s="204">
        <v>121768</v>
      </c>
      <c r="K13" s="204">
        <v>159977</v>
      </c>
      <c r="L13" s="204">
        <v>159977</v>
      </c>
      <c r="M13" s="204">
        <v>158943</v>
      </c>
      <c r="N13" s="198" t="s">
        <v>272</v>
      </c>
    </row>
    <row r="14" spans="1:14" x14ac:dyDescent="0.15">
      <c r="A14" s="209" t="s">
        <v>257</v>
      </c>
      <c r="B14" s="344">
        <v>2248908</v>
      </c>
      <c r="C14" s="204">
        <v>1397770</v>
      </c>
      <c r="D14" s="203">
        <v>851138</v>
      </c>
      <c r="E14" s="204">
        <v>99154581</v>
      </c>
      <c r="F14" s="204">
        <v>62525135</v>
      </c>
      <c r="G14" s="204">
        <v>36629446</v>
      </c>
      <c r="H14" s="204">
        <v>44090.101062382273</v>
      </c>
      <c r="I14" s="204">
        <v>44732</v>
      </c>
      <c r="J14" s="204">
        <v>43036</v>
      </c>
      <c r="K14" s="204">
        <v>114447</v>
      </c>
      <c r="L14" s="204">
        <v>114447</v>
      </c>
      <c r="M14" s="204">
        <v>114447</v>
      </c>
      <c r="N14" s="198" t="s">
        <v>272</v>
      </c>
    </row>
    <row r="15" spans="1:14" x14ac:dyDescent="0.15">
      <c r="A15" s="104"/>
      <c r="B15" s="343"/>
      <c r="C15" s="204"/>
      <c r="D15" s="203"/>
      <c r="E15" s="204"/>
      <c r="F15" s="204"/>
      <c r="G15" s="204"/>
      <c r="H15" s="204"/>
      <c r="I15" s="204"/>
      <c r="J15" s="204"/>
      <c r="K15" s="204"/>
      <c r="L15" s="204"/>
      <c r="M15" s="204"/>
      <c r="N15" s="198"/>
    </row>
    <row r="16" spans="1:14" x14ac:dyDescent="0.15">
      <c r="A16" s="100" t="s">
        <v>255</v>
      </c>
      <c r="B16" s="343">
        <v>20979518</v>
      </c>
      <c r="C16" s="204">
        <v>18832225</v>
      </c>
      <c r="D16" s="204">
        <v>2147293</v>
      </c>
      <c r="E16" s="204">
        <v>652047329</v>
      </c>
      <c r="F16" s="204">
        <v>587240066</v>
      </c>
      <c r="G16" s="204">
        <v>64807263</v>
      </c>
      <c r="H16" s="204">
        <v>31080.186351278426</v>
      </c>
      <c r="I16" s="204">
        <v>31183</v>
      </c>
      <c r="J16" s="204">
        <v>30181</v>
      </c>
      <c r="K16" s="204">
        <v>78668</v>
      </c>
      <c r="L16" s="204">
        <v>74896</v>
      </c>
      <c r="M16" s="204">
        <v>78668</v>
      </c>
      <c r="N16" s="198" t="s">
        <v>271</v>
      </c>
    </row>
    <row r="17" spans="1:14" x14ac:dyDescent="0.15">
      <c r="A17" s="209" t="s">
        <v>254</v>
      </c>
      <c r="B17" s="343">
        <v>2303679</v>
      </c>
      <c r="C17" s="204">
        <v>1798863</v>
      </c>
      <c r="D17" s="203">
        <v>504816</v>
      </c>
      <c r="E17" s="204">
        <v>86786516</v>
      </c>
      <c r="F17" s="204">
        <v>68921501</v>
      </c>
      <c r="G17" s="204">
        <v>17865015</v>
      </c>
      <c r="H17" s="204">
        <v>37673.007393825268</v>
      </c>
      <c r="I17" s="204">
        <v>38314</v>
      </c>
      <c r="J17" s="204">
        <v>35389</v>
      </c>
      <c r="K17" s="204">
        <v>78668</v>
      </c>
      <c r="L17" s="204">
        <v>74896</v>
      </c>
      <c r="M17" s="204">
        <v>78668</v>
      </c>
      <c r="N17" s="198" t="s">
        <v>271</v>
      </c>
    </row>
    <row r="18" spans="1:14" x14ac:dyDescent="0.15">
      <c r="A18" s="209" t="s">
        <v>252</v>
      </c>
      <c r="B18" s="343">
        <v>0</v>
      </c>
      <c r="C18" s="204">
        <v>0</v>
      </c>
      <c r="D18" s="204">
        <v>0</v>
      </c>
      <c r="E18" s="204">
        <v>0</v>
      </c>
      <c r="F18" s="204">
        <v>0</v>
      </c>
      <c r="G18" s="204">
        <v>0</v>
      </c>
      <c r="H18" s="204">
        <v>0</v>
      </c>
      <c r="I18" s="204">
        <v>0</v>
      </c>
      <c r="J18" s="204">
        <v>0</v>
      </c>
      <c r="K18" s="204">
        <v>0</v>
      </c>
      <c r="L18" s="204">
        <v>0</v>
      </c>
      <c r="M18" s="204">
        <v>0</v>
      </c>
      <c r="N18" s="198"/>
    </row>
    <row r="19" spans="1:14" x14ac:dyDescent="0.15">
      <c r="A19" s="209" t="s">
        <v>251</v>
      </c>
      <c r="B19" s="343">
        <v>18675839</v>
      </c>
      <c r="C19" s="204">
        <v>17033362</v>
      </c>
      <c r="D19" s="203">
        <v>1642477</v>
      </c>
      <c r="E19" s="204">
        <v>565260813</v>
      </c>
      <c r="F19" s="204">
        <v>518318565</v>
      </c>
      <c r="G19" s="204">
        <v>46942248</v>
      </c>
      <c r="H19" s="204">
        <v>30266.956841938936</v>
      </c>
      <c r="I19" s="204">
        <v>30430</v>
      </c>
      <c r="J19" s="204">
        <v>28580</v>
      </c>
      <c r="K19" s="204">
        <v>65144</v>
      </c>
      <c r="L19" s="204">
        <v>65144</v>
      </c>
      <c r="M19" s="204">
        <v>60960</v>
      </c>
      <c r="N19" s="198" t="s">
        <v>270</v>
      </c>
    </row>
    <row r="20" spans="1:14" x14ac:dyDescent="0.15">
      <c r="A20" s="104"/>
      <c r="B20" s="343"/>
      <c r="C20" s="204"/>
      <c r="D20" s="203"/>
      <c r="E20" s="204"/>
      <c r="F20" s="204"/>
      <c r="G20" s="204"/>
      <c r="H20" s="204"/>
      <c r="I20" s="204"/>
      <c r="J20" s="204"/>
      <c r="K20" s="204"/>
      <c r="L20" s="204"/>
      <c r="M20" s="204"/>
      <c r="N20" s="198"/>
    </row>
    <row r="21" spans="1:14" x14ac:dyDescent="0.15">
      <c r="A21" s="100" t="s">
        <v>249</v>
      </c>
      <c r="B21" s="343">
        <v>3201790</v>
      </c>
      <c r="C21" s="203">
        <v>397082</v>
      </c>
      <c r="D21" s="203">
        <v>2804708</v>
      </c>
      <c r="E21" s="204">
        <v>44442555</v>
      </c>
      <c r="F21" s="204">
        <v>8250682</v>
      </c>
      <c r="G21" s="204">
        <v>36191873</v>
      </c>
      <c r="H21" s="204">
        <v>13880.534013786038</v>
      </c>
      <c r="I21" s="204">
        <v>20778</v>
      </c>
      <c r="J21" s="204">
        <v>12904</v>
      </c>
      <c r="K21" s="204">
        <v>35192</v>
      </c>
      <c r="L21" s="204">
        <v>34864</v>
      </c>
      <c r="M21" s="204">
        <v>35192</v>
      </c>
      <c r="N21" s="198" t="s">
        <v>268</v>
      </c>
    </row>
    <row r="22" spans="1:14" x14ac:dyDescent="0.15">
      <c r="A22" s="209" t="s">
        <v>248</v>
      </c>
      <c r="B22" s="343">
        <v>182541</v>
      </c>
      <c r="C22" s="204">
        <v>9389</v>
      </c>
      <c r="D22" s="203">
        <v>173152</v>
      </c>
      <c r="E22" s="204">
        <v>1511839</v>
      </c>
      <c r="F22" s="204">
        <v>61685</v>
      </c>
      <c r="G22" s="204">
        <v>1450154</v>
      </c>
      <c r="H22" s="204">
        <v>8282.1886589862006</v>
      </c>
      <c r="I22" s="204">
        <v>6570</v>
      </c>
      <c r="J22" s="204">
        <v>8375</v>
      </c>
      <c r="K22" s="204">
        <v>9824</v>
      </c>
      <c r="L22" s="204">
        <v>6570</v>
      </c>
      <c r="M22" s="204">
        <v>9824</v>
      </c>
      <c r="N22" s="198" t="s">
        <v>269</v>
      </c>
    </row>
    <row r="23" spans="1:14" x14ac:dyDescent="0.15">
      <c r="A23" s="209" t="s">
        <v>246</v>
      </c>
      <c r="B23" s="343">
        <v>3019249</v>
      </c>
      <c r="C23" s="204">
        <v>387693</v>
      </c>
      <c r="D23" s="203">
        <v>2631556</v>
      </c>
      <c r="E23" s="204">
        <v>42930716</v>
      </c>
      <c r="F23" s="204">
        <v>8188997</v>
      </c>
      <c r="G23" s="204">
        <v>34741719</v>
      </c>
      <c r="H23" s="204">
        <v>14219.004792251319</v>
      </c>
      <c r="I23" s="204">
        <v>21122</v>
      </c>
      <c r="J23" s="204">
        <v>13202</v>
      </c>
      <c r="K23" s="204">
        <v>35192</v>
      </c>
      <c r="L23" s="204">
        <v>34864</v>
      </c>
      <c r="M23" s="204">
        <v>35192</v>
      </c>
      <c r="N23" s="198" t="s">
        <v>268</v>
      </c>
    </row>
    <row r="24" spans="1:14" x14ac:dyDescent="0.15">
      <c r="A24" s="209" t="s">
        <v>244</v>
      </c>
      <c r="B24" s="343">
        <v>0</v>
      </c>
      <c r="C24" s="204">
        <v>0</v>
      </c>
      <c r="D24" s="204">
        <v>0</v>
      </c>
      <c r="E24" s="204">
        <v>0</v>
      </c>
      <c r="F24" s="204">
        <v>0</v>
      </c>
      <c r="G24" s="204">
        <v>0</v>
      </c>
      <c r="H24" s="204">
        <v>0</v>
      </c>
      <c r="I24" s="204">
        <v>0</v>
      </c>
      <c r="J24" s="204">
        <v>0</v>
      </c>
      <c r="K24" s="204">
        <v>0</v>
      </c>
      <c r="L24" s="204">
        <v>0</v>
      </c>
      <c r="M24" s="204">
        <v>0</v>
      </c>
      <c r="N24" s="198"/>
    </row>
    <row r="25" spans="1:14" x14ac:dyDescent="0.15">
      <c r="A25" s="104"/>
      <c r="B25" s="343"/>
      <c r="C25" s="204"/>
      <c r="D25" s="203"/>
      <c r="E25" s="204"/>
      <c r="F25" s="204"/>
      <c r="G25" s="204"/>
      <c r="H25" s="204"/>
      <c r="I25" s="204"/>
      <c r="J25" s="204"/>
      <c r="K25" s="204"/>
      <c r="L25" s="204"/>
      <c r="M25" s="204"/>
      <c r="N25" s="198"/>
    </row>
    <row r="26" spans="1:14" x14ac:dyDescent="0.15">
      <c r="A26" s="100" t="s">
        <v>243</v>
      </c>
      <c r="B26" s="343">
        <v>7680063</v>
      </c>
      <c r="C26" s="203">
        <v>6828088</v>
      </c>
      <c r="D26" s="203">
        <v>851975</v>
      </c>
      <c r="E26" s="204">
        <v>92360143</v>
      </c>
      <c r="F26" s="204">
        <v>81233034</v>
      </c>
      <c r="G26" s="204">
        <v>11127109</v>
      </c>
      <c r="H26" s="204">
        <v>12025.961635991787</v>
      </c>
      <c r="I26" s="204">
        <v>11897</v>
      </c>
      <c r="J26" s="204">
        <v>13060</v>
      </c>
      <c r="K26" s="204">
        <v>29052</v>
      </c>
      <c r="L26" s="204">
        <v>29052</v>
      </c>
      <c r="M26" s="204">
        <v>28560</v>
      </c>
      <c r="N26" s="198" t="s">
        <v>241</v>
      </c>
    </row>
    <row r="27" spans="1:14" x14ac:dyDescent="0.15">
      <c r="A27" s="209" t="s">
        <v>242</v>
      </c>
      <c r="B27" s="343">
        <v>7062906</v>
      </c>
      <c r="C27" s="204">
        <v>6265385</v>
      </c>
      <c r="D27" s="203">
        <v>797521</v>
      </c>
      <c r="E27" s="204">
        <v>89469691</v>
      </c>
      <c r="F27" s="204">
        <v>78645097</v>
      </c>
      <c r="G27" s="204">
        <v>10824594</v>
      </c>
      <c r="H27" s="204">
        <v>12667.546616081258</v>
      </c>
      <c r="I27" s="204">
        <v>12552</v>
      </c>
      <c r="J27" s="204">
        <v>13573</v>
      </c>
      <c r="K27" s="204">
        <v>29052</v>
      </c>
      <c r="L27" s="204">
        <v>29052</v>
      </c>
      <c r="M27" s="204">
        <v>28560</v>
      </c>
      <c r="N27" s="198" t="s">
        <v>241</v>
      </c>
    </row>
    <row r="28" spans="1:14" x14ac:dyDescent="0.15">
      <c r="A28" s="209" t="s">
        <v>240</v>
      </c>
      <c r="B28" s="343">
        <v>617157</v>
      </c>
      <c r="C28" s="204">
        <v>562703</v>
      </c>
      <c r="D28" s="203">
        <v>54454</v>
      </c>
      <c r="E28" s="204">
        <v>2890452</v>
      </c>
      <c r="F28" s="204">
        <v>2587937</v>
      </c>
      <c r="G28" s="204">
        <v>302515</v>
      </c>
      <c r="H28" s="204">
        <v>4683.4954476737685</v>
      </c>
      <c r="I28" s="204">
        <v>4599</v>
      </c>
      <c r="J28" s="204">
        <v>5555</v>
      </c>
      <c r="K28" s="204">
        <v>8040</v>
      </c>
      <c r="L28" s="204">
        <v>8040</v>
      </c>
      <c r="M28" s="204">
        <v>7290</v>
      </c>
      <c r="N28" s="198" t="s">
        <v>239</v>
      </c>
    </row>
    <row r="29" spans="1:14" x14ac:dyDescent="0.15">
      <c r="A29" s="104"/>
      <c r="B29" s="343"/>
      <c r="C29" s="204"/>
      <c r="D29" s="203"/>
      <c r="E29" s="204"/>
      <c r="F29" s="204"/>
      <c r="G29" s="204"/>
      <c r="H29" s="204"/>
      <c r="I29" s="204"/>
      <c r="J29" s="204"/>
      <c r="K29" s="204"/>
      <c r="L29" s="204"/>
      <c r="M29" s="204"/>
      <c r="N29" s="198"/>
    </row>
    <row r="30" spans="1:14" x14ac:dyDescent="0.15">
      <c r="A30" s="100" t="s">
        <v>238</v>
      </c>
      <c r="B30" s="343">
        <v>303095</v>
      </c>
      <c r="C30" s="204">
        <v>138779</v>
      </c>
      <c r="D30" s="203">
        <v>164316</v>
      </c>
      <c r="E30" s="204">
        <v>4355394</v>
      </c>
      <c r="F30" s="204">
        <v>2249314</v>
      </c>
      <c r="G30" s="204">
        <v>2106080</v>
      </c>
      <c r="H30" s="204">
        <v>14369.732262162028</v>
      </c>
      <c r="I30" s="204">
        <v>16208</v>
      </c>
      <c r="J30" s="204">
        <v>12817</v>
      </c>
      <c r="K30" s="204">
        <v>23400</v>
      </c>
      <c r="L30" s="204">
        <v>23400</v>
      </c>
      <c r="M30" s="204">
        <v>23400</v>
      </c>
      <c r="N30" s="198" t="s">
        <v>237</v>
      </c>
    </row>
    <row r="31" spans="1:14" x14ac:dyDescent="0.15">
      <c r="A31" s="104"/>
      <c r="B31" s="343"/>
      <c r="C31" s="204"/>
      <c r="D31" s="203"/>
      <c r="E31" s="204"/>
      <c r="F31" s="204"/>
      <c r="G31" s="204"/>
      <c r="H31" s="204"/>
      <c r="I31" s="204"/>
      <c r="J31" s="204"/>
      <c r="K31" s="204"/>
      <c r="L31" s="204"/>
      <c r="M31" s="204"/>
      <c r="N31" s="198"/>
    </row>
    <row r="32" spans="1:14" x14ac:dyDescent="0.15">
      <c r="A32" s="100" t="s">
        <v>236</v>
      </c>
      <c r="B32" s="343">
        <v>191851</v>
      </c>
      <c r="C32" s="204">
        <v>122714</v>
      </c>
      <c r="D32" s="203">
        <v>69137</v>
      </c>
      <c r="E32" s="204">
        <v>754743</v>
      </c>
      <c r="F32" s="204">
        <v>343847</v>
      </c>
      <c r="G32" s="204">
        <v>410896</v>
      </c>
      <c r="H32" s="204">
        <v>3934.0060776331629</v>
      </c>
      <c r="I32" s="204">
        <v>2802</v>
      </c>
      <c r="J32" s="204">
        <v>5943</v>
      </c>
      <c r="K32" s="204">
        <v>6474</v>
      </c>
      <c r="L32" s="204">
        <v>6471</v>
      </c>
      <c r="M32" s="204">
        <v>6474</v>
      </c>
      <c r="N32" s="198" t="s">
        <v>235</v>
      </c>
    </row>
    <row r="33" spans="1:14" x14ac:dyDescent="0.15">
      <c r="A33" s="340"/>
      <c r="B33" s="345"/>
      <c r="C33" s="185"/>
      <c r="D33" s="186"/>
      <c r="E33" s="185"/>
      <c r="F33" s="185"/>
      <c r="G33" s="185"/>
      <c r="H33" s="185"/>
      <c r="I33" s="185"/>
      <c r="J33" s="185"/>
      <c r="K33" s="185"/>
      <c r="L33" s="185"/>
      <c r="M33" s="185"/>
      <c r="N33" s="187"/>
    </row>
    <row r="34" spans="1:14" s="102" customFormat="1" x14ac:dyDescent="0.15">
      <c r="A34" s="207" t="s">
        <v>267</v>
      </c>
      <c r="B34" s="314">
        <v>34910422</v>
      </c>
      <c r="C34" s="103">
        <v>27977280</v>
      </c>
      <c r="D34" s="96">
        <v>6933142</v>
      </c>
      <c r="E34" s="100">
        <v>912849786</v>
      </c>
      <c r="F34" s="103">
        <v>752637596</v>
      </c>
      <c r="G34" s="103">
        <v>160212190</v>
      </c>
      <c r="H34" s="104">
        <v>26148</v>
      </c>
      <c r="I34" s="103">
        <v>26902</v>
      </c>
      <c r="J34" s="103">
        <v>23108</v>
      </c>
      <c r="K34" s="103">
        <v>158877</v>
      </c>
      <c r="L34" s="103">
        <v>158877</v>
      </c>
      <c r="M34" s="103">
        <v>157854</v>
      </c>
      <c r="N34" s="326" t="s">
        <v>256</v>
      </c>
    </row>
    <row r="35" spans="1:14" x14ac:dyDescent="0.15">
      <c r="A35" s="104"/>
      <c r="B35" s="343"/>
      <c r="C35" s="204"/>
      <c r="D35" s="203"/>
      <c r="E35" s="204"/>
      <c r="F35" s="204"/>
      <c r="G35" s="204"/>
      <c r="H35" s="204"/>
      <c r="I35" s="204"/>
      <c r="J35" s="204"/>
      <c r="K35" s="204"/>
      <c r="L35" s="204"/>
      <c r="M35" s="204"/>
    </row>
    <row r="36" spans="1:14" x14ac:dyDescent="0.15">
      <c r="A36" s="100" t="s">
        <v>260</v>
      </c>
      <c r="B36" s="343">
        <v>2443064</v>
      </c>
      <c r="C36" s="204">
        <v>1493535</v>
      </c>
      <c r="D36" s="203">
        <v>949529</v>
      </c>
      <c r="E36" s="204">
        <v>118627163</v>
      </c>
      <c r="F36" s="204">
        <v>71594909</v>
      </c>
      <c r="G36" s="204">
        <v>47032254</v>
      </c>
      <c r="H36" s="204">
        <v>48556</v>
      </c>
      <c r="I36" s="204">
        <v>47937</v>
      </c>
      <c r="J36" s="204">
        <v>49532</v>
      </c>
      <c r="K36" s="204">
        <v>158877</v>
      </c>
      <c r="L36" s="204">
        <v>158877</v>
      </c>
      <c r="M36" s="204">
        <v>157854</v>
      </c>
      <c r="N36" s="198" t="s">
        <v>256</v>
      </c>
    </row>
    <row r="37" spans="1:14" x14ac:dyDescent="0.15">
      <c r="A37" s="209" t="s">
        <v>259</v>
      </c>
      <c r="B37" s="343">
        <v>46467</v>
      </c>
      <c r="C37" s="204">
        <v>36541</v>
      </c>
      <c r="D37" s="203">
        <v>9926</v>
      </c>
      <c r="E37" s="204">
        <v>2794590</v>
      </c>
      <c r="F37" s="204">
        <v>2268402</v>
      </c>
      <c r="G37" s="204">
        <v>526188</v>
      </c>
      <c r="H37" s="204">
        <v>60141</v>
      </c>
      <c r="I37" s="204">
        <v>62078</v>
      </c>
      <c r="J37" s="204">
        <v>53011</v>
      </c>
      <c r="K37" s="204">
        <v>100779</v>
      </c>
      <c r="L37" s="204">
        <v>100779</v>
      </c>
      <c r="M37" s="204">
        <v>91787</v>
      </c>
      <c r="N37" s="198" t="s">
        <v>256</v>
      </c>
    </row>
    <row r="38" spans="1:14" x14ac:dyDescent="0.15">
      <c r="A38" s="209" t="s">
        <v>258</v>
      </c>
      <c r="B38" s="343">
        <v>141415</v>
      </c>
      <c r="C38" s="204">
        <v>62088</v>
      </c>
      <c r="D38" s="203">
        <v>79327</v>
      </c>
      <c r="E38" s="204">
        <v>16750380</v>
      </c>
      <c r="F38" s="204">
        <v>7145010</v>
      </c>
      <c r="G38" s="204">
        <v>9605370</v>
      </c>
      <c r="H38" s="204">
        <v>118448</v>
      </c>
      <c r="I38" s="204">
        <v>115079</v>
      </c>
      <c r="J38" s="204">
        <v>121086</v>
      </c>
      <c r="K38" s="204">
        <v>157854</v>
      </c>
      <c r="L38" s="204">
        <v>158877</v>
      </c>
      <c r="M38" s="204">
        <v>157854</v>
      </c>
      <c r="N38" s="198" t="s">
        <v>256</v>
      </c>
    </row>
    <row r="39" spans="1:14" x14ac:dyDescent="0.15">
      <c r="A39" s="209" t="s">
        <v>257</v>
      </c>
      <c r="B39" s="343">
        <v>2255182</v>
      </c>
      <c r="C39" s="204">
        <v>1394906</v>
      </c>
      <c r="D39" s="203">
        <v>860276</v>
      </c>
      <c r="E39" s="204">
        <v>99082193</v>
      </c>
      <c r="F39" s="204">
        <v>62181497</v>
      </c>
      <c r="G39" s="204">
        <v>36900696</v>
      </c>
      <c r="H39" s="204">
        <v>43935</v>
      </c>
      <c r="I39" s="204">
        <v>44578</v>
      </c>
      <c r="J39" s="204">
        <v>42894</v>
      </c>
      <c r="K39" s="204">
        <v>113627</v>
      </c>
      <c r="L39" s="204">
        <v>113627</v>
      </c>
      <c r="M39" s="204">
        <v>113627</v>
      </c>
      <c r="N39" s="198" t="s">
        <v>256</v>
      </c>
    </row>
    <row r="40" spans="1:14" x14ac:dyDescent="0.15">
      <c r="A40" s="104"/>
      <c r="B40" s="343"/>
      <c r="C40" s="204"/>
      <c r="D40" s="203"/>
      <c r="E40" s="204"/>
      <c r="F40" s="204"/>
      <c r="G40" s="204"/>
      <c r="H40" s="204"/>
      <c r="I40" s="204"/>
      <c r="J40" s="204"/>
      <c r="K40" s="204"/>
      <c r="L40" s="204"/>
      <c r="M40" s="204"/>
      <c r="N40" s="198"/>
    </row>
    <row r="41" spans="1:14" x14ac:dyDescent="0.15">
      <c r="A41" s="100" t="s">
        <v>255</v>
      </c>
      <c r="B41" s="343">
        <v>21057240</v>
      </c>
      <c r="C41" s="204">
        <v>18970861</v>
      </c>
      <c r="D41" s="203">
        <v>2086379</v>
      </c>
      <c r="E41" s="204">
        <v>653907379</v>
      </c>
      <c r="F41" s="204">
        <v>590068202</v>
      </c>
      <c r="G41" s="204">
        <v>63839177</v>
      </c>
      <c r="H41" s="204">
        <v>31053</v>
      </c>
      <c r="I41" s="204">
        <v>31104</v>
      </c>
      <c r="J41" s="204">
        <v>30598</v>
      </c>
      <c r="K41" s="204">
        <v>78284</v>
      </c>
      <c r="L41" s="204">
        <v>74472</v>
      </c>
      <c r="M41" s="204">
        <v>78284</v>
      </c>
      <c r="N41" s="198" t="s">
        <v>253</v>
      </c>
    </row>
    <row r="42" spans="1:14" x14ac:dyDescent="0.15">
      <c r="A42" s="209" t="s">
        <v>254</v>
      </c>
      <c r="B42" s="343">
        <v>2316958</v>
      </c>
      <c r="C42" s="204">
        <v>1801484</v>
      </c>
      <c r="D42" s="203">
        <v>515474</v>
      </c>
      <c r="E42" s="204">
        <v>87011327</v>
      </c>
      <c r="F42" s="204">
        <v>68938982</v>
      </c>
      <c r="G42" s="204">
        <v>18072345</v>
      </c>
      <c r="H42" s="204">
        <v>37554</v>
      </c>
      <c r="I42" s="204">
        <v>38268</v>
      </c>
      <c r="J42" s="204">
        <v>35060</v>
      </c>
      <c r="K42" s="204">
        <v>78284</v>
      </c>
      <c r="L42" s="204">
        <v>74472</v>
      </c>
      <c r="M42" s="204">
        <v>78284</v>
      </c>
      <c r="N42" s="198" t="s">
        <v>253</v>
      </c>
    </row>
    <row r="43" spans="1:14" x14ac:dyDescent="0.15">
      <c r="A43" s="209" t="s">
        <v>252</v>
      </c>
      <c r="B43" s="343">
        <v>0</v>
      </c>
      <c r="C43" s="204">
        <v>0</v>
      </c>
      <c r="D43" s="203">
        <v>0</v>
      </c>
      <c r="E43" s="204">
        <v>0</v>
      </c>
      <c r="F43" s="204">
        <v>0</v>
      </c>
      <c r="G43" s="204">
        <v>0</v>
      </c>
      <c r="H43" s="204">
        <v>0</v>
      </c>
      <c r="I43" s="204">
        <v>0</v>
      </c>
      <c r="J43" s="204">
        <v>0</v>
      </c>
      <c r="K43" s="204">
        <v>0</v>
      </c>
      <c r="L43" s="204">
        <v>0</v>
      </c>
      <c r="M43" s="204">
        <v>0</v>
      </c>
      <c r="N43" s="198"/>
    </row>
    <row r="44" spans="1:14" x14ac:dyDescent="0.15">
      <c r="A44" s="209" t="s">
        <v>251</v>
      </c>
      <c r="B44" s="343">
        <v>18740282</v>
      </c>
      <c r="C44" s="204">
        <v>17169377</v>
      </c>
      <c r="D44" s="203">
        <v>1570905</v>
      </c>
      <c r="E44" s="204">
        <v>566896052</v>
      </c>
      <c r="F44" s="204">
        <v>521129220</v>
      </c>
      <c r="G44" s="204">
        <v>45766832</v>
      </c>
      <c r="H44" s="204">
        <v>30250</v>
      </c>
      <c r="I44" s="204">
        <v>30352</v>
      </c>
      <c r="J44" s="204">
        <v>29134</v>
      </c>
      <c r="K44" s="204">
        <v>64944</v>
      </c>
      <c r="L44" s="204">
        <v>64944</v>
      </c>
      <c r="M44" s="204">
        <v>60576</v>
      </c>
      <c r="N44" s="198" t="s">
        <v>250</v>
      </c>
    </row>
    <row r="45" spans="1:14" x14ac:dyDescent="0.15">
      <c r="A45" s="104"/>
      <c r="B45" s="343"/>
      <c r="C45" s="204"/>
      <c r="D45" s="203"/>
      <c r="E45" s="204"/>
      <c r="F45" s="204"/>
      <c r="G45" s="204"/>
      <c r="H45" s="204"/>
      <c r="I45" s="204"/>
      <c r="J45" s="204"/>
      <c r="K45" s="204"/>
      <c r="L45" s="204"/>
      <c r="M45" s="204"/>
      <c r="N45" s="198"/>
    </row>
    <row r="46" spans="1:14" x14ac:dyDescent="0.15">
      <c r="A46" s="100" t="s">
        <v>249</v>
      </c>
      <c r="B46" s="343">
        <v>3224136</v>
      </c>
      <c r="C46" s="204">
        <v>407081</v>
      </c>
      <c r="D46" s="203">
        <v>2817055</v>
      </c>
      <c r="E46" s="204">
        <v>44319705</v>
      </c>
      <c r="F46" s="204">
        <v>8324744</v>
      </c>
      <c r="G46" s="204">
        <v>35994961</v>
      </c>
      <c r="H46" s="204">
        <v>13746</v>
      </c>
      <c r="I46" s="204">
        <v>20450</v>
      </c>
      <c r="J46" s="204">
        <v>12778</v>
      </c>
      <c r="K46" s="204">
        <v>35192</v>
      </c>
      <c r="L46" s="204">
        <v>34832</v>
      </c>
      <c r="M46" s="204">
        <v>35192</v>
      </c>
      <c r="N46" s="198" t="s">
        <v>266</v>
      </c>
    </row>
    <row r="47" spans="1:14" x14ac:dyDescent="0.15">
      <c r="A47" s="209" t="s">
        <v>248</v>
      </c>
      <c r="B47" s="343">
        <v>182541</v>
      </c>
      <c r="C47" s="204">
        <v>9389</v>
      </c>
      <c r="D47" s="203">
        <v>173152</v>
      </c>
      <c r="E47" s="204">
        <v>1494981</v>
      </c>
      <c r="F47" s="204">
        <v>60934</v>
      </c>
      <c r="G47" s="204">
        <v>1434047</v>
      </c>
      <c r="H47" s="204">
        <v>8189</v>
      </c>
      <c r="I47" s="204">
        <v>6490</v>
      </c>
      <c r="J47" s="204">
        <v>8282</v>
      </c>
      <c r="K47" s="204">
        <v>9708</v>
      </c>
      <c r="L47" s="204">
        <v>6490</v>
      </c>
      <c r="M47" s="204">
        <v>9708</v>
      </c>
      <c r="N47" s="198" t="s">
        <v>247</v>
      </c>
    </row>
    <row r="48" spans="1:14" x14ac:dyDescent="0.15">
      <c r="A48" s="209" t="s">
        <v>246</v>
      </c>
      <c r="B48" s="343">
        <v>3041595</v>
      </c>
      <c r="C48" s="204">
        <v>397692</v>
      </c>
      <c r="D48" s="203">
        <v>2643903</v>
      </c>
      <c r="E48" s="204">
        <v>42824724</v>
      </c>
      <c r="F48" s="204">
        <v>8263810</v>
      </c>
      <c r="G48" s="204">
        <v>34560914</v>
      </c>
      <c r="H48" s="204">
        <v>14079</v>
      </c>
      <c r="I48" s="204">
        <v>20779</v>
      </c>
      <c r="J48" s="204">
        <v>13072</v>
      </c>
      <c r="K48" s="204">
        <v>35192</v>
      </c>
      <c r="L48" s="204">
        <v>34832</v>
      </c>
      <c r="M48" s="204">
        <v>35192</v>
      </c>
      <c r="N48" s="198" t="s">
        <v>266</v>
      </c>
    </row>
    <row r="49" spans="1:14" x14ac:dyDescent="0.15">
      <c r="A49" s="209" t="s">
        <v>244</v>
      </c>
      <c r="B49" s="343">
        <v>0</v>
      </c>
      <c r="C49" s="204">
        <v>0</v>
      </c>
      <c r="D49" s="203">
        <v>0</v>
      </c>
      <c r="E49" s="204">
        <v>0</v>
      </c>
      <c r="F49" s="204">
        <v>0</v>
      </c>
      <c r="G49" s="204">
        <v>0</v>
      </c>
      <c r="H49" s="204">
        <v>0</v>
      </c>
      <c r="I49" s="204">
        <v>0</v>
      </c>
      <c r="J49" s="204">
        <v>0</v>
      </c>
      <c r="K49" s="204">
        <v>0</v>
      </c>
      <c r="L49" s="204">
        <v>0</v>
      </c>
      <c r="M49" s="204">
        <v>0</v>
      </c>
      <c r="N49" s="198"/>
    </row>
    <row r="50" spans="1:14" x14ac:dyDescent="0.15">
      <c r="A50" s="104"/>
      <c r="B50" s="343"/>
      <c r="C50" s="204"/>
      <c r="D50" s="203"/>
      <c r="E50" s="204"/>
      <c r="F50" s="204"/>
      <c r="G50" s="204"/>
      <c r="H50" s="204"/>
      <c r="I50" s="204"/>
      <c r="J50" s="204"/>
      <c r="K50" s="204"/>
      <c r="L50" s="204"/>
      <c r="M50" s="204"/>
      <c r="N50" s="198"/>
    </row>
    <row r="51" spans="1:14" x14ac:dyDescent="0.15">
      <c r="A51" s="100" t="s">
        <v>243</v>
      </c>
      <c r="B51" s="343">
        <v>7690286</v>
      </c>
      <c r="C51" s="204">
        <v>6843581</v>
      </c>
      <c r="D51" s="203">
        <v>846705</v>
      </c>
      <c r="E51" s="204">
        <v>91065698</v>
      </c>
      <c r="F51" s="204">
        <v>80141032</v>
      </c>
      <c r="G51" s="204">
        <v>10924666</v>
      </c>
      <c r="H51" s="204">
        <v>11841</v>
      </c>
      <c r="I51" s="204">
        <v>11710</v>
      </c>
      <c r="J51" s="204">
        <v>12903</v>
      </c>
      <c r="K51" s="204">
        <v>28838</v>
      </c>
      <c r="L51" s="204">
        <v>28838</v>
      </c>
      <c r="M51" s="204">
        <v>28350</v>
      </c>
      <c r="N51" s="198" t="s">
        <v>265</v>
      </c>
    </row>
    <row r="52" spans="1:14" x14ac:dyDescent="0.15">
      <c r="A52" s="209" t="s">
        <v>242</v>
      </c>
      <c r="B52" s="343">
        <v>7073531</v>
      </c>
      <c r="C52" s="204">
        <v>6277182</v>
      </c>
      <c r="D52" s="203">
        <v>796349</v>
      </c>
      <c r="E52" s="204">
        <v>88236713</v>
      </c>
      <c r="F52" s="204">
        <v>77586375</v>
      </c>
      <c r="G52" s="204">
        <v>10650338</v>
      </c>
      <c r="H52" s="204">
        <v>12474</v>
      </c>
      <c r="I52" s="204">
        <v>12360</v>
      </c>
      <c r="J52" s="204">
        <v>13374</v>
      </c>
      <c r="K52" s="204">
        <v>28838</v>
      </c>
      <c r="L52" s="204">
        <v>28838</v>
      </c>
      <c r="M52" s="204">
        <v>28350</v>
      </c>
      <c r="N52" s="198" t="s">
        <v>265</v>
      </c>
    </row>
    <row r="53" spans="1:14" x14ac:dyDescent="0.15">
      <c r="A53" s="209" t="s">
        <v>240</v>
      </c>
      <c r="B53" s="343">
        <v>616755</v>
      </c>
      <c r="C53" s="204">
        <v>566399</v>
      </c>
      <c r="D53" s="203">
        <v>50356</v>
      </c>
      <c r="E53" s="204">
        <v>2828985</v>
      </c>
      <c r="F53" s="204">
        <v>2554657</v>
      </c>
      <c r="G53" s="204">
        <v>274328</v>
      </c>
      <c r="H53" s="204">
        <v>4586</v>
      </c>
      <c r="I53" s="204">
        <v>4510</v>
      </c>
      <c r="J53" s="204">
        <v>5448</v>
      </c>
      <c r="K53" s="204">
        <v>7910</v>
      </c>
      <c r="L53" s="204">
        <v>7910</v>
      </c>
      <c r="M53" s="204">
        <v>7230</v>
      </c>
      <c r="N53" s="198" t="s">
        <v>239</v>
      </c>
    </row>
    <row r="54" spans="1:14" x14ac:dyDescent="0.15">
      <c r="A54" s="104"/>
      <c r="B54" s="343"/>
      <c r="C54" s="204"/>
      <c r="D54" s="203"/>
      <c r="E54" s="204"/>
      <c r="F54" s="204"/>
      <c r="G54" s="204"/>
      <c r="H54" s="204"/>
      <c r="I54" s="204"/>
      <c r="J54" s="204"/>
      <c r="K54" s="204"/>
      <c r="L54" s="204"/>
      <c r="M54" s="204"/>
      <c r="N54" s="198"/>
    </row>
    <row r="55" spans="1:14" x14ac:dyDescent="0.15">
      <c r="A55" s="100" t="s">
        <v>238</v>
      </c>
      <c r="B55" s="314">
        <v>300855</v>
      </c>
      <c r="C55" s="204">
        <v>137875</v>
      </c>
      <c r="D55" s="203">
        <v>162980</v>
      </c>
      <c r="E55" s="100">
        <v>4169659</v>
      </c>
      <c r="F55" s="204">
        <v>2161976</v>
      </c>
      <c r="G55" s="204">
        <v>2007683</v>
      </c>
      <c r="H55" s="204">
        <v>13859</v>
      </c>
      <c r="I55" s="204">
        <v>15681</v>
      </c>
      <c r="J55" s="204">
        <v>12319</v>
      </c>
      <c r="K55" s="204">
        <v>23200</v>
      </c>
      <c r="L55" s="204">
        <v>23200</v>
      </c>
      <c r="M55" s="204">
        <v>23200</v>
      </c>
      <c r="N55" s="198" t="s">
        <v>237</v>
      </c>
    </row>
    <row r="56" spans="1:14" x14ac:dyDescent="0.15">
      <c r="A56" s="104"/>
      <c r="B56" s="343"/>
      <c r="C56" s="204"/>
      <c r="D56" s="203"/>
      <c r="E56" s="204"/>
      <c r="F56" s="204"/>
      <c r="G56" s="204"/>
      <c r="H56" s="204"/>
      <c r="I56" s="204"/>
      <c r="J56" s="204"/>
      <c r="K56" s="204"/>
      <c r="L56" s="204"/>
      <c r="M56" s="204"/>
      <c r="N56" s="198"/>
    </row>
    <row r="57" spans="1:14" x14ac:dyDescent="0.15">
      <c r="A57" s="100" t="s">
        <v>236</v>
      </c>
      <c r="B57" s="314">
        <v>194841</v>
      </c>
      <c r="C57" s="204">
        <v>124347</v>
      </c>
      <c r="D57" s="203">
        <v>70494</v>
      </c>
      <c r="E57" s="100">
        <v>760182</v>
      </c>
      <c r="F57" s="204">
        <v>346733</v>
      </c>
      <c r="G57" s="204">
        <v>413449</v>
      </c>
      <c r="H57" s="204">
        <v>3901</v>
      </c>
      <c r="I57" s="204">
        <v>2788</v>
      </c>
      <c r="J57" s="204">
        <v>5865</v>
      </c>
      <c r="K57" s="204">
        <v>6474</v>
      </c>
      <c r="L57" s="204">
        <v>6471</v>
      </c>
      <c r="M57" s="204">
        <v>6474</v>
      </c>
      <c r="N57" s="198" t="s">
        <v>235</v>
      </c>
    </row>
    <row r="58" spans="1:14" x14ac:dyDescent="0.15">
      <c r="A58" s="100"/>
      <c r="B58" s="98"/>
      <c r="C58" s="205"/>
      <c r="D58" s="206"/>
      <c r="E58" s="101"/>
      <c r="F58" s="205"/>
      <c r="G58" s="205"/>
      <c r="H58" s="205"/>
      <c r="I58" s="205"/>
      <c r="J58" s="205"/>
      <c r="K58" s="205"/>
      <c r="L58" s="205"/>
      <c r="M58" s="205"/>
      <c r="N58" s="199"/>
    </row>
    <row r="59" spans="1:14" x14ac:dyDescent="0.15">
      <c r="A59" s="207" t="s">
        <v>264</v>
      </c>
      <c r="B59" s="314">
        <v>35098862</v>
      </c>
      <c r="C59" s="204">
        <v>28114693</v>
      </c>
      <c r="D59" s="203">
        <v>6984169</v>
      </c>
      <c r="E59" s="96">
        <v>915362896</v>
      </c>
      <c r="F59" s="204">
        <v>755282872</v>
      </c>
      <c r="G59" s="204">
        <v>160080024</v>
      </c>
      <c r="H59" s="204">
        <v>26080</v>
      </c>
      <c r="I59" s="204">
        <v>26864</v>
      </c>
      <c r="J59" s="204">
        <v>22920</v>
      </c>
      <c r="K59" s="204">
        <v>158844</v>
      </c>
      <c r="L59" s="204">
        <v>158844</v>
      </c>
      <c r="M59" s="204">
        <v>157844</v>
      </c>
      <c r="N59" s="198" t="s">
        <v>256</v>
      </c>
    </row>
    <row r="60" spans="1:14" x14ac:dyDescent="0.15">
      <c r="A60" s="104"/>
      <c r="B60" s="314"/>
      <c r="C60" s="204"/>
      <c r="D60" s="203"/>
      <c r="E60" s="100"/>
      <c r="F60" s="204"/>
      <c r="G60" s="204"/>
      <c r="H60" s="204"/>
      <c r="I60" s="204"/>
      <c r="J60" s="204"/>
      <c r="K60" s="204"/>
      <c r="L60" s="204"/>
      <c r="M60" s="204"/>
      <c r="N60" s="198"/>
    </row>
    <row r="61" spans="1:14" x14ac:dyDescent="0.15">
      <c r="A61" s="100" t="s">
        <v>260</v>
      </c>
      <c r="B61" s="314">
        <v>2439891</v>
      </c>
      <c r="C61" s="204">
        <v>1495120</v>
      </c>
      <c r="D61" s="203">
        <v>944771</v>
      </c>
      <c r="E61" s="96">
        <v>118255180</v>
      </c>
      <c r="F61" s="204">
        <v>71744249</v>
      </c>
      <c r="G61" s="204">
        <v>46510931</v>
      </c>
      <c r="H61" s="204">
        <v>48467</v>
      </c>
      <c r="I61" s="204">
        <v>47986</v>
      </c>
      <c r="J61" s="204">
        <v>49230</v>
      </c>
      <c r="K61" s="204">
        <v>158844</v>
      </c>
      <c r="L61" s="204">
        <v>158844</v>
      </c>
      <c r="M61" s="204">
        <v>157844</v>
      </c>
      <c r="N61" s="198" t="s">
        <v>256</v>
      </c>
    </row>
    <row r="62" spans="1:14" x14ac:dyDescent="0.15">
      <c r="A62" s="209" t="s">
        <v>259</v>
      </c>
      <c r="B62" s="314">
        <v>46463</v>
      </c>
      <c r="C62" s="204">
        <v>35985</v>
      </c>
      <c r="D62" s="203">
        <v>10478</v>
      </c>
      <c r="E62" s="96">
        <v>2787509</v>
      </c>
      <c r="F62" s="204">
        <v>2242416</v>
      </c>
      <c r="G62" s="204">
        <v>545093</v>
      </c>
      <c r="H62" s="204">
        <v>59994</v>
      </c>
      <c r="I62" s="204">
        <v>62315</v>
      </c>
      <c r="J62" s="204">
        <v>52023</v>
      </c>
      <c r="K62" s="204">
        <v>100546</v>
      </c>
      <c r="L62" s="204">
        <v>100546</v>
      </c>
      <c r="M62" s="204">
        <v>91567</v>
      </c>
      <c r="N62" s="198" t="s">
        <v>256</v>
      </c>
    </row>
    <row r="63" spans="1:14" x14ac:dyDescent="0.15">
      <c r="A63" s="209" t="s">
        <v>258</v>
      </c>
      <c r="B63" s="314">
        <v>141416</v>
      </c>
      <c r="C63" s="204">
        <v>62012</v>
      </c>
      <c r="D63" s="203">
        <v>79404</v>
      </c>
      <c r="E63" s="96">
        <v>16749612</v>
      </c>
      <c r="F63" s="204">
        <v>7137299</v>
      </c>
      <c r="G63" s="204">
        <v>9612313</v>
      </c>
      <c r="H63" s="204">
        <v>118442</v>
      </c>
      <c r="I63" s="204">
        <v>115095</v>
      </c>
      <c r="J63" s="204">
        <v>121056</v>
      </c>
      <c r="K63" s="204">
        <v>158844</v>
      </c>
      <c r="L63" s="204">
        <v>158844</v>
      </c>
      <c r="M63" s="204">
        <v>157844</v>
      </c>
      <c r="N63" s="198" t="s">
        <v>256</v>
      </c>
    </row>
    <row r="64" spans="1:14" x14ac:dyDescent="0.15">
      <c r="A64" s="209" t="s">
        <v>257</v>
      </c>
      <c r="B64" s="314">
        <v>2252012</v>
      </c>
      <c r="C64" s="204">
        <v>1397123</v>
      </c>
      <c r="D64" s="203">
        <v>854889</v>
      </c>
      <c r="E64" s="96">
        <v>98718059</v>
      </c>
      <c r="F64" s="204">
        <v>62364534</v>
      </c>
      <c r="G64" s="204">
        <v>36353525</v>
      </c>
      <c r="H64" s="204">
        <v>43835</v>
      </c>
      <c r="I64" s="204">
        <v>44638</v>
      </c>
      <c r="J64" s="204">
        <v>42524</v>
      </c>
      <c r="K64" s="204">
        <v>113582</v>
      </c>
      <c r="L64" s="204">
        <v>113582</v>
      </c>
      <c r="M64" s="204">
        <v>113582</v>
      </c>
      <c r="N64" s="198" t="s">
        <v>256</v>
      </c>
    </row>
    <row r="65" spans="1:14" x14ac:dyDescent="0.15">
      <c r="A65" s="104"/>
      <c r="B65" s="314"/>
      <c r="C65" s="204"/>
      <c r="D65" s="203"/>
      <c r="E65" s="100"/>
      <c r="F65" s="204"/>
      <c r="G65" s="204"/>
      <c r="H65" s="204"/>
      <c r="I65" s="204"/>
      <c r="J65" s="204"/>
      <c r="K65" s="204"/>
      <c r="L65" s="204"/>
      <c r="M65" s="204"/>
      <c r="N65" s="198"/>
    </row>
    <row r="66" spans="1:14" x14ac:dyDescent="0.15">
      <c r="A66" s="100" t="s">
        <v>255</v>
      </c>
      <c r="B66" s="314">
        <v>21179158</v>
      </c>
      <c r="C66" s="204">
        <v>19104998</v>
      </c>
      <c r="D66" s="203">
        <v>2074160</v>
      </c>
      <c r="E66" s="96">
        <v>657345232</v>
      </c>
      <c r="F66" s="204">
        <v>593557600</v>
      </c>
      <c r="G66" s="204">
        <v>63787632</v>
      </c>
      <c r="H66" s="204">
        <v>31037</v>
      </c>
      <c r="I66" s="204">
        <v>31068</v>
      </c>
      <c r="J66" s="204">
        <v>30753</v>
      </c>
      <c r="K66" s="204">
        <v>78284</v>
      </c>
      <c r="L66" s="204">
        <v>74472</v>
      </c>
      <c r="M66" s="204">
        <v>78284</v>
      </c>
      <c r="N66" s="198" t="s">
        <v>253</v>
      </c>
    </row>
    <row r="67" spans="1:14" x14ac:dyDescent="0.15">
      <c r="A67" s="209" t="s">
        <v>254</v>
      </c>
      <c r="B67" s="314">
        <v>2356261</v>
      </c>
      <c r="C67" s="204">
        <v>1833863</v>
      </c>
      <c r="D67" s="203">
        <v>522398</v>
      </c>
      <c r="E67" s="96">
        <v>87897503</v>
      </c>
      <c r="F67" s="204">
        <v>69572332</v>
      </c>
      <c r="G67" s="204">
        <v>18325171</v>
      </c>
      <c r="H67" s="204">
        <v>37304</v>
      </c>
      <c r="I67" s="204">
        <v>37938</v>
      </c>
      <c r="J67" s="204">
        <v>35079</v>
      </c>
      <c r="K67" s="204">
        <v>78284</v>
      </c>
      <c r="L67" s="204">
        <v>74472</v>
      </c>
      <c r="M67" s="204">
        <v>78284</v>
      </c>
      <c r="N67" s="198" t="s">
        <v>253</v>
      </c>
    </row>
    <row r="68" spans="1:14" x14ac:dyDescent="0.15">
      <c r="A68" s="209" t="s">
        <v>252</v>
      </c>
      <c r="B68" s="314">
        <v>0</v>
      </c>
      <c r="C68" s="204">
        <v>0</v>
      </c>
      <c r="D68" s="203">
        <v>0</v>
      </c>
      <c r="E68" s="96">
        <v>0</v>
      </c>
      <c r="F68" s="204">
        <v>0</v>
      </c>
      <c r="G68" s="204">
        <v>0</v>
      </c>
      <c r="H68" s="204">
        <v>0</v>
      </c>
      <c r="I68" s="204">
        <v>0</v>
      </c>
      <c r="J68" s="204">
        <v>0</v>
      </c>
      <c r="K68" s="204">
        <v>0</v>
      </c>
      <c r="L68" s="204">
        <v>0</v>
      </c>
      <c r="M68" s="204">
        <v>0</v>
      </c>
      <c r="N68" s="198"/>
    </row>
    <row r="69" spans="1:14" x14ac:dyDescent="0.15">
      <c r="A69" s="209" t="s">
        <v>251</v>
      </c>
      <c r="B69" s="314">
        <v>18822897</v>
      </c>
      <c r="C69" s="204">
        <v>17271135</v>
      </c>
      <c r="D69" s="203">
        <v>1551762</v>
      </c>
      <c r="E69" s="96">
        <v>569447729</v>
      </c>
      <c r="F69" s="204">
        <v>523985268</v>
      </c>
      <c r="G69" s="204">
        <v>45462461</v>
      </c>
      <c r="H69" s="204">
        <v>30253</v>
      </c>
      <c r="I69" s="204">
        <v>30339</v>
      </c>
      <c r="J69" s="204">
        <v>29297</v>
      </c>
      <c r="K69" s="204">
        <v>64944</v>
      </c>
      <c r="L69" s="204">
        <v>64944</v>
      </c>
      <c r="M69" s="204">
        <v>60576</v>
      </c>
      <c r="N69" s="198" t="s">
        <v>250</v>
      </c>
    </row>
    <row r="70" spans="1:14" x14ac:dyDescent="0.15">
      <c r="A70" s="104"/>
      <c r="B70" s="314"/>
      <c r="C70" s="204"/>
      <c r="D70" s="203"/>
      <c r="E70" s="100"/>
      <c r="F70" s="204"/>
      <c r="G70" s="204"/>
      <c r="H70" s="204"/>
      <c r="I70" s="204"/>
      <c r="J70" s="204"/>
      <c r="K70" s="204"/>
      <c r="L70" s="204"/>
      <c r="M70" s="204"/>
      <c r="N70" s="198"/>
    </row>
    <row r="71" spans="1:14" x14ac:dyDescent="0.15">
      <c r="A71" s="100" t="s">
        <v>249</v>
      </c>
      <c r="B71" s="314">
        <v>3278276</v>
      </c>
      <c r="C71" s="204">
        <v>404780</v>
      </c>
      <c r="D71" s="203">
        <v>2873496</v>
      </c>
      <c r="E71" s="96">
        <v>44815551</v>
      </c>
      <c r="F71" s="204">
        <v>8343500</v>
      </c>
      <c r="G71" s="204">
        <v>36472051</v>
      </c>
      <c r="H71" s="204">
        <v>13670</v>
      </c>
      <c r="I71" s="204">
        <v>20612</v>
      </c>
      <c r="J71" s="204">
        <v>12693</v>
      </c>
      <c r="K71" s="204">
        <v>34850</v>
      </c>
      <c r="L71" s="204">
        <v>34832</v>
      </c>
      <c r="M71" s="204">
        <v>34850</v>
      </c>
      <c r="N71" s="198" t="s">
        <v>263</v>
      </c>
    </row>
    <row r="72" spans="1:14" x14ac:dyDescent="0.15">
      <c r="A72" s="209" t="s">
        <v>248</v>
      </c>
      <c r="B72" s="314">
        <v>182541</v>
      </c>
      <c r="C72" s="204">
        <v>9389</v>
      </c>
      <c r="D72" s="203">
        <v>173152</v>
      </c>
      <c r="E72" s="96">
        <v>1493897</v>
      </c>
      <c r="F72" s="204">
        <v>60934</v>
      </c>
      <c r="G72" s="204">
        <v>1432963</v>
      </c>
      <c r="H72" s="204">
        <v>8184</v>
      </c>
      <c r="I72" s="204">
        <v>6490</v>
      </c>
      <c r="J72" s="204">
        <v>8276</v>
      </c>
      <c r="K72" s="204">
        <v>9708</v>
      </c>
      <c r="L72" s="204">
        <v>6490</v>
      </c>
      <c r="M72" s="204">
        <v>9708</v>
      </c>
      <c r="N72" s="198" t="s">
        <v>247</v>
      </c>
    </row>
    <row r="73" spans="1:14" x14ac:dyDescent="0.15">
      <c r="A73" s="209" t="s">
        <v>246</v>
      </c>
      <c r="B73" s="314">
        <v>3095735</v>
      </c>
      <c r="C73" s="204">
        <v>395391</v>
      </c>
      <c r="D73" s="203">
        <v>2700344</v>
      </c>
      <c r="E73" s="96">
        <v>43321654</v>
      </c>
      <c r="F73" s="204">
        <v>8282566</v>
      </c>
      <c r="G73" s="204">
        <v>35039088</v>
      </c>
      <c r="H73" s="204">
        <v>13994</v>
      </c>
      <c r="I73" s="204">
        <v>20948</v>
      </c>
      <c r="J73" s="204">
        <v>12976</v>
      </c>
      <c r="K73" s="204">
        <v>34850</v>
      </c>
      <c r="L73" s="204">
        <v>34832</v>
      </c>
      <c r="M73" s="204">
        <v>34850</v>
      </c>
      <c r="N73" s="198" t="s">
        <v>263</v>
      </c>
    </row>
    <row r="74" spans="1:14" x14ac:dyDescent="0.15">
      <c r="A74" s="209" t="s">
        <v>244</v>
      </c>
      <c r="B74" s="314">
        <v>0</v>
      </c>
      <c r="C74" s="204">
        <v>0</v>
      </c>
      <c r="D74" s="203">
        <v>0</v>
      </c>
      <c r="E74" s="96">
        <v>0</v>
      </c>
      <c r="F74" s="204">
        <v>0</v>
      </c>
      <c r="G74" s="204">
        <v>0</v>
      </c>
      <c r="H74" s="204">
        <v>0</v>
      </c>
      <c r="I74" s="204">
        <v>0</v>
      </c>
      <c r="J74" s="204">
        <v>0</v>
      </c>
      <c r="K74" s="204">
        <v>0</v>
      </c>
      <c r="L74" s="204">
        <v>0</v>
      </c>
      <c r="M74" s="204">
        <v>0</v>
      </c>
      <c r="N74" s="198"/>
    </row>
    <row r="75" spans="1:14" x14ac:dyDescent="0.15">
      <c r="A75" s="104"/>
      <c r="B75" s="314"/>
      <c r="C75" s="204"/>
      <c r="D75" s="203"/>
      <c r="E75" s="100"/>
      <c r="F75" s="204"/>
      <c r="G75" s="204"/>
      <c r="H75" s="204"/>
      <c r="I75" s="204"/>
      <c r="J75" s="204"/>
      <c r="K75" s="204"/>
      <c r="L75" s="204"/>
      <c r="M75" s="204"/>
      <c r="N75" s="198"/>
    </row>
    <row r="76" spans="1:14" x14ac:dyDescent="0.15">
      <c r="A76" s="100" t="s">
        <v>243</v>
      </c>
      <c r="B76" s="314">
        <v>7711901</v>
      </c>
      <c r="C76" s="204">
        <v>6851811</v>
      </c>
      <c r="D76" s="203">
        <v>860090</v>
      </c>
      <c r="E76" s="96">
        <v>90198236</v>
      </c>
      <c r="F76" s="204">
        <v>79220079</v>
      </c>
      <c r="G76" s="204">
        <v>10978157</v>
      </c>
      <c r="H76" s="204">
        <v>11696</v>
      </c>
      <c r="I76" s="204">
        <v>11562</v>
      </c>
      <c r="J76" s="204">
        <v>12764</v>
      </c>
      <c r="K76" s="204">
        <v>28731</v>
      </c>
      <c r="L76" s="204">
        <v>28731</v>
      </c>
      <c r="M76" s="204">
        <v>28245</v>
      </c>
      <c r="N76" s="198" t="s">
        <v>241</v>
      </c>
    </row>
    <row r="77" spans="1:14" x14ac:dyDescent="0.15">
      <c r="A77" s="209" t="s">
        <v>242</v>
      </c>
      <c r="B77" s="314">
        <v>7098608</v>
      </c>
      <c r="C77" s="204">
        <v>6288174</v>
      </c>
      <c r="D77" s="203">
        <v>810434</v>
      </c>
      <c r="E77" s="96">
        <v>87412390</v>
      </c>
      <c r="F77" s="204">
        <v>76705246</v>
      </c>
      <c r="G77" s="204">
        <v>10707144</v>
      </c>
      <c r="H77" s="204">
        <v>12314</v>
      </c>
      <c r="I77" s="204">
        <v>12198</v>
      </c>
      <c r="J77" s="204">
        <v>13212</v>
      </c>
      <c r="K77" s="204">
        <v>28731</v>
      </c>
      <c r="L77" s="204">
        <v>28731</v>
      </c>
      <c r="M77" s="204">
        <v>28245</v>
      </c>
      <c r="N77" s="198" t="s">
        <v>241</v>
      </c>
    </row>
    <row r="78" spans="1:14" x14ac:dyDescent="0.15">
      <c r="A78" s="209" t="s">
        <v>240</v>
      </c>
      <c r="B78" s="314">
        <v>613293</v>
      </c>
      <c r="C78" s="204">
        <v>563637</v>
      </c>
      <c r="D78" s="203">
        <v>49656</v>
      </c>
      <c r="E78" s="96">
        <v>2785846</v>
      </c>
      <c r="F78" s="204">
        <v>2514833</v>
      </c>
      <c r="G78" s="204">
        <v>271013</v>
      </c>
      <c r="H78" s="204">
        <v>4542</v>
      </c>
      <c r="I78" s="204">
        <v>4462</v>
      </c>
      <c r="J78" s="204">
        <v>5458</v>
      </c>
      <c r="K78" s="204">
        <v>7840</v>
      </c>
      <c r="L78" s="204">
        <v>7840</v>
      </c>
      <c r="M78" s="204">
        <v>7840</v>
      </c>
      <c r="N78" s="198" t="s">
        <v>239</v>
      </c>
    </row>
    <row r="79" spans="1:14" x14ac:dyDescent="0.15">
      <c r="A79" s="104"/>
      <c r="B79" s="314"/>
      <c r="C79" s="204"/>
      <c r="D79" s="203"/>
      <c r="E79" s="100"/>
      <c r="F79" s="204"/>
      <c r="G79" s="204"/>
      <c r="H79" s="204"/>
      <c r="I79" s="204"/>
      <c r="J79" s="204"/>
      <c r="K79" s="204"/>
      <c r="L79" s="204"/>
      <c r="M79" s="204"/>
      <c r="N79" s="198"/>
    </row>
    <row r="80" spans="1:14" x14ac:dyDescent="0.15">
      <c r="A80" s="100" t="s">
        <v>238</v>
      </c>
      <c r="B80" s="314">
        <v>296734</v>
      </c>
      <c r="C80" s="204">
        <v>135575</v>
      </c>
      <c r="D80" s="203">
        <v>161159</v>
      </c>
      <c r="E80" s="96">
        <v>3989286</v>
      </c>
      <c r="F80" s="204">
        <v>2071480</v>
      </c>
      <c r="G80" s="204">
        <v>1917806</v>
      </c>
      <c r="H80" s="204">
        <v>13444</v>
      </c>
      <c r="I80" s="204">
        <v>15279</v>
      </c>
      <c r="J80" s="204">
        <v>11900</v>
      </c>
      <c r="K80" s="204">
        <v>22800</v>
      </c>
      <c r="L80" s="204">
        <v>22800</v>
      </c>
      <c r="M80" s="204">
        <v>22800</v>
      </c>
      <c r="N80" s="198" t="s">
        <v>237</v>
      </c>
    </row>
    <row r="81" spans="1:14" x14ac:dyDescent="0.15">
      <c r="A81" s="104"/>
      <c r="B81" s="314"/>
      <c r="C81" s="204"/>
      <c r="D81" s="203"/>
      <c r="E81" s="100"/>
      <c r="F81" s="204"/>
      <c r="G81" s="204"/>
      <c r="H81" s="204"/>
      <c r="I81" s="204"/>
      <c r="J81" s="204"/>
      <c r="K81" s="204"/>
      <c r="L81" s="204"/>
      <c r="M81" s="204"/>
      <c r="N81" s="198"/>
    </row>
    <row r="82" spans="1:14" x14ac:dyDescent="0.15">
      <c r="A82" s="100" t="s">
        <v>236</v>
      </c>
      <c r="B82" s="314">
        <v>192902</v>
      </c>
      <c r="C82" s="204">
        <v>122409</v>
      </c>
      <c r="D82" s="203">
        <v>70493</v>
      </c>
      <c r="E82" s="96">
        <v>759411</v>
      </c>
      <c r="F82" s="204">
        <v>345964</v>
      </c>
      <c r="G82" s="204">
        <v>413447</v>
      </c>
      <c r="H82" s="204">
        <v>3937</v>
      </c>
      <c r="I82" s="204">
        <v>2826</v>
      </c>
      <c r="J82" s="204">
        <v>5865</v>
      </c>
      <c r="K82" s="204">
        <v>6474</v>
      </c>
      <c r="L82" s="204">
        <v>6471</v>
      </c>
      <c r="M82" s="204">
        <v>6474</v>
      </c>
      <c r="N82" s="198" t="s">
        <v>235</v>
      </c>
    </row>
    <row r="83" spans="1:14" x14ac:dyDescent="0.15">
      <c r="A83" s="100"/>
      <c r="B83" s="314"/>
      <c r="C83" s="204"/>
      <c r="D83" s="203"/>
      <c r="E83" s="96"/>
      <c r="F83" s="204"/>
      <c r="G83" s="204"/>
      <c r="H83" s="204"/>
      <c r="I83" s="204"/>
      <c r="J83" s="204"/>
      <c r="K83" s="204"/>
      <c r="L83" s="204"/>
      <c r="M83" s="204"/>
      <c r="N83" s="198"/>
    </row>
    <row r="84" spans="1:14" ht="13.5" customHeight="1" x14ac:dyDescent="0.15">
      <c r="A84" s="207" t="s">
        <v>262</v>
      </c>
      <c r="B84" s="313">
        <f t="shared" ref="B84:G84" si="0">SUM(B86,B91,B96,B101,B105,B107)</f>
        <v>35457987</v>
      </c>
      <c r="C84" s="99">
        <f t="shared" si="0"/>
        <v>28382366</v>
      </c>
      <c r="D84" s="99">
        <f t="shared" si="0"/>
        <v>7075621</v>
      </c>
      <c r="E84" s="99">
        <f t="shared" si="0"/>
        <v>959011161</v>
      </c>
      <c r="F84" s="201">
        <f t="shared" si="0"/>
        <v>793466083</v>
      </c>
      <c r="G84" s="201">
        <f t="shared" si="0"/>
        <v>165545078</v>
      </c>
      <c r="H84" s="201">
        <v>27046.407372195201</v>
      </c>
      <c r="I84" s="201">
        <v>27956.3050874617</v>
      </c>
      <c r="J84" s="201">
        <v>23396.543992393035</v>
      </c>
      <c r="K84" s="201">
        <f>MAX(K86,K91,K96,K101,K105,K107)</f>
        <v>159827</v>
      </c>
      <c r="L84" s="201">
        <f>MAX(L86,L91,L96,L101,L105,L107)</f>
        <v>159827</v>
      </c>
      <c r="M84" s="201">
        <f>MAX(M86,M91,M96,M101,M105,M107)</f>
        <v>158975</v>
      </c>
      <c r="N84" s="202" t="s">
        <v>256</v>
      </c>
    </row>
    <row r="85" spans="1:14" ht="13.5" customHeight="1" x14ac:dyDescent="0.15">
      <c r="A85" s="104"/>
      <c r="B85" s="314"/>
      <c r="C85" s="204"/>
      <c r="D85" s="203"/>
      <c r="E85" s="96"/>
      <c r="F85" s="204"/>
      <c r="G85" s="204"/>
      <c r="H85" s="204"/>
      <c r="I85" s="204"/>
      <c r="J85" s="204"/>
      <c r="K85" s="204"/>
      <c r="L85" s="204"/>
      <c r="M85" s="204"/>
      <c r="N85" s="198"/>
    </row>
    <row r="86" spans="1:14" ht="13.5" customHeight="1" x14ac:dyDescent="0.15">
      <c r="A86" s="100" t="s">
        <v>260</v>
      </c>
      <c r="B86" s="314">
        <f>SUM(C86:D86)</f>
        <v>2422548</v>
      </c>
      <c r="C86" s="204">
        <f>SUM(C87:C89)</f>
        <v>1481029</v>
      </c>
      <c r="D86" s="204">
        <f>SUM(D87:D89)</f>
        <v>941519</v>
      </c>
      <c r="E86" s="96">
        <f>SUM(F86:G86)</f>
        <v>119303923</v>
      </c>
      <c r="F86" s="204">
        <f>SUM(F87:F89)</f>
        <v>72123176</v>
      </c>
      <c r="G86" s="204">
        <f>SUM(G87:G89)</f>
        <v>47180747</v>
      </c>
      <c r="H86" s="204">
        <v>49247.2896305873</v>
      </c>
      <c r="I86" s="204">
        <v>48698.017391961897</v>
      </c>
      <c r="J86" s="204">
        <v>50111.306303962003</v>
      </c>
      <c r="K86" s="204">
        <f>MAX(L86:M86)</f>
        <v>159827</v>
      </c>
      <c r="L86" s="204">
        <f>MAX(L87:L89)</f>
        <v>159827</v>
      </c>
      <c r="M86" s="204">
        <f>MAX(M87:M89)</f>
        <v>158975</v>
      </c>
      <c r="N86" s="198" t="s">
        <v>256</v>
      </c>
    </row>
    <row r="87" spans="1:14" ht="13.5" customHeight="1" x14ac:dyDescent="0.15">
      <c r="A87" s="209" t="s">
        <v>259</v>
      </c>
      <c r="B87" s="314">
        <f>SUM(C87:D87)</f>
        <v>46355</v>
      </c>
      <c r="C87" s="204">
        <v>36483</v>
      </c>
      <c r="D87" s="203">
        <v>9872</v>
      </c>
      <c r="E87" s="96">
        <f>SUM(F87:G87)</f>
        <v>2769476</v>
      </c>
      <c r="F87" s="204">
        <v>2260517</v>
      </c>
      <c r="G87" s="204">
        <v>508959</v>
      </c>
      <c r="H87" s="204">
        <v>59744.925035055603</v>
      </c>
      <c r="I87" s="204">
        <v>61960.831072006142</v>
      </c>
      <c r="J87" s="204">
        <v>51555.814424635333</v>
      </c>
      <c r="K87" s="204">
        <f>MAX(L87:M87)</f>
        <v>100529</v>
      </c>
      <c r="L87" s="204">
        <v>100529</v>
      </c>
      <c r="M87" s="204">
        <v>91457</v>
      </c>
      <c r="N87" s="198" t="s">
        <v>256</v>
      </c>
    </row>
    <row r="88" spans="1:14" ht="13.5" customHeight="1" x14ac:dyDescent="0.15">
      <c r="A88" s="209" t="s">
        <v>258</v>
      </c>
      <c r="B88" s="314">
        <f>SUM(C88:D88)</f>
        <v>142500</v>
      </c>
      <c r="C88" s="204">
        <v>60317</v>
      </c>
      <c r="D88" s="203">
        <v>82183</v>
      </c>
      <c r="E88" s="96">
        <f>SUM(F88:G88)</f>
        <v>17083140</v>
      </c>
      <c r="F88" s="204">
        <v>7036659</v>
      </c>
      <c r="G88" s="204">
        <v>10046481</v>
      </c>
      <c r="H88" s="204">
        <v>119881.68421052632</v>
      </c>
      <c r="I88" s="204">
        <v>116661.2895203674</v>
      </c>
      <c r="J88" s="204">
        <v>122245.24536704671</v>
      </c>
      <c r="K88" s="204">
        <f t="shared" ref="K88:K107" si="1">MAX(L88:M88)</f>
        <v>159827</v>
      </c>
      <c r="L88" s="204">
        <v>159827</v>
      </c>
      <c r="M88" s="204">
        <v>158975</v>
      </c>
      <c r="N88" s="198" t="s">
        <v>256</v>
      </c>
    </row>
    <row r="89" spans="1:14" ht="13.5" customHeight="1" x14ac:dyDescent="0.15">
      <c r="A89" s="209" t="s">
        <v>257</v>
      </c>
      <c r="B89" s="314">
        <f>SUM(C89:D89)</f>
        <v>2233693</v>
      </c>
      <c r="C89" s="204">
        <v>1384229</v>
      </c>
      <c r="D89" s="203">
        <v>849464</v>
      </c>
      <c r="E89" s="96">
        <f>SUM(F89:G89)</f>
        <v>99451307</v>
      </c>
      <c r="F89" s="204">
        <v>62826000</v>
      </c>
      <c r="G89" s="204">
        <v>36625307</v>
      </c>
      <c r="H89" s="204">
        <v>44523.265730787534</v>
      </c>
      <c r="I89" s="204">
        <v>45386.998827506141</v>
      </c>
      <c r="J89" s="204">
        <v>43115.784777224224</v>
      </c>
      <c r="K89" s="204">
        <f t="shared" si="1"/>
        <v>113853</v>
      </c>
      <c r="L89" s="204">
        <v>113853</v>
      </c>
      <c r="M89" s="204">
        <v>113853</v>
      </c>
      <c r="N89" s="198" t="s">
        <v>256</v>
      </c>
    </row>
    <row r="90" spans="1:14" ht="13.5" customHeight="1" x14ac:dyDescent="0.15">
      <c r="A90" s="104"/>
      <c r="B90" s="314"/>
      <c r="C90" s="204"/>
      <c r="D90" s="203"/>
      <c r="E90" s="96"/>
      <c r="F90" s="204"/>
      <c r="G90" s="204"/>
      <c r="H90" s="204"/>
      <c r="I90" s="204"/>
      <c r="J90" s="204"/>
      <c r="K90" s="204"/>
      <c r="L90" s="204"/>
      <c r="M90" s="204"/>
      <c r="N90" s="198"/>
    </row>
    <row r="91" spans="1:14" ht="13.5" customHeight="1" x14ac:dyDescent="0.15">
      <c r="A91" s="100" t="s">
        <v>255</v>
      </c>
      <c r="B91" s="314">
        <f>SUM(C91:D91)</f>
        <v>21403387</v>
      </c>
      <c r="C91" s="204">
        <f>SUM(C92:C94)</f>
        <v>19253464</v>
      </c>
      <c r="D91" s="204">
        <f>SUM(D92:D94)</f>
        <v>2149923</v>
      </c>
      <c r="E91" s="96">
        <f>SUM(F91:G91)</f>
        <v>699079830</v>
      </c>
      <c r="F91" s="204">
        <f>SUM(F92:F94)</f>
        <v>630434762</v>
      </c>
      <c r="G91" s="204">
        <f>SUM(G92:G94)</f>
        <v>68645068</v>
      </c>
      <c r="H91" s="204">
        <v>32662.112309607819</v>
      </c>
      <c r="I91" s="204">
        <v>32743.965553419373</v>
      </c>
      <c r="J91" s="204">
        <v>31929.082111312822</v>
      </c>
      <c r="K91" s="204">
        <f t="shared" si="1"/>
        <v>78461</v>
      </c>
      <c r="L91" s="204">
        <f>MAX(L92:L94)</f>
        <v>74723</v>
      </c>
      <c r="M91" s="204">
        <f>MAX(M92:M94)</f>
        <v>78461</v>
      </c>
      <c r="N91" s="198" t="s">
        <v>253</v>
      </c>
    </row>
    <row r="92" spans="1:14" ht="13.5" customHeight="1" x14ac:dyDescent="0.15">
      <c r="A92" s="209" t="s">
        <v>254</v>
      </c>
      <c r="B92" s="314">
        <f>SUM(C92:D92)</f>
        <v>2277995</v>
      </c>
      <c r="C92" s="204">
        <v>1757939</v>
      </c>
      <c r="D92" s="203">
        <v>520056</v>
      </c>
      <c r="E92" s="96">
        <f>SUM(F92:G92)</f>
        <v>87856036</v>
      </c>
      <c r="F92" s="204">
        <v>69178384</v>
      </c>
      <c r="G92" s="204">
        <v>18677652</v>
      </c>
      <c r="H92" s="204">
        <v>38567.264634031242</v>
      </c>
      <c r="I92" s="204">
        <v>39351.982065361764</v>
      </c>
      <c r="J92" s="204">
        <v>35914.693802205918</v>
      </c>
      <c r="K92" s="204">
        <f t="shared" si="1"/>
        <v>78461</v>
      </c>
      <c r="L92" s="204">
        <v>74723</v>
      </c>
      <c r="M92" s="204">
        <v>78461</v>
      </c>
      <c r="N92" s="198" t="s">
        <v>253</v>
      </c>
    </row>
    <row r="93" spans="1:14" ht="13.5" customHeight="1" x14ac:dyDescent="0.15">
      <c r="A93" s="209" t="s">
        <v>252</v>
      </c>
      <c r="B93" s="314">
        <f>SUM(C93:D93)</f>
        <v>0</v>
      </c>
      <c r="C93" s="204">
        <v>0</v>
      </c>
      <c r="D93" s="203">
        <v>0</v>
      </c>
      <c r="E93" s="96">
        <f>SUM(F93:G93)</f>
        <v>0</v>
      </c>
      <c r="F93" s="204">
        <v>0</v>
      </c>
      <c r="G93" s="204">
        <v>0</v>
      </c>
      <c r="H93" s="204">
        <v>0</v>
      </c>
      <c r="I93" s="204">
        <v>0</v>
      </c>
      <c r="J93" s="204">
        <v>0</v>
      </c>
      <c r="K93" s="204">
        <f t="shared" si="1"/>
        <v>0</v>
      </c>
      <c r="L93" s="204">
        <v>0</v>
      </c>
      <c r="M93" s="204">
        <v>0</v>
      </c>
      <c r="N93" s="198"/>
    </row>
    <row r="94" spans="1:14" ht="13.5" customHeight="1" x14ac:dyDescent="0.15">
      <c r="A94" s="209" t="s">
        <v>251</v>
      </c>
      <c r="B94" s="314">
        <f>SUM(C94:D94)</f>
        <v>19125392</v>
      </c>
      <c r="C94" s="204">
        <v>17495525</v>
      </c>
      <c r="D94" s="203">
        <v>1629867</v>
      </c>
      <c r="E94" s="96">
        <f>SUM(F94:G94)</f>
        <v>611223794</v>
      </c>
      <c r="F94" s="204">
        <v>561256378</v>
      </c>
      <c r="G94" s="204">
        <v>49967416</v>
      </c>
      <c r="H94" s="204">
        <v>31958.759015240055</v>
      </c>
      <c r="I94" s="204">
        <v>32079.99634192172</v>
      </c>
      <c r="J94" s="204">
        <v>30657.357931659455</v>
      </c>
      <c r="K94" s="204">
        <f t="shared" si="1"/>
        <v>65210</v>
      </c>
      <c r="L94" s="204">
        <v>65210</v>
      </c>
      <c r="M94" s="204">
        <v>60672</v>
      </c>
      <c r="N94" s="198" t="s">
        <v>250</v>
      </c>
    </row>
    <row r="95" spans="1:14" ht="13.5" customHeight="1" x14ac:dyDescent="0.15">
      <c r="A95" s="104"/>
      <c r="B95" s="314"/>
      <c r="C95" s="204"/>
      <c r="D95" s="203"/>
      <c r="E95" s="96"/>
      <c r="F95" s="204"/>
      <c r="G95" s="204"/>
      <c r="H95" s="204"/>
      <c r="I95" s="204"/>
      <c r="J95" s="204"/>
      <c r="K95" s="204"/>
      <c r="L95" s="204"/>
      <c r="M95" s="204"/>
      <c r="N95" s="198"/>
    </row>
    <row r="96" spans="1:14" ht="13.5" customHeight="1" x14ac:dyDescent="0.15">
      <c r="A96" s="100" t="s">
        <v>249</v>
      </c>
      <c r="B96" s="314">
        <f>SUM(C96:D96)</f>
        <v>3301033</v>
      </c>
      <c r="C96" s="204">
        <f>SUM(C97:C99)</f>
        <v>389022</v>
      </c>
      <c r="D96" s="204">
        <f>SUM(D97:D99)</f>
        <v>2912011</v>
      </c>
      <c r="E96" s="96">
        <f>SUM(F96:G96)</f>
        <v>44826996</v>
      </c>
      <c r="F96" s="204">
        <f>SUM(F97:F99)</f>
        <v>8094815</v>
      </c>
      <c r="G96" s="204">
        <f>SUM(G97:G99)</f>
        <v>36732181</v>
      </c>
      <c r="H96" s="204">
        <v>13579.687328178785</v>
      </c>
      <c r="I96" s="204">
        <v>20808.11625049483</v>
      </c>
      <c r="J96" s="204">
        <v>12614.025496469621</v>
      </c>
      <c r="K96" s="204">
        <f t="shared" si="1"/>
        <v>38314</v>
      </c>
      <c r="L96" s="204">
        <f>MAX(L97:L99)</f>
        <v>38293</v>
      </c>
      <c r="M96" s="204">
        <f>MAX(M97:M99)</f>
        <v>38314</v>
      </c>
      <c r="N96" s="198" t="s">
        <v>245</v>
      </c>
    </row>
    <row r="97" spans="1:14" ht="13.5" customHeight="1" x14ac:dyDescent="0.15">
      <c r="A97" s="209" t="s">
        <v>248</v>
      </c>
      <c r="B97" s="314">
        <f>SUM(C97:D97)</f>
        <v>163231</v>
      </c>
      <c r="C97" s="204">
        <v>9389</v>
      </c>
      <c r="D97" s="203">
        <v>153842</v>
      </c>
      <c r="E97" s="96">
        <f>SUM(F97:G97)</f>
        <v>1315600</v>
      </c>
      <c r="F97" s="204">
        <v>61122</v>
      </c>
      <c r="G97" s="204">
        <v>1254478</v>
      </c>
      <c r="H97" s="204">
        <v>8059.7435536142029</v>
      </c>
      <c r="I97" s="204">
        <v>6509.9584620300348</v>
      </c>
      <c r="J97" s="204">
        <v>8154.3271668335046</v>
      </c>
      <c r="K97" s="204">
        <f t="shared" si="1"/>
        <v>9750</v>
      </c>
      <c r="L97" s="204">
        <v>6510</v>
      </c>
      <c r="M97" s="204">
        <v>9750</v>
      </c>
      <c r="N97" s="198" t="s">
        <v>247</v>
      </c>
    </row>
    <row r="98" spans="1:14" ht="13.5" customHeight="1" x14ac:dyDescent="0.15">
      <c r="A98" s="209" t="s">
        <v>246</v>
      </c>
      <c r="B98" s="314">
        <f>SUM(C98:D98)</f>
        <v>3137802</v>
      </c>
      <c r="C98" s="204">
        <v>379633</v>
      </c>
      <c r="D98" s="203">
        <v>2758169</v>
      </c>
      <c r="E98" s="96">
        <f>SUM(F98:G98)</f>
        <v>43511396</v>
      </c>
      <c r="F98" s="204">
        <v>8033693</v>
      </c>
      <c r="G98" s="204">
        <v>35477703</v>
      </c>
      <c r="H98" s="204">
        <v>13866.83927156653</v>
      </c>
      <c r="I98" s="204">
        <v>21161.735149473308</v>
      </c>
      <c r="J98" s="204">
        <v>12862.77345586873</v>
      </c>
      <c r="K98" s="204">
        <f t="shared" si="1"/>
        <v>38314</v>
      </c>
      <c r="L98" s="204">
        <v>38293</v>
      </c>
      <c r="M98" s="204">
        <v>38314</v>
      </c>
      <c r="N98" s="198" t="s">
        <v>245</v>
      </c>
    </row>
    <row r="99" spans="1:14" ht="13.5" customHeight="1" x14ac:dyDescent="0.15">
      <c r="A99" s="209" t="s">
        <v>244</v>
      </c>
      <c r="B99" s="314">
        <f>SUM(C99:D99)</f>
        <v>0</v>
      </c>
      <c r="C99" s="204">
        <v>0</v>
      </c>
      <c r="D99" s="203">
        <v>0</v>
      </c>
      <c r="E99" s="96">
        <f>SUM(F99:G99)</f>
        <v>0</v>
      </c>
      <c r="F99" s="204">
        <v>0</v>
      </c>
      <c r="G99" s="204">
        <v>0</v>
      </c>
      <c r="H99" s="204">
        <v>0</v>
      </c>
      <c r="I99" s="204">
        <v>0</v>
      </c>
      <c r="J99" s="204">
        <v>0</v>
      </c>
      <c r="K99" s="204">
        <f t="shared" si="1"/>
        <v>0</v>
      </c>
      <c r="L99" s="204">
        <v>0</v>
      </c>
      <c r="M99" s="204">
        <v>0</v>
      </c>
      <c r="N99" s="198"/>
    </row>
    <row r="100" spans="1:14" ht="13.5" customHeight="1" x14ac:dyDescent="0.15">
      <c r="A100" s="104"/>
      <c r="B100" s="314"/>
      <c r="C100" s="204"/>
      <c r="D100" s="203"/>
      <c r="E100" s="96"/>
      <c r="F100" s="204"/>
      <c r="G100" s="204"/>
      <c r="H100" s="204"/>
      <c r="I100" s="204"/>
      <c r="J100" s="204"/>
      <c r="K100" s="204"/>
      <c r="L100" s="204"/>
      <c r="M100" s="204"/>
      <c r="N100" s="198"/>
    </row>
    <row r="101" spans="1:14" ht="13.5" customHeight="1" x14ac:dyDescent="0.15">
      <c r="A101" s="100" t="s">
        <v>243</v>
      </c>
      <c r="B101" s="314">
        <f>SUM(C101:D101)</f>
        <v>7847026</v>
      </c>
      <c r="C101" s="204">
        <f>SUM(C102:C103)</f>
        <v>7000636</v>
      </c>
      <c r="D101" s="204">
        <f>SUM(D102:D103)</f>
        <v>846390</v>
      </c>
      <c r="E101" s="96">
        <f>SUM(F101:G101)</f>
        <v>91207029</v>
      </c>
      <c r="F101" s="204">
        <f>SUM(F102:F103)</f>
        <v>80444264</v>
      </c>
      <c r="G101" s="204">
        <f>SUM(G102:G103)</f>
        <v>10762765</v>
      </c>
      <c r="H101" s="204">
        <v>11623.133273675912</v>
      </c>
      <c r="I101" s="204">
        <v>11490.993675431775</v>
      </c>
      <c r="J101" s="204">
        <v>12716.082420633515</v>
      </c>
      <c r="K101" s="204">
        <f>MAX(L101:M101)</f>
        <v>28731</v>
      </c>
      <c r="L101" s="204">
        <f>MAX(L102:L103)</f>
        <v>28731</v>
      </c>
      <c r="M101" s="204">
        <f>MAX(M102:M103)</f>
        <v>28245</v>
      </c>
      <c r="N101" s="198" t="s">
        <v>241</v>
      </c>
    </row>
    <row r="102" spans="1:14" ht="13.5" customHeight="1" x14ac:dyDescent="0.15">
      <c r="A102" s="209" t="s">
        <v>242</v>
      </c>
      <c r="B102" s="314">
        <f>SUM(C102:D102)</f>
        <v>7240460</v>
      </c>
      <c r="C102" s="204">
        <v>6443989</v>
      </c>
      <c r="D102" s="203">
        <v>796471</v>
      </c>
      <c r="E102" s="96">
        <f>SUM(F102:G102)</f>
        <v>88462850</v>
      </c>
      <c r="F102" s="204">
        <v>77969614</v>
      </c>
      <c r="G102" s="204">
        <v>10493236</v>
      </c>
      <c r="H102" s="204">
        <v>12217.849418407117</v>
      </c>
      <c r="I102" s="204">
        <v>12099.588314008606</v>
      </c>
      <c r="J102" s="204">
        <v>13174.661726541204</v>
      </c>
      <c r="K102" s="204">
        <f t="shared" si="1"/>
        <v>28731</v>
      </c>
      <c r="L102" s="204">
        <v>28731</v>
      </c>
      <c r="M102" s="204">
        <v>28245</v>
      </c>
      <c r="N102" s="198" t="s">
        <v>241</v>
      </c>
    </row>
    <row r="103" spans="1:14" ht="13.5" customHeight="1" x14ac:dyDescent="0.15">
      <c r="A103" s="209" t="s">
        <v>240</v>
      </c>
      <c r="B103" s="314">
        <f>SUM(C103:D103)</f>
        <v>606566</v>
      </c>
      <c r="C103" s="204">
        <v>556647</v>
      </c>
      <c r="D103" s="203">
        <v>49919</v>
      </c>
      <c r="E103" s="96">
        <f>SUM(F103:G103)</f>
        <v>2744179</v>
      </c>
      <c r="F103" s="204">
        <v>2474650</v>
      </c>
      <c r="G103" s="204">
        <v>269529</v>
      </c>
      <c r="H103" s="204">
        <v>4524.1226840937343</v>
      </c>
      <c r="I103" s="204">
        <v>4445.6361033114345</v>
      </c>
      <c r="J103" s="204">
        <v>5399.3269095935411</v>
      </c>
      <c r="K103" s="204">
        <f t="shared" si="1"/>
        <v>7820</v>
      </c>
      <c r="L103" s="204">
        <v>7820</v>
      </c>
      <c r="M103" s="204">
        <v>7820</v>
      </c>
      <c r="N103" s="198" t="s">
        <v>239</v>
      </c>
    </row>
    <row r="104" spans="1:14" ht="13.5" customHeight="1" x14ac:dyDescent="0.15">
      <c r="A104" s="104"/>
      <c r="B104" s="314"/>
      <c r="C104" s="204"/>
      <c r="D104" s="203"/>
      <c r="E104" s="96"/>
      <c r="F104" s="204"/>
      <c r="G104" s="204"/>
      <c r="H104" s="204"/>
      <c r="I104" s="204"/>
      <c r="J104" s="204"/>
      <c r="K104" s="204"/>
      <c r="L104" s="204"/>
      <c r="M104" s="204"/>
      <c r="N104" s="198"/>
    </row>
    <row r="105" spans="1:14" ht="13.5" customHeight="1" x14ac:dyDescent="0.15">
      <c r="A105" s="100" t="s">
        <v>238</v>
      </c>
      <c r="B105" s="314">
        <f>SUM(C105:D105)</f>
        <v>291172</v>
      </c>
      <c r="C105" s="204">
        <v>135867</v>
      </c>
      <c r="D105" s="203">
        <v>155305</v>
      </c>
      <c r="E105" s="96">
        <f>SUM(F105:G105)</f>
        <v>3798283</v>
      </c>
      <c r="F105" s="204">
        <v>2007660</v>
      </c>
      <c r="G105" s="204">
        <v>1790623</v>
      </c>
      <c r="H105" s="204">
        <v>13044.808566757793</v>
      </c>
      <c r="I105" s="204">
        <v>14776.656583276292</v>
      </c>
      <c r="J105" s="204">
        <v>11529.718940150027</v>
      </c>
      <c r="K105" s="204">
        <f t="shared" si="1"/>
        <v>22100</v>
      </c>
      <c r="L105" s="204">
        <v>22100</v>
      </c>
      <c r="M105" s="204">
        <v>22100</v>
      </c>
      <c r="N105" s="198" t="s">
        <v>237</v>
      </c>
    </row>
    <row r="106" spans="1:14" ht="13.5" customHeight="1" x14ac:dyDescent="0.15">
      <c r="A106" s="104"/>
      <c r="B106" s="314"/>
      <c r="C106" s="204"/>
      <c r="D106" s="203"/>
      <c r="E106" s="96"/>
      <c r="F106" s="204"/>
      <c r="G106" s="204"/>
      <c r="H106" s="204"/>
      <c r="I106" s="204"/>
      <c r="J106" s="204"/>
      <c r="K106" s="204"/>
      <c r="L106" s="204"/>
      <c r="M106" s="204"/>
      <c r="N106" s="198"/>
    </row>
    <row r="107" spans="1:14" ht="13.5" customHeight="1" x14ac:dyDescent="0.15">
      <c r="A107" s="100" t="s">
        <v>236</v>
      </c>
      <c r="B107" s="314">
        <f>SUM(C107:D107)</f>
        <v>192821</v>
      </c>
      <c r="C107" s="204">
        <v>122348</v>
      </c>
      <c r="D107" s="203">
        <v>70473</v>
      </c>
      <c r="E107" s="96">
        <f>SUM(F107:G107)</f>
        <v>795100</v>
      </c>
      <c r="F107" s="204">
        <v>361406</v>
      </c>
      <c r="G107" s="204">
        <v>433694</v>
      </c>
      <c r="H107" s="204">
        <v>4123.5135177185057</v>
      </c>
      <c r="I107" s="204">
        <v>2953.9183313172261</v>
      </c>
      <c r="J107" s="204">
        <v>6154.0448114880874</v>
      </c>
      <c r="K107" s="204">
        <f t="shared" si="1"/>
        <v>6794</v>
      </c>
      <c r="L107" s="204">
        <v>6791</v>
      </c>
      <c r="M107" s="204">
        <v>6794</v>
      </c>
      <c r="N107" s="198" t="s">
        <v>235</v>
      </c>
    </row>
    <row r="108" spans="1:14" x14ac:dyDescent="0.15">
      <c r="A108" s="100"/>
      <c r="B108" s="98"/>
      <c r="C108" s="205"/>
      <c r="D108" s="206"/>
      <c r="E108" s="97"/>
      <c r="F108" s="205"/>
      <c r="G108" s="205"/>
      <c r="H108" s="205"/>
      <c r="I108" s="205"/>
      <c r="J108" s="205"/>
      <c r="K108" s="205"/>
      <c r="L108" s="205"/>
      <c r="M108" s="205"/>
      <c r="N108" s="199"/>
    </row>
    <row r="109" spans="1:14" x14ac:dyDescent="0.15">
      <c r="A109" s="207" t="s">
        <v>261</v>
      </c>
      <c r="B109" s="314">
        <f t="shared" ref="B109:G109" si="2">SUM(B111,B116,B121,B126,B130,B132)</f>
        <v>35715810</v>
      </c>
      <c r="C109" s="96">
        <f t="shared" si="2"/>
        <v>28563597</v>
      </c>
      <c r="D109" s="96">
        <f t="shared" si="2"/>
        <v>7152213</v>
      </c>
      <c r="E109" s="96">
        <f t="shared" si="2"/>
        <v>963816594</v>
      </c>
      <c r="F109" s="96">
        <f t="shared" si="2"/>
        <v>795966535</v>
      </c>
      <c r="G109" s="96">
        <f t="shared" si="2"/>
        <v>167850059</v>
      </c>
      <c r="H109" s="204">
        <f>(E109*1000)/B109</f>
        <v>26985.712881774205</v>
      </c>
      <c r="I109" s="204">
        <f>(F109*1000)/C109</f>
        <v>27866.467062954292</v>
      </c>
      <c r="J109" s="204">
        <f>(G109*1000)/D109</f>
        <v>23468.269051830532</v>
      </c>
      <c r="K109" s="204">
        <f>MAX(L109:M109)</f>
        <v>159827</v>
      </c>
      <c r="L109" s="204">
        <f>MAX(I2+L111,L116,L121,L126,L130,L132)</f>
        <v>159827</v>
      </c>
      <c r="M109" s="204">
        <f>MAX(J2+M111,M116,M121,M126,M130,M132)</f>
        <v>158975</v>
      </c>
      <c r="N109" s="198" t="s">
        <v>256</v>
      </c>
    </row>
    <row r="110" spans="1:14" x14ac:dyDescent="0.15">
      <c r="A110" s="104"/>
      <c r="B110" s="314"/>
      <c r="C110" s="204"/>
      <c r="D110" s="203"/>
      <c r="E110" s="96"/>
      <c r="F110" s="204"/>
      <c r="G110" s="204"/>
      <c r="H110" s="204"/>
      <c r="I110" s="204"/>
      <c r="J110" s="204"/>
      <c r="K110" s="204"/>
      <c r="L110" s="204"/>
      <c r="M110" s="204"/>
      <c r="N110" s="198"/>
    </row>
    <row r="111" spans="1:14" x14ac:dyDescent="0.15">
      <c r="A111" s="100" t="s">
        <v>260</v>
      </c>
      <c r="B111" s="344">
        <f>SUM(C111:D111)</f>
        <v>2427224</v>
      </c>
      <c r="C111" s="204">
        <f>SUM(C112:C114)</f>
        <v>1478727</v>
      </c>
      <c r="D111" s="204">
        <f>SUM(D112:D114)</f>
        <v>948497</v>
      </c>
      <c r="E111" s="204">
        <f>SUM(F111:G111)</f>
        <v>119413121</v>
      </c>
      <c r="F111" s="204">
        <f>SUM(F112:F114)</f>
        <v>71799991</v>
      </c>
      <c r="G111" s="204">
        <f>SUM(G112:G114)</f>
        <v>47613130</v>
      </c>
      <c r="H111" s="204">
        <f>(E111*1000)/B111</f>
        <v>49197.404524675105</v>
      </c>
      <c r="I111" s="204">
        <f t="shared" ref="I111:J114" si="3">(F111*1000)/C111</f>
        <v>48555.271527469238</v>
      </c>
      <c r="J111" s="204">
        <f t="shared" si="3"/>
        <v>50198.503527159286</v>
      </c>
      <c r="K111" s="204">
        <f>MAX(L111:M111)</f>
        <v>159827</v>
      </c>
      <c r="L111" s="204">
        <f>MAX(L112:L114)</f>
        <v>159827</v>
      </c>
      <c r="M111" s="204">
        <f>MAX(M112:M114)</f>
        <v>158975</v>
      </c>
      <c r="N111" s="198" t="s">
        <v>256</v>
      </c>
    </row>
    <row r="112" spans="1:14" x14ac:dyDescent="0.15">
      <c r="A112" s="209" t="s">
        <v>259</v>
      </c>
      <c r="B112" s="344">
        <f>SUM(C112:D112)</f>
        <v>46367</v>
      </c>
      <c r="C112" s="204">
        <v>35921</v>
      </c>
      <c r="D112" s="203">
        <v>10446</v>
      </c>
      <c r="E112" s="204">
        <f>SUM(F112:G112)</f>
        <v>2770158</v>
      </c>
      <c r="F112" s="204">
        <v>2231207</v>
      </c>
      <c r="G112" s="204">
        <v>538951</v>
      </c>
      <c r="H112" s="204">
        <f t="shared" ref="H112:J157" si="4">(E112*1000)/B112</f>
        <v>59744.171501283243</v>
      </c>
      <c r="I112" s="204">
        <f t="shared" si="3"/>
        <v>62114.278555719495</v>
      </c>
      <c r="J112" s="204">
        <f t="shared" si="3"/>
        <v>51594.007275512158</v>
      </c>
      <c r="K112" s="204">
        <f>MAX(L112:M112)</f>
        <v>100529</v>
      </c>
      <c r="L112" s="204">
        <v>100529</v>
      </c>
      <c r="M112" s="204">
        <v>91457</v>
      </c>
      <c r="N112" s="198" t="s">
        <v>256</v>
      </c>
    </row>
    <row r="113" spans="1:14" x14ac:dyDescent="0.15">
      <c r="A113" s="209" t="s">
        <v>258</v>
      </c>
      <c r="B113" s="344">
        <f>SUM(C113:D113)</f>
        <v>142484</v>
      </c>
      <c r="C113" s="204">
        <v>58610</v>
      </c>
      <c r="D113" s="203">
        <v>83874</v>
      </c>
      <c r="E113" s="204">
        <f>SUM(F113:G113)</f>
        <v>17081294</v>
      </c>
      <c r="F113" s="204">
        <v>6788325</v>
      </c>
      <c r="G113" s="204">
        <v>10292969</v>
      </c>
      <c r="H113" s="204">
        <f t="shared" si="4"/>
        <v>119882.190281014</v>
      </c>
      <c r="I113" s="204">
        <f t="shared" si="3"/>
        <v>115821.95871011773</v>
      </c>
      <c r="J113" s="204">
        <f t="shared" si="3"/>
        <v>122719.42437465722</v>
      </c>
      <c r="K113" s="204">
        <f>MAX(L113:M113)</f>
        <v>159827</v>
      </c>
      <c r="L113" s="204">
        <v>159827</v>
      </c>
      <c r="M113" s="204">
        <v>158975</v>
      </c>
      <c r="N113" s="198" t="s">
        <v>256</v>
      </c>
    </row>
    <row r="114" spans="1:14" x14ac:dyDescent="0.15">
      <c r="A114" s="209" t="s">
        <v>257</v>
      </c>
      <c r="B114" s="344">
        <f>SUM(C114:D114)</f>
        <v>2238373</v>
      </c>
      <c r="C114" s="204">
        <v>1384196</v>
      </c>
      <c r="D114" s="203">
        <v>854177</v>
      </c>
      <c r="E114" s="204">
        <f>SUM(F114:G114)</f>
        <v>99561669</v>
      </c>
      <c r="F114" s="204">
        <v>62780459</v>
      </c>
      <c r="G114" s="204">
        <v>36781210</v>
      </c>
      <c r="H114" s="204">
        <f t="shared" si="4"/>
        <v>44479.480855067501</v>
      </c>
      <c r="I114" s="204">
        <f t="shared" si="3"/>
        <v>45355.180191244595</v>
      </c>
      <c r="J114" s="204">
        <f t="shared" si="3"/>
        <v>43060.407854578152</v>
      </c>
      <c r="K114" s="204">
        <f>MAX(L114:M114)</f>
        <v>113853</v>
      </c>
      <c r="L114" s="204">
        <v>113853</v>
      </c>
      <c r="M114" s="204">
        <v>113853</v>
      </c>
      <c r="N114" s="198" t="s">
        <v>256</v>
      </c>
    </row>
    <row r="115" spans="1:14" x14ac:dyDescent="0.15">
      <c r="A115" s="104"/>
      <c r="B115" s="314"/>
      <c r="C115" s="204"/>
      <c r="D115" s="203"/>
      <c r="E115" s="96"/>
      <c r="F115" s="204"/>
      <c r="G115" s="204"/>
      <c r="H115" s="204"/>
      <c r="I115" s="204"/>
      <c r="J115" s="204"/>
      <c r="K115" s="204"/>
      <c r="L115" s="204"/>
      <c r="M115" s="204"/>
      <c r="N115" s="198"/>
    </row>
    <row r="116" spans="1:14" x14ac:dyDescent="0.15">
      <c r="A116" s="100" t="s">
        <v>255</v>
      </c>
      <c r="B116" s="344">
        <f>SUM(C116:D116)</f>
        <v>21547751</v>
      </c>
      <c r="C116" s="204">
        <f>SUM(C117:C119)</f>
        <v>19352894</v>
      </c>
      <c r="D116" s="204">
        <f>SUM(D117:D119)</f>
        <v>2194857</v>
      </c>
      <c r="E116" s="204">
        <f>SUM(E117:E119)</f>
        <v>703246070</v>
      </c>
      <c r="F116" s="204">
        <f>SUM(F117:F119)</f>
        <v>632934298</v>
      </c>
      <c r="G116" s="204">
        <f>SUM(G117:G119)</f>
        <v>70311772</v>
      </c>
      <c r="H116" s="204">
        <f t="shared" si="4"/>
        <v>32636.634329030439</v>
      </c>
      <c r="I116" s="204">
        <f>(F116*1000)/C116</f>
        <v>32704.891475145785</v>
      </c>
      <c r="J116" s="204">
        <f>(G116*1000)/D116</f>
        <v>32034.784954099516</v>
      </c>
      <c r="K116" s="204">
        <f t="shared" ref="K116:K157" si="5">MAX(L116:M116)</f>
        <v>78461</v>
      </c>
      <c r="L116" s="204">
        <f>MAX(L117:L119)</f>
        <v>74723</v>
      </c>
      <c r="M116" s="204">
        <f>MAX(M117:M119)</f>
        <v>78461</v>
      </c>
      <c r="N116" s="198" t="s">
        <v>253</v>
      </c>
    </row>
    <row r="117" spans="1:14" x14ac:dyDescent="0.15">
      <c r="A117" s="209" t="s">
        <v>254</v>
      </c>
      <c r="B117" s="344">
        <f>SUM(C117:D117)</f>
        <v>2284715</v>
      </c>
      <c r="C117" s="204">
        <v>1752253</v>
      </c>
      <c r="D117" s="203">
        <v>532462</v>
      </c>
      <c r="E117" s="96">
        <f>SUM(F117:G117)</f>
        <v>88123175</v>
      </c>
      <c r="F117" s="204">
        <v>68889773</v>
      </c>
      <c r="G117" s="204">
        <v>19233402</v>
      </c>
      <c r="H117" s="204">
        <f t="shared" si="4"/>
        <v>38570.751713014535</v>
      </c>
      <c r="I117" s="204">
        <f>(F117*1000)/C117</f>
        <v>39314.969356594054</v>
      </c>
      <c r="J117" s="204">
        <f>(G117*1000)/D117</f>
        <v>36121.642483407268</v>
      </c>
      <c r="K117" s="204">
        <f t="shared" si="5"/>
        <v>78461</v>
      </c>
      <c r="L117" s="204">
        <v>74723</v>
      </c>
      <c r="M117" s="204">
        <v>78461</v>
      </c>
      <c r="N117" s="198" t="s">
        <v>253</v>
      </c>
    </row>
    <row r="118" spans="1:14" x14ac:dyDescent="0.15">
      <c r="A118" s="209" t="s">
        <v>252</v>
      </c>
      <c r="B118" s="344">
        <f>SUM(C118:D118)</f>
        <v>0</v>
      </c>
      <c r="C118" s="204">
        <v>0</v>
      </c>
      <c r="D118" s="203">
        <v>0</v>
      </c>
      <c r="E118" s="96">
        <f>SUM(F118:G118)</f>
        <v>0</v>
      </c>
      <c r="F118" s="204">
        <v>0</v>
      </c>
      <c r="G118" s="204">
        <v>0</v>
      </c>
      <c r="H118" s="204">
        <v>0</v>
      </c>
      <c r="I118" s="204">
        <v>0</v>
      </c>
      <c r="J118" s="204">
        <v>0</v>
      </c>
      <c r="K118" s="204">
        <f t="shared" si="5"/>
        <v>0</v>
      </c>
      <c r="L118" s="204">
        <v>0</v>
      </c>
      <c r="M118" s="204">
        <v>0</v>
      </c>
      <c r="N118" s="198"/>
    </row>
    <row r="119" spans="1:14" x14ac:dyDescent="0.15">
      <c r="A119" s="209" t="s">
        <v>251</v>
      </c>
      <c r="B119" s="344">
        <f>SUM(C119:D119)</f>
        <v>19263036</v>
      </c>
      <c r="C119" s="204">
        <v>17600641</v>
      </c>
      <c r="D119" s="203">
        <v>1662395</v>
      </c>
      <c r="E119" s="96">
        <f>SUM(F119:G119)</f>
        <v>615122895</v>
      </c>
      <c r="F119" s="204">
        <v>564044525</v>
      </c>
      <c r="G119" s="204">
        <v>51078370</v>
      </c>
      <c r="H119" s="204">
        <f t="shared" si="4"/>
        <v>31932.811369921128</v>
      </c>
      <c r="I119" s="204">
        <f>(F119*1000)/C119</f>
        <v>32046.817215350282</v>
      </c>
      <c r="J119" s="204">
        <f>(G119*1000)/D119</f>
        <v>30725.772154030779</v>
      </c>
      <c r="K119" s="204">
        <f t="shared" si="5"/>
        <v>65210</v>
      </c>
      <c r="L119" s="204">
        <v>65210</v>
      </c>
      <c r="M119" s="204">
        <v>60672</v>
      </c>
      <c r="N119" s="198" t="s">
        <v>250</v>
      </c>
    </row>
    <row r="120" spans="1:14" x14ac:dyDescent="0.15">
      <c r="A120" s="104"/>
      <c r="B120" s="314"/>
      <c r="C120" s="204"/>
      <c r="D120" s="203"/>
      <c r="E120" s="96"/>
      <c r="F120" s="204"/>
      <c r="G120" s="204"/>
      <c r="H120" s="204"/>
      <c r="I120" s="204"/>
      <c r="J120" s="204"/>
      <c r="K120" s="204"/>
      <c r="L120" s="204"/>
      <c r="M120" s="204"/>
      <c r="N120" s="198"/>
    </row>
    <row r="121" spans="1:14" x14ac:dyDescent="0.15">
      <c r="A121" s="100" t="s">
        <v>249</v>
      </c>
      <c r="B121" s="344">
        <f>SUM(C121:D121)</f>
        <v>3320577</v>
      </c>
      <c r="C121" s="204">
        <f>SUM(C122:C124)</f>
        <v>391228</v>
      </c>
      <c r="D121" s="204">
        <f>SUM(D122:D124)</f>
        <v>2929349</v>
      </c>
      <c r="E121" s="204">
        <f>SUM(E122:E124)</f>
        <v>45095459</v>
      </c>
      <c r="F121" s="204">
        <f>SUM(F122:F124)</f>
        <v>8124184</v>
      </c>
      <c r="G121" s="204">
        <f>SUM(G122:G124)</f>
        <v>36971275</v>
      </c>
      <c r="H121" s="204">
        <f t="shared" si="4"/>
        <v>13580.609333859747</v>
      </c>
      <c r="I121" s="204">
        <f t="shared" si="4"/>
        <v>20765.855204637704</v>
      </c>
      <c r="J121" s="204">
        <f t="shared" si="4"/>
        <v>12620.986778973758</v>
      </c>
      <c r="K121" s="204">
        <f t="shared" si="5"/>
        <v>38314</v>
      </c>
      <c r="L121" s="204">
        <f>MAX(L122:L124)</f>
        <v>38293</v>
      </c>
      <c r="M121" s="204">
        <f>MAX(M122:M124)</f>
        <v>38314</v>
      </c>
      <c r="N121" s="198" t="s">
        <v>245</v>
      </c>
    </row>
    <row r="122" spans="1:14" x14ac:dyDescent="0.15">
      <c r="A122" s="209" t="s">
        <v>248</v>
      </c>
      <c r="B122" s="344">
        <f>SUM(C122:D122)</f>
        <v>163231</v>
      </c>
      <c r="C122" s="204">
        <v>9389</v>
      </c>
      <c r="D122" s="203">
        <v>153842</v>
      </c>
      <c r="E122" s="96">
        <f>SUM(F122:G122)</f>
        <v>1315600</v>
      </c>
      <c r="F122" s="204">
        <v>61122</v>
      </c>
      <c r="G122" s="204">
        <v>1254478</v>
      </c>
      <c r="H122" s="204">
        <f t="shared" si="4"/>
        <v>8059.7435536142029</v>
      </c>
      <c r="I122" s="204">
        <f t="shared" si="4"/>
        <v>6509.9584620300348</v>
      </c>
      <c r="J122" s="204">
        <f t="shared" si="4"/>
        <v>8154.3271668335046</v>
      </c>
      <c r="K122" s="204">
        <f t="shared" si="5"/>
        <v>9750</v>
      </c>
      <c r="L122" s="204">
        <v>6510</v>
      </c>
      <c r="M122" s="204">
        <v>9750</v>
      </c>
      <c r="N122" s="198" t="s">
        <v>247</v>
      </c>
    </row>
    <row r="123" spans="1:14" x14ac:dyDescent="0.15">
      <c r="A123" s="209" t="s">
        <v>246</v>
      </c>
      <c r="B123" s="344">
        <f>SUM(C123:D123)</f>
        <v>3157346</v>
      </c>
      <c r="C123" s="204">
        <v>381839</v>
      </c>
      <c r="D123" s="203">
        <v>2775507</v>
      </c>
      <c r="E123" s="96">
        <f>SUM(F123:G123)</f>
        <v>43779859</v>
      </c>
      <c r="F123" s="204">
        <v>8063062</v>
      </c>
      <c r="G123" s="204">
        <v>35716797</v>
      </c>
      <c r="H123" s="204">
        <f t="shared" si="4"/>
        <v>13866.031470735232</v>
      </c>
      <c r="I123" s="204">
        <f t="shared" si="4"/>
        <v>21116.391987198793</v>
      </c>
      <c r="J123" s="204">
        <f t="shared" si="4"/>
        <v>12868.566715918929</v>
      </c>
      <c r="K123" s="204">
        <f t="shared" si="5"/>
        <v>38314</v>
      </c>
      <c r="L123" s="204">
        <v>38293</v>
      </c>
      <c r="M123" s="204">
        <v>38314</v>
      </c>
      <c r="N123" s="198" t="s">
        <v>245</v>
      </c>
    </row>
    <row r="124" spans="1:14" x14ac:dyDescent="0.15">
      <c r="A124" s="209" t="s">
        <v>244</v>
      </c>
      <c r="B124" s="344">
        <f>SUM(C124:D124)</f>
        <v>0</v>
      </c>
      <c r="C124" s="204">
        <v>0</v>
      </c>
      <c r="D124" s="203">
        <v>0</v>
      </c>
      <c r="E124" s="96">
        <f>SUM(F124:G124)</f>
        <v>0</v>
      </c>
      <c r="F124" s="204">
        <v>0</v>
      </c>
      <c r="G124" s="204">
        <v>0</v>
      </c>
      <c r="H124" s="204">
        <v>0</v>
      </c>
      <c r="I124" s="204">
        <v>0</v>
      </c>
      <c r="J124" s="204">
        <v>0</v>
      </c>
      <c r="K124" s="204">
        <f t="shared" si="5"/>
        <v>0</v>
      </c>
      <c r="L124" s="204">
        <v>0</v>
      </c>
      <c r="M124" s="204">
        <v>0</v>
      </c>
      <c r="N124" s="198"/>
    </row>
    <row r="125" spans="1:14" x14ac:dyDescent="0.15">
      <c r="A125" s="104"/>
      <c r="B125" s="314"/>
      <c r="C125" s="204"/>
      <c r="D125" s="203"/>
      <c r="E125" s="96"/>
      <c r="F125" s="204"/>
      <c r="G125" s="204"/>
      <c r="H125" s="204"/>
      <c r="I125" s="204"/>
      <c r="J125" s="204"/>
      <c r="K125" s="204"/>
      <c r="L125" s="204"/>
      <c r="M125" s="204"/>
      <c r="N125" s="198"/>
    </row>
    <row r="126" spans="1:14" x14ac:dyDescent="0.15">
      <c r="A126" s="100" t="s">
        <v>243</v>
      </c>
      <c r="B126" s="314">
        <f>SUM(C126:D126)</f>
        <v>7931230</v>
      </c>
      <c r="C126" s="204">
        <f>SUM(C127:C128)</f>
        <v>7081198</v>
      </c>
      <c r="D126" s="204">
        <f>SUM(D127:D128)</f>
        <v>850032</v>
      </c>
      <c r="E126" s="96">
        <f>SUM(F126:G126)</f>
        <v>91551105</v>
      </c>
      <c r="F126" s="204">
        <f>SUM(F127:F128)</f>
        <v>80801174</v>
      </c>
      <c r="G126" s="204">
        <f>SUM(G127:G128)</f>
        <v>10749931</v>
      </c>
      <c r="H126" s="204">
        <f t="shared" si="4"/>
        <v>11543.115632758097</v>
      </c>
      <c r="I126" s="204">
        <f t="shared" si="4"/>
        <v>11410.664410174662</v>
      </c>
      <c r="J126" s="204">
        <f t="shared" si="4"/>
        <v>12646.501543471304</v>
      </c>
      <c r="K126" s="204">
        <f t="shared" si="5"/>
        <v>28731</v>
      </c>
      <c r="L126" s="204">
        <f>MAX(L127:L128)</f>
        <v>28731</v>
      </c>
      <c r="M126" s="204">
        <f>MAX(M127:M128)</f>
        <v>28245</v>
      </c>
      <c r="N126" s="198" t="s">
        <v>241</v>
      </c>
    </row>
    <row r="127" spans="1:14" x14ac:dyDescent="0.15">
      <c r="A127" s="209" t="s">
        <v>242</v>
      </c>
      <c r="B127" s="314">
        <f>SUM(C127:D127)</f>
        <v>7320504</v>
      </c>
      <c r="C127" s="204">
        <v>6521706</v>
      </c>
      <c r="D127" s="203">
        <v>798798</v>
      </c>
      <c r="E127" s="96">
        <f>SUM(F127:G127)</f>
        <v>88801342</v>
      </c>
      <c r="F127" s="204">
        <v>78322689</v>
      </c>
      <c r="G127" s="204">
        <v>10478653</v>
      </c>
      <c r="H127" s="204">
        <f t="shared" si="4"/>
        <v>12130.49565986167</v>
      </c>
      <c r="I127" s="204">
        <f t="shared" si="4"/>
        <v>12009.539988463141</v>
      </c>
      <c r="J127" s="204">
        <f t="shared" si="4"/>
        <v>13118.026084191497</v>
      </c>
      <c r="K127" s="204">
        <f t="shared" si="5"/>
        <v>28731</v>
      </c>
      <c r="L127" s="204">
        <v>28731</v>
      </c>
      <c r="M127" s="204">
        <v>28245</v>
      </c>
      <c r="N127" s="198" t="s">
        <v>241</v>
      </c>
    </row>
    <row r="128" spans="1:14" x14ac:dyDescent="0.15">
      <c r="A128" s="209" t="s">
        <v>240</v>
      </c>
      <c r="B128" s="314">
        <f>SUM(C128:D128)</f>
        <v>610726</v>
      </c>
      <c r="C128" s="204">
        <v>559492</v>
      </c>
      <c r="D128" s="203">
        <v>51234</v>
      </c>
      <c r="E128" s="96">
        <f>SUM(F128:G128)</f>
        <v>2749763</v>
      </c>
      <c r="F128" s="204">
        <v>2478485</v>
      </c>
      <c r="G128" s="204">
        <v>271278</v>
      </c>
      <c r="H128" s="204">
        <f t="shared" si="4"/>
        <v>4502.4495436578763</v>
      </c>
      <c r="I128" s="204">
        <f t="shared" si="4"/>
        <v>4429.8846096101461</v>
      </c>
      <c r="J128" s="204">
        <f t="shared" si="4"/>
        <v>5294.8823047195219</v>
      </c>
      <c r="K128" s="204">
        <f t="shared" si="5"/>
        <v>7780</v>
      </c>
      <c r="L128" s="204">
        <v>7780</v>
      </c>
      <c r="M128" s="204">
        <v>7120</v>
      </c>
      <c r="N128" s="198" t="s">
        <v>239</v>
      </c>
    </row>
    <row r="129" spans="1:14" x14ac:dyDescent="0.15">
      <c r="A129" s="104"/>
      <c r="B129" s="314"/>
      <c r="C129" s="204"/>
      <c r="D129" s="203"/>
      <c r="E129" s="96"/>
      <c r="F129" s="204"/>
      <c r="G129" s="204"/>
      <c r="H129" s="204"/>
      <c r="I129" s="204"/>
      <c r="J129" s="204"/>
      <c r="K129" s="204"/>
      <c r="L129" s="204"/>
      <c r="M129" s="204"/>
      <c r="N129" s="198"/>
    </row>
    <row r="130" spans="1:14" x14ac:dyDescent="0.15">
      <c r="A130" s="100" t="s">
        <v>238</v>
      </c>
      <c r="B130" s="314">
        <f>SUM(C130:D130)</f>
        <v>292539</v>
      </c>
      <c r="C130" s="204">
        <v>134971</v>
      </c>
      <c r="D130" s="203">
        <v>157568</v>
      </c>
      <c r="E130" s="96">
        <f>SUM(F130:G130)</f>
        <v>3707868</v>
      </c>
      <c r="F130" s="204">
        <v>1940747</v>
      </c>
      <c r="G130" s="204">
        <v>1767121</v>
      </c>
      <c r="H130" s="204">
        <f t="shared" si="4"/>
        <v>12674.781823961934</v>
      </c>
      <c r="I130" s="204">
        <f>(F130*1000)/C130</f>
        <v>14378.99252432004</v>
      </c>
      <c r="J130" s="204">
        <f>(G130*1000)/D130</f>
        <v>11214.973852558895</v>
      </c>
      <c r="K130" s="204">
        <f t="shared" si="5"/>
        <v>21600</v>
      </c>
      <c r="L130" s="204">
        <v>21600</v>
      </c>
      <c r="M130" s="204">
        <v>21600</v>
      </c>
      <c r="N130" s="198" t="s">
        <v>237</v>
      </c>
    </row>
    <row r="131" spans="1:14" x14ac:dyDescent="0.15">
      <c r="A131" s="104"/>
      <c r="B131" s="314"/>
      <c r="C131" s="204"/>
      <c r="D131" s="203"/>
      <c r="E131" s="96"/>
      <c r="F131" s="204"/>
      <c r="G131" s="204"/>
      <c r="H131" s="204"/>
      <c r="I131" s="204"/>
      <c r="J131" s="204"/>
      <c r="K131" s="204"/>
      <c r="L131" s="204"/>
      <c r="M131" s="204"/>
      <c r="N131" s="198"/>
    </row>
    <row r="132" spans="1:14" x14ac:dyDescent="0.15">
      <c r="A132" s="100" t="s">
        <v>236</v>
      </c>
      <c r="B132" s="314">
        <f>SUM(C132:D132)</f>
        <v>196489</v>
      </c>
      <c r="C132" s="204">
        <v>124579</v>
      </c>
      <c r="D132" s="203">
        <v>71910</v>
      </c>
      <c r="E132" s="96">
        <f>SUM(F132:G132)</f>
        <v>802971</v>
      </c>
      <c r="F132" s="204">
        <v>366141</v>
      </c>
      <c r="G132" s="204">
        <v>436830</v>
      </c>
      <c r="H132" s="204">
        <f t="shared" si="4"/>
        <v>4086.5951783560404</v>
      </c>
      <c r="I132" s="204">
        <f>(F132*1000)/C132</f>
        <v>2939.0266417293446</v>
      </c>
      <c r="J132" s="204">
        <f>(G132*1000)/D132</f>
        <v>6074.6766791823111</v>
      </c>
      <c r="K132" s="204">
        <f t="shared" si="5"/>
        <v>6794</v>
      </c>
      <c r="L132" s="204">
        <v>6791</v>
      </c>
      <c r="M132" s="204">
        <v>6794</v>
      </c>
      <c r="N132" s="198" t="s">
        <v>235</v>
      </c>
    </row>
    <row r="133" spans="1:14" x14ac:dyDescent="0.15">
      <c r="A133" s="101"/>
      <c r="B133" s="98"/>
      <c r="C133" s="205"/>
      <c r="D133" s="206"/>
      <c r="E133" s="97"/>
      <c r="F133" s="205"/>
      <c r="G133" s="205"/>
      <c r="H133" s="205"/>
      <c r="I133" s="205"/>
      <c r="J133" s="205"/>
      <c r="K133" s="205"/>
      <c r="L133" s="205"/>
      <c r="M133" s="205"/>
      <c r="N133" s="199"/>
    </row>
    <row r="134" spans="1:14" x14ac:dyDescent="0.15">
      <c r="A134" s="104" t="s">
        <v>500</v>
      </c>
      <c r="B134" s="314">
        <f t="shared" ref="B134:G134" si="6">SUM(B136,B141,B146,B151,B155,B157)</f>
        <v>35918634</v>
      </c>
      <c r="C134" s="96">
        <f t="shared" si="6"/>
        <v>28715279</v>
      </c>
      <c r="D134" s="96">
        <f t="shared" si="6"/>
        <v>7203355</v>
      </c>
      <c r="E134" s="96">
        <f t="shared" si="6"/>
        <v>968381887</v>
      </c>
      <c r="F134" s="96">
        <f t="shared" si="6"/>
        <v>799414267</v>
      </c>
      <c r="G134" s="96">
        <f t="shared" si="6"/>
        <v>168967620</v>
      </c>
      <c r="H134" s="204">
        <f t="shared" si="4"/>
        <v>26960.43193067977</v>
      </c>
      <c r="I134" s="204">
        <f>(F134*1000)/C134</f>
        <v>27839.334836342699</v>
      </c>
      <c r="J134" s="204">
        <f>(G134*1000)/D134</f>
        <v>23456.794785207727</v>
      </c>
      <c r="K134" s="204">
        <f t="shared" si="5"/>
        <v>159827</v>
      </c>
      <c r="L134" s="204">
        <f>MAX(L136,L141,L146,L151,L155,L157)</f>
        <v>159827</v>
      </c>
      <c r="M134" s="204">
        <f>MAX(M136,M141,M146,M151,M155,M157)</f>
        <v>158975</v>
      </c>
      <c r="N134" s="198" t="s">
        <v>256</v>
      </c>
    </row>
    <row r="135" spans="1:14" x14ac:dyDescent="0.15">
      <c r="A135" s="104"/>
      <c r="B135" s="314"/>
      <c r="C135" s="204"/>
      <c r="D135" s="203"/>
      <c r="E135" s="96"/>
      <c r="F135" s="204"/>
      <c r="G135" s="204"/>
      <c r="H135" s="204"/>
      <c r="I135" s="204"/>
      <c r="J135" s="204"/>
      <c r="K135" s="204"/>
      <c r="L135" s="204"/>
      <c r="M135" s="204"/>
      <c r="N135" s="198"/>
    </row>
    <row r="136" spans="1:14" x14ac:dyDescent="0.15">
      <c r="A136" s="100" t="s">
        <v>260</v>
      </c>
      <c r="B136" s="314">
        <f>SUM(C136:D136)</f>
        <v>2431709</v>
      </c>
      <c r="C136" s="204">
        <f>SUM(C137:C139)</f>
        <v>1476078</v>
      </c>
      <c r="D136" s="204">
        <f>SUM(D137:D139)</f>
        <v>955631</v>
      </c>
      <c r="E136" s="204">
        <f>SUM(F136:G136)</f>
        <v>119714521</v>
      </c>
      <c r="F136" s="204">
        <f>SUM(F137:F139)</f>
        <v>71676577</v>
      </c>
      <c r="G136" s="204">
        <f>SUM(G137:G139)</f>
        <v>48037944</v>
      </c>
      <c r="H136" s="204">
        <f t="shared" si="4"/>
        <v>49230.611475303995</v>
      </c>
      <c r="I136" s="204">
        <f t="shared" si="4"/>
        <v>48558.800415696191</v>
      </c>
      <c r="J136" s="204">
        <f t="shared" si="4"/>
        <v>50268.298119253144</v>
      </c>
      <c r="K136" s="204">
        <f t="shared" si="5"/>
        <v>159827</v>
      </c>
      <c r="L136" s="204">
        <f>MAX(L137:L139)</f>
        <v>159827</v>
      </c>
      <c r="M136" s="204">
        <f>MAX(M137:M139)</f>
        <v>158975</v>
      </c>
      <c r="N136" s="198" t="s">
        <v>256</v>
      </c>
    </row>
    <row r="137" spans="1:14" x14ac:dyDescent="0.15">
      <c r="A137" s="209" t="s">
        <v>259</v>
      </c>
      <c r="B137" s="314">
        <f t="shared" ref="B137:B157" si="7">SUM(C137:D137)</f>
        <v>46165</v>
      </c>
      <c r="C137" s="204">
        <v>35311</v>
      </c>
      <c r="D137" s="204">
        <v>10854</v>
      </c>
      <c r="E137" s="204">
        <f t="shared" ref="E137:E157" si="8">SUM(F137:G137)</f>
        <v>2761971</v>
      </c>
      <c r="F137" s="204">
        <v>2197011</v>
      </c>
      <c r="G137" s="204">
        <v>564960</v>
      </c>
      <c r="H137" s="204">
        <f t="shared" si="4"/>
        <v>59828.246507094118</v>
      </c>
      <c r="I137" s="204">
        <f t="shared" si="4"/>
        <v>62218.883633995072</v>
      </c>
      <c r="J137" s="204">
        <f t="shared" si="4"/>
        <v>52050.856826976233</v>
      </c>
      <c r="K137" s="204">
        <f t="shared" si="5"/>
        <v>100529</v>
      </c>
      <c r="L137" s="204">
        <v>100529</v>
      </c>
      <c r="M137" s="204">
        <v>91457</v>
      </c>
      <c r="N137" s="198" t="s">
        <v>256</v>
      </c>
    </row>
    <row r="138" spans="1:14" x14ac:dyDescent="0.15">
      <c r="A138" s="209" t="s">
        <v>258</v>
      </c>
      <c r="B138" s="314">
        <f t="shared" si="7"/>
        <v>140751</v>
      </c>
      <c r="C138" s="204">
        <v>57640</v>
      </c>
      <c r="D138" s="204">
        <v>83111</v>
      </c>
      <c r="E138" s="204">
        <f t="shared" si="8"/>
        <v>16934037</v>
      </c>
      <c r="F138" s="204">
        <v>6658561</v>
      </c>
      <c r="G138" s="204">
        <v>10275476</v>
      </c>
      <c r="H138" s="204">
        <f t="shared" si="4"/>
        <v>120312.01909755525</v>
      </c>
      <c r="I138" s="204">
        <f t="shared" si="4"/>
        <v>115519.79528105482</v>
      </c>
      <c r="J138" s="204">
        <f t="shared" si="4"/>
        <v>123635.57170530976</v>
      </c>
      <c r="K138" s="204">
        <f t="shared" si="5"/>
        <v>159827</v>
      </c>
      <c r="L138" s="204">
        <v>159827</v>
      </c>
      <c r="M138" s="204">
        <v>158975</v>
      </c>
      <c r="N138" s="198" t="s">
        <v>256</v>
      </c>
    </row>
    <row r="139" spans="1:14" x14ac:dyDescent="0.15">
      <c r="A139" s="209" t="s">
        <v>257</v>
      </c>
      <c r="B139" s="314">
        <f t="shared" si="7"/>
        <v>2244793</v>
      </c>
      <c r="C139" s="204">
        <v>1383127</v>
      </c>
      <c r="D139" s="204">
        <v>861666</v>
      </c>
      <c r="E139" s="204">
        <f>SUM(F139:G139)</f>
        <v>100018513</v>
      </c>
      <c r="F139" s="204">
        <v>62821005</v>
      </c>
      <c r="G139" s="204">
        <v>37197508</v>
      </c>
      <c r="H139" s="204">
        <f t="shared" si="4"/>
        <v>44555.784430902982</v>
      </c>
      <c r="I139" s="204">
        <f t="shared" si="4"/>
        <v>45419.549325550004</v>
      </c>
      <c r="J139" s="204">
        <f t="shared" si="4"/>
        <v>43169.288332137978</v>
      </c>
      <c r="K139" s="204">
        <f t="shared" si="5"/>
        <v>113853</v>
      </c>
      <c r="L139" s="204">
        <v>108264</v>
      </c>
      <c r="M139" s="204">
        <v>113853</v>
      </c>
      <c r="N139" s="198" t="s">
        <v>256</v>
      </c>
    </row>
    <row r="140" spans="1:14" x14ac:dyDescent="0.15">
      <c r="A140" s="104"/>
      <c r="B140" s="314"/>
      <c r="C140" s="204"/>
      <c r="D140" s="203"/>
      <c r="E140" s="204"/>
      <c r="F140" s="204"/>
      <c r="G140" s="204"/>
      <c r="H140" s="204"/>
      <c r="I140" s="204"/>
      <c r="J140" s="204"/>
      <c r="K140" s="204"/>
      <c r="L140" s="204"/>
      <c r="M140" s="204"/>
      <c r="N140" s="198"/>
    </row>
    <row r="141" spans="1:14" x14ac:dyDescent="0.15">
      <c r="A141" s="100" t="s">
        <v>255</v>
      </c>
      <c r="B141" s="314">
        <f>SUM(C141:D141)</f>
        <v>21675914</v>
      </c>
      <c r="C141" s="204">
        <f>SUM(C142:C144)</f>
        <v>19485866</v>
      </c>
      <c r="D141" s="204">
        <f>SUM(D142:D144)</f>
        <v>2190048</v>
      </c>
      <c r="E141" s="204">
        <f t="shared" si="8"/>
        <v>706722551</v>
      </c>
      <c r="F141" s="204">
        <f>SUM(F142:F144)</f>
        <v>636238543</v>
      </c>
      <c r="G141" s="204">
        <f>SUM(G142:G144)</f>
        <v>70484008</v>
      </c>
      <c r="H141" s="204">
        <f>(E141*1000)/B141</f>
        <v>32604.048484414543</v>
      </c>
      <c r="I141" s="204">
        <f>(F141*1000)/C141</f>
        <v>32651.283910091552</v>
      </c>
      <c r="J141" s="204">
        <f>(G141*1000)/D141</f>
        <v>32183.773141045309</v>
      </c>
      <c r="K141" s="204">
        <f t="shared" si="5"/>
        <v>78461</v>
      </c>
      <c r="L141" s="204">
        <f>MAX(L142:L144)</f>
        <v>74723</v>
      </c>
      <c r="M141" s="204">
        <f>MAX(M142:M144)</f>
        <v>78461</v>
      </c>
      <c r="N141" s="198" t="s">
        <v>253</v>
      </c>
    </row>
    <row r="142" spans="1:14" x14ac:dyDescent="0.15">
      <c r="A142" s="209" t="s">
        <v>254</v>
      </c>
      <c r="B142" s="314">
        <f t="shared" si="7"/>
        <v>2286383</v>
      </c>
      <c r="C142" s="204">
        <v>1749704</v>
      </c>
      <c r="D142" s="203">
        <v>536679</v>
      </c>
      <c r="E142" s="204">
        <f t="shared" si="8"/>
        <v>88149526</v>
      </c>
      <c r="F142" s="204">
        <v>68823879</v>
      </c>
      <c r="G142" s="204">
        <v>19325647</v>
      </c>
      <c r="H142" s="204">
        <f t="shared" si="4"/>
        <v>38554.13812996335</v>
      </c>
      <c r="I142" s="204">
        <f>(F142*1000)/C142</f>
        <v>39334.584021068709</v>
      </c>
      <c r="J142" s="204">
        <f>(G142*1000)/D142</f>
        <v>36009.694808255961</v>
      </c>
      <c r="K142" s="204">
        <f t="shared" si="5"/>
        <v>78461</v>
      </c>
      <c r="L142" s="204">
        <v>74723</v>
      </c>
      <c r="M142" s="204">
        <v>78461</v>
      </c>
      <c r="N142" s="198" t="s">
        <v>253</v>
      </c>
    </row>
    <row r="143" spans="1:14" x14ac:dyDescent="0.15">
      <c r="A143" s="209" t="s">
        <v>252</v>
      </c>
      <c r="B143" s="314">
        <f t="shared" si="7"/>
        <v>0</v>
      </c>
      <c r="C143" s="204">
        <v>0</v>
      </c>
      <c r="D143" s="203">
        <v>0</v>
      </c>
      <c r="E143" s="204">
        <f t="shared" si="8"/>
        <v>0</v>
      </c>
      <c r="F143" s="204">
        <v>0</v>
      </c>
      <c r="G143" s="204">
        <v>0</v>
      </c>
      <c r="H143" s="204">
        <v>0</v>
      </c>
      <c r="I143" s="204">
        <v>0</v>
      </c>
      <c r="J143" s="204">
        <v>0</v>
      </c>
      <c r="K143" s="204">
        <f t="shared" si="5"/>
        <v>0</v>
      </c>
      <c r="L143" s="204">
        <v>0</v>
      </c>
      <c r="M143" s="204">
        <v>0</v>
      </c>
      <c r="N143" s="198"/>
    </row>
    <row r="144" spans="1:14" x14ac:dyDescent="0.15">
      <c r="A144" s="209" t="s">
        <v>251</v>
      </c>
      <c r="B144" s="314">
        <f t="shared" si="7"/>
        <v>19389531</v>
      </c>
      <c r="C144" s="204">
        <v>17736162</v>
      </c>
      <c r="D144" s="203">
        <v>1653369</v>
      </c>
      <c r="E144" s="204">
        <f t="shared" si="8"/>
        <v>618573025</v>
      </c>
      <c r="F144" s="204">
        <v>567414664</v>
      </c>
      <c r="G144" s="204">
        <v>51158361</v>
      </c>
      <c r="H144" s="204">
        <f t="shared" si="4"/>
        <v>31902.423271609819</v>
      </c>
      <c r="I144" s="204">
        <f>(F144*1000)/C144</f>
        <v>31991.964439657237</v>
      </c>
      <c r="J144" s="204">
        <f>(G144*1000)/D144</f>
        <v>30941.889560043765</v>
      </c>
      <c r="K144" s="204">
        <f t="shared" si="5"/>
        <v>65210</v>
      </c>
      <c r="L144" s="204">
        <v>65210</v>
      </c>
      <c r="M144" s="204">
        <v>60672</v>
      </c>
      <c r="N144" s="198" t="s">
        <v>250</v>
      </c>
    </row>
    <row r="145" spans="1:14" x14ac:dyDescent="0.15">
      <c r="A145" s="104"/>
      <c r="B145" s="314"/>
      <c r="C145" s="204"/>
      <c r="D145" s="203"/>
      <c r="E145" s="204"/>
      <c r="F145" s="204"/>
      <c r="G145" s="204"/>
      <c r="H145" s="204"/>
      <c r="I145" s="204"/>
      <c r="J145" s="204"/>
      <c r="K145" s="204"/>
      <c r="L145" s="204"/>
      <c r="M145" s="204"/>
      <c r="N145" s="198"/>
    </row>
    <row r="146" spans="1:14" x14ac:dyDescent="0.15">
      <c r="A146" s="100" t="s">
        <v>249</v>
      </c>
      <c r="B146" s="314">
        <f>SUM(C146:D146)</f>
        <v>3352122</v>
      </c>
      <c r="C146" s="204">
        <f>SUM(C147:C149)</f>
        <v>393290</v>
      </c>
      <c r="D146" s="204">
        <f>SUM(D147:D149)</f>
        <v>2958832</v>
      </c>
      <c r="E146" s="204">
        <f>SUM(F146:G146)</f>
        <v>45486667</v>
      </c>
      <c r="F146" s="204">
        <f>SUM(F147:F149)</f>
        <v>8205126</v>
      </c>
      <c r="G146" s="204">
        <f>SUM(G147:G149)</f>
        <v>37281541</v>
      </c>
      <c r="H146" s="204">
        <f t="shared" si="4"/>
        <v>13569.514176393341</v>
      </c>
      <c r="I146" s="204">
        <f t="shared" si="4"/>
        <v>20862.788273284346</v>
      </c>
      <c r="J146" s="204">
        <f t="shared" si="4"/>
        <v>12600.087128975218</v>
      </c>
      <c r="K146" s="204">
        <f t="shared" si="5"/>
        <v>38314</v>
      </c>
      <c r="L146" s="204">
        <f>MAX(L147:L149)</f>
        <v>38293</v>
      </c>
      <c r="M146" s="204">
        <f>MAX(M147:M149)</f>
        <v>38314</v>
      </c>
      <c r="N146" s="198" t="s">
        <v>245</v>
      </c>
    </row>
    <row r="147" spans="1:14" x14ac:dyDescent="0.15">
      <c r="A147" s="209" t="s">
        <v>248</v>
      </c>
      <c r="B147" s="314">
        <f t="shared" si="7"/>
        <v>163231</v>
      </c>
      <c r="C147" s="204">
        <v>9389</v>
      </c>
      <c r="D147" s="203">
        <v>153842</v>
      </c>
      <c r="E147" s="204">
        <f>SUM(F147:G147)</f>
        <v>1315600</v>
      </c>
      <c r="F147" s="204">
        <v>61122</v>
      </c>
      <c r="G147" s="204">
        <v>1254478</v>
      </c>
      <c r="H147" s="204">
        <f t="shared" si="4"/>
        <v>8059.7435536142029</v>
      </c>
      <c r="I147" s="204">
        <f t="shared" si="4"/>
        <v>6509.9584620300348</v>
      </c>
      <c r="J147" s="204">
        <f t="shared" si="4"/>
        <v>8154.3271668335046</v>
      </c>
      <c r="K147" s="204">
        <f>MAX(L147:M147)</f>
        <v>9750</v>
      </c>
      <c r="L147" s="204">
        <v>6510</v>
      </c>
      <c r="M147" s="204">
        <v>9750</v>
      </c>
      <c r="N147" s="198" t="s">
        <v>247</v>
      </c>
    </row>
    <row r="148" spans="1:14" x14ac:dyDescent="0.15">
      <c r="A148" s="209" t="s">
        <v>246</v>
      </c>
      <c r="B148" s="314">
        <f t="shared" si="7"/>
        <v>3188891</v>
      </c>
      <c r="C148" s="204">
        <v>383901</v>
      </c>
      <c r="D148" s="203">
        <v>2804990</v>
      </c>
      <c r="E148" s="204">
        <f t="shared" si="8"/>
        <v>44171067</v>
      </c>
      <c r="F148" s="204">
        <v>8144004</v>
      </c>
      <c r="G148" s="204">
        <v>36027063</v>
      </c>
      <c r="H148" s="204">
        <f t="shared" si="4"/>
        <v>13851.544941485927</v>
      </c>
      <c r="I148" s="204">
        <f t="shared" si="4"/>
        <v>21213.812936147602</v>
      </c>
      <c r="J148" s="204">
        <f t="shared" si="4"/>
        <v>12843.918516643553</v>
      </c>
      <c r="K148" s="204">
        <f t="shared" si="5"/>
        <v>38314</v>
      </c>
      <c r="L148" s="204">
        <v>38293</v>
      </c>
      <c r="M148" s="204">
        <v>38314</v>
      </c>
      <c r="N148" s="198" t="s">
        <v>245</v>
      </c>
    </row>
    <row r="149" spans="1:14" x14ac:dyDescent="0.15">
      <c r="A149" s="209" t="s">
        <v>244</v>
      </c>
      <c r="B149" s="314">
        <f t="shared" si="7"/>
        <v>0</v>
      </c>
      <c r="C149" s="204">
        <v>0</v>
      </c>
      <c r="D149" s="203">
        <v>0</v>
      </c>
      <c r="E149" s="204">
        <f t="shared" si="8"/>
        <v>0</v>
      </c>
      <c r="F149" s="204">
        <v>0</v>
      </c>
      <c r="G149" s="204">
        <v>0</v>
      </c>
      <c r="H149" s="204">
        <v>0</v>
      </c>
      <c r="I149" s="204">
        <v>0</v>
      </c>
      <c r="J149" s="204">
        <v>0</v>
      </c>
      <c r="K149" s="204">
        <f t="shared" si="5"/>
        <v>0</v>
      </c>
      <c r="L149" s="204">
        <v>0</v>
      </c>
      <c r="M149" s="204">
        <v>0</v>
      </c>
      <c r="N149" s="198"/>
    </row>
    <row r="150" spans="1:14" x14ac:dyDescent="0.15">
      <c r="A150" s="104"/>
      <c r="B150" s="314"/>
      <c r="C150" s="204"/>
      <c r="D150" s="203"/>
      <c r="E150" s="204"/>
      <c r="F150" s="204"/>
      <c r="G150" s="204"/>
      <c r="H150" s="204"/>
      <c r="I150" s="204"/>
      <c r="J150" s="204"/>
      <c r="K150" s="204"/>
      <c r="L150" s="204"/>
      <c r="M150" s="204"/>
      <c r="N150" s="198"/>
    </row>
    <row r="151" spans="1:14" x14ac:dyDescent="0.15">
      <c r="A151" s="100" t="s">
        <v>243</v>
      </c>
      <c r="B151" s="314">
        <f t="shared" si="7"/>
        <v>7969686</v>
      </c>
      <c r="C151" s="204">
        <f>SUM(C152:C153)</f>
        <v>7098260</v>
      </c>
      <c r="D151" s="204">
        <f>SUM(D152:D153)</f>
        <v>871426</v>
      </c>
      <c r="E151" s="204">
        <f>SUM(F151:G151)</f>
        <v>92074883</v>
      </c>
      <c r="F151" s="204">
        <f>SUM(F152:F153)</f>
        <v>81047485</v>
      </c>
      <c r="G151" s="204">
        <f>SUM(G152:G153)</f>
        <v>11027398</v>
      </c>
      <c r="H151" s="204">
        <f t="shared" si="4"/>
        <v>11553.138103558911</v>
      </c>
      <c r="I151" s="204">
        <f t="shared" si="4"/>
        <v>11417.936931022532</v>
      </c>
      <c r="J151" s="204">
        <f t="shared" si="4"/>
        <v>12654.428488477506</v>
      </c>
      <c r="K151" s="204">
        <f t="shared" si="5"/>
        <v>28731</v>
      </c>
      <c r="L151" s="204">
        <f>MAX(L152:L153)</f>
        <v>28731</v>
      </c>
      <c r="M151" s="204">
        <f>MAX(M152:M153)</f>
        <v>28245</v>
      </c>
      <c r="N151" s="198" t="s">
        <v>241</v>
      </c>
    </row>
    <row r="152" spans="1:14" x14ac:dyDescent="0.15">
      <c r="A152" s="209" t="s">
        <v>242</v>
      </c>
      <c r="B152" s="314">
        <f t="shared" si="7"/>
        <v>7362543</v>
      </c>
      <c r="C152" s="204">
        <v>6540817</v>
      </c>
      <c r="D152" s="203">
        <v>821726</v>
      </c>
      <c r="E152" s="204">
        <f>SUM(F152:G152)</f>
        <v>89363962</v>
      </c>
      <c r="F152" s="204">
        <v>78594437</v>
      </c>
      <c r="G152" s="204">
        <v>10769525</v>
      </c>
      <c r="H152" s="204">
        <f t="shared" si="4"/>
        <v>12137.648907449506</v>
      </c>
      <c r="I152" s="204">
        <f t="shared" si="4"/>
        <v>12015.996931270207</v>
      </c>
      <c r="J152" s="204">
        <f t="shared" si="4"/>
        <v>13105.980582335231</v>
      </c>
      <c r="K152" s="204">
        <f t="shared" si="5"/>
        <v>28731</v>
      </c>
      <c r="L152" s="204">
        <v>28731</v>
      </c>
      <c r="M152" s="204">
        <v>28245</v>
      </c>
      <c r="N152" s="198" t="s">
        <v>241</v>
      </c>
    </row>
    <row r="153" spans="1:14" x14ac:dyDescent="0.15">
      <c r="A153" s="209" t="s">
        <v>240</v>
      </c>
      <c r="B153" s="314">
        <f t="shared" si="7"/>
        <v>607143</v>
      </c>
      <c r="C153" s="204">
        <v>557443</v>
      </c>
      <c r="D153" s="203">
        <v>49700</v>
      </c>
      <c r="E153" s="204">
        <f t="shared" si="8"/>
        <v>2710921</v>
      </c>
      <c r="F153" s="204">
        <v>2453048</v>
      </c>
      <c r="G153" s="204">
        <v>257873</v>
      </c>
      <c r="H153" s="204">
        <f t="shared" si="4"/>
        <v>4465.0453023422815</v>
      </c>
      <c r="I153" s="204">
        <f t="shared" si="4"/>
        <v>4400.5360189292896</v>
      </c>
      <c r="J153" s="204">
        <f t="shared" si="4"/>
        <v>5188.5915492957747</v>
      </c>
      <c r="K153" s="204">
        <f t="shared" si="5"/>
        <v>7740</v>
      </c>
      <c r="L153" s="204">
        <v>7740</v>
      </c>
      <c r="M153" s="204">
        <v>7740</v>
      </c>
      <c r="N153" s="198" t="s">
        <v>239</v>
      </c>
    </row>
    <row r="154" spans="1:14" x14ac:dyDescent="0.15">
      <c r="A154" s="104"/>
      <c r="B154" s="314"/>
      <c r="C154" s="204"/>
      <c r="D154" s="203"/>
      <c r="E154" s="204"/>
      <c r="F154" s="204"/>
      <c r="G154" s="204"/>
      <c r="H154" s="204"/>
      <c r="I154" s="204"/>
      <c r="J154" s="204"/>
      <c r="K154" s="204"/>
      <c r="L154" s="204"/>
      <c r="M154" s="204"/>
      <c r="N154" s="198"/>
    </row>
    <row r="155" spans="1:14" x14ac:dyDescent="0.15">
      <c r="A155" s="100" t="s">
        <v>238</v>
      </c>
      <c r="B155" s="314">
        <f t="shared" si="7"/>
        <v>289449</v>
      </c>
      <c r="C155" s="204">
        <v>133941</v>
      </c>
      <c r="D155" s="203">
        <v>155508</v>
      </c>
      <c r="E155" s="204">
        <f>SUM(F155:G155)</f>
        <v>3573885</v>
      </c>
      <c r="F155" s="204">
        <v>1873986</v>
      </c>
      <c r="G155" s="204">
        <v>1699899</v>
      </c>
      <c r="H155" s="204">
        <f t="shared" si="4"/>
        <v>12347.201061326867</v>
      </c>
      <c r="I155" s="204">
        <f>(F155*1000)/C155</f>
        <v>13991.130423096736</v>
      </c>
      <c r="J155" s="204">
        <f>(G155*1000)/D155</f>
        <v>10931.263986418706</v>
      </c>
      <c r="K155" s="204">
        <f t="shared" si="5"/>
        <v>21300</v>
      </c>
      <c r="L155" s="204">
        <v>21300</v>
      </c>
      <c r="M155" s="204">
        <v>21300</v>
      </c>
      <c r="N155" s="198" t="s">
        <v>237</v>
      </c>
    </row>
    <row r="156" spans="1:14" x14ac:dyDescent="0.15">
      <c r="A156" s="104"/>
      <c r="B156" s="314"/>
      <c r="C156" s="204"/>
      <c r="D156" s="203"/>
      <c r="E156" s="204"/>
      <c r="F156" s="204"/>
      <c r="G156" s="204"/>
      <c r="H156" s="204"/>
      <c r="I156" s="204"/>
      <c r="J156" s="204"/>
      <c r="K156" s="204"/>
      <c r="L156" s="204"/>
      <c r="M156" s="204"/>
      <c r="N156" s="198"/>
    </row>
    <row r="157" spans="1:14" x14ac:dyDescent="0.15">
      <c r="A157" s="100" t="s">
        <v>236</v>
      </c>
      <c r="B157" s="314">
        <f t="shared" si="7"/>
        <v>199754</v>
      </c>
      <c r="C157" s="204">
        <v>127844</v>
      </c>
      <c r="D157" s="203">
        <v>71910</v>
      </c>
      <c r="E157" s="204">
        <f t="shared" si="8"/>
        <v>809380</v>
      </c>
      <c r="F157" s="204">
        <v>372550</v>
      </c>
      <c r="G157" s="204">
        <v>436830</v>
      </c>
      <c r="H157" s="204">
        <f t="shared" si="4"/>
        <v>4051.8838170950271</v>
      </c>
      <c r="I157" s="204">
        <f>(F157*1000)/C157</f>
        <v>2914.098432464566</v>
      </c>
      <c r="J157" s="204">
        <f>(G157*1000)/D157</f>
        <v>6074.6766791823111</v>
      </c>
      <c r="K157" s="204">
        <f t="shared" si="5"/>
        <v>6794</v>
      </c>
      <c r="L157" s="204">
        <v>6791</v>
      </c>
      <c r="M157" s="204">
        <v>6794</v>
      </c>
      <c r="N157" s="198" t="s">
        <v>235</v>
      </c>
    </row>
    <row r="158" spans="1:14" x14ac:dyDescent="0.15">
      <c r="A158" s="100"/>
      <c r="B158" s="314"/>
      <c r="C158" s="204"/>
      <c r="D158" s="203"/>
      <c r="E158" s="204"/>
      <c r="F158" s="204"/>
      <c r="G158" s="204"/>
      <c r="H158" s="204"/>
      <c r="I158" s="204"/>
      <c r="J158" s="204"/>
      <c r="K158" s="204"/>
      <c r="L158" s="204"/>
      <c r="M158" s="204"/>
      <c r="N158" s="198"/>
    </row>
    <row r="159" spans="1:14" x14ac:dyDescent="0.15">
      <c r="A159" s="207" t="s">
        <v>512</v>
      </c>
      <c r="B159" s="313">
        <f t="shared" ref="B159:G159" si="9">SUM(B161,B166,B171,B176,B180,B182)</f>
        <v>36090368</v>
      </c>
      <c r="C159" s="99">
        <f t="shared" si="9"/>
        <v>28814740</v>
      </c>
      <c r="D159" s="99">
        <f t="shared" si="9"/>
        <v>7275628</v>
      </c>
      <c r="E159" s="99">
        <f t="shared" si="9"/>
        <v>1044635176</v>
      </c>
      <c r="F159" s="99">
        <f t="shared" si="9"/>
        <v>864593242</v>
      </c>
      <c r="G159" s="99">
        <f t="shared" si="9"/>
        <v>180041934</v>
      </c>
      <c r="H159" s="201">
        <f>(E159*1000)/B159</f>
        <v>28944.985432124162</v>
      </c>
      <c r="I159" s="201">
        <f>(F159*1000)/C159</f>
        <v>30005.241831090614</v>
      </c>
      <c r="J159" s="201">
        <f>(G159*1000)/D159</f>
        <v>24745.896024370679</v>
      </c>
      <c r="K159" s="201">
        <f>MAX(L159:M159)</f>
        <v>163944</v>
      </c>
      <c r="L159" s="201">
        <f>MAX(L161,L166,L171,L176,L180,L182)</f>
        <v>163944</v>
      </c>
      <c r="M159" s="201">
        <f>MAX(M161,M166,M171,M176,M180,M182)</f>
        <v>163432</v>
      </c>
      <c r="N159" s="202" t="s">
        <v>256</v>
      </c>
    </row>
    <row r="160" spans="1:14" x14ac:dyDescent="0.15">
      <c r="A160" s="104"/>
      <c r="B160" s="314"/>
      <c r="C160" s="204"/>
      <c r="D160" s="203"/>
      <c r="E160" s="96"/>
      <c r="F160" s="204"/>
      <c r="G160" s="204"/>
      <c r="H160" s="204"/>
      <c r="I160" s="204"/>
      <c r="J160" s="204"/>
      <c r="K160" s="204"/>
      <c r="L160" s="204"/>
      <c r="M160" s="204"/>
      <c r="N160" s="198"/>
    </row>
    <row r="161" spans="1:14" x14ac:dyDescent="0.15">
      <c r="A161" s="100" t="s">
        <v>260</v>
      </c>
      <c r="B161" s="314">
        <f>SUM(C161:D161)</f>
        <v>2431539</v>
      </c>
      <c r="C161" s="204">
        <f>SUM(C162:C164)</f>
        <v>1468741</v>
      </c>
      <c r="D161" s="204">
        <f>SUM(D162:D164)</f>
        <v>962798</v>
      </c>
      <c r="E161" s="204">
        <f>SUM(F161:G161)</f>
        <v>124938388</v>
      </c>
      <c r="F161" s="204">
        <f>SUM(F162:F164)</f>
        <v>74402688</v>
      </c>
      <c r="G161" s="204">
        <f>SUM(G162:G164)</f>
        <v>50535700</v>
      </c>
      <c r="H161" s="208">
        <f t="shared" ref="H161:J164" si="10">(E161*1000)/B161</f>
        <v>51382.432278487002</v>
      </c>
      <c r="I161" s="208">
        <f>(F161*1000)/C161</f>
        <v>50657.459688263625</v>
      </c>
      <c r="J161" s="208">
        <f t="shared" si="10"/>
        <v>52488.372431184944</v>
      </c>
      <c r="K161" s="204">
        <f>MAX(L161:M161)</f>
        <v>163944</v>
      </c>
      <c r="L161" s="204">
        <f>MAX(L162:L164)</f>
        <v>163944</v>
      </c>
      <c r="M161" s="204">
        <f>MAX(M162:M164)</f>
        <v>163432</v>
      </c>
      <c r="N161" s="198" t="s">
        <v>256</v>
      </c>
    </row>
    <row r="162" spans="1:14" x14ac:dyDescent="0.15">
      <c r="A162" s="209" t="s">
        <v>259</v>
      </c>
      <c r="B162" s="314">
        <f>SUM(C162:D162)</f>
        <v>48450</v>
      </c>
      <c r="C162" s="204">
        <v>37378</v>
      </c>
      <c r="D162" s="204">
        <v>11072</v>
      </c>
      <c r="E162" s="204">
        <f>SUM(F162:G162)</f>
        <v>3073294</v>
      </c>
      <c r="F162" s="204">
        <v>2452042</v>
      </c>
      <c r="G162" s="204">
        <v>621252</v>
      </c>
      <c r="H162" s="208">
        <f t="shared" si="10"/>
        <v>63432.280701754389</v>
      </c>
      <c r="I162" s="204">
        <f t="shared" si="10"/>
        <v>65601.209267483544</v>
      </c>
      <c r="J162" s="204">
        <f t="shared" si="10"/>
        <v>56110.187861271676</v>
      </c>
      <c r="K162" s="204">
        <f>MAX(L162:M162)</f>
        <v>101346</v>
      </c>
      <c r="L162" s="204">
        <v>101346</v>
      </c>
      <c r="M162" s="204">
        <v>92226</v>
      </c>
      <c r="N162" s="198" t="s">
        <v>256</v>
      </c>
    </row>
    <row r="163" spans="1:14" x14ac:dyDescent="0.15">
      <c r="A163" s="209" t="s">
        <v>258</v>
      </c>
      <c r="B163" s="314">
        <f>SUM(C163:D163)</f>
        <v>140811</v>
      </c>
      <c r="C163" s="204">
        <v>57652</v>
      </c>
      <c r="D163" s="204">
        <v>83159</v>
      </c>
      <c r="E163" s="204">
        <f>SUM(F163:G163)</f>
        <v>17343316</v>
      </c>
      <c r="F163" s="204">
        <v>6826375</v>
      </c>
      <c r="G163" s="204">
        <v>10516941</v>
      </c>
      <c r="H163" s="208">
        <f t="shared" si="10"/>
        <v>123167.33777900874</v>
      </c>
      <c r="I163" s="204">
        <f t="shared" si="10"/>
        <v>118406.5600499549</v>
      </c>
      <c r="J163" s="204">
        <f t="shared" si="10"/>
        <v>126467.86276891257</v>
      </c>
      <c r="K163" s="204">
        <f>MAX(L163:M163)</f>
        <v>163944</v>
      </c>
      <c r="L163" s="204">
        <v>163944</v>
      </c>
      <c r="M163" s="204">
        <v>163432</v>
      </c>
      <c r="N163" s="198" t="s">
        <v>256</v>
      </c>
    </row>
    <row r="164" spans="1:14" x14ac:dyDescent="0.15">
      <c r="A164" s="209" t="s">
        <v>257</v>
      </c>
      <c r="B164" s="314">
        <f>SUM(C164:D164)</f>
        <v>2242278</v>
      </c>
      <c r="C164" s="204">
        <v>1373711</v>
      </c>
      <c r="D164" s="204">
        <v>868567</v>
      </c>
      <c r="E164" s="204">
        <f>SUM(F164:G164)</f>
        <v>104521778</v>
      </c>
      <c r="F164" s="204">
        <v>65124271</v>
      </c>
      <c r="G164" s="204">
        <v>39397507</v>
      </c>
      <c r="H164" s="208">
        <f t="shared" si="10"/>
        <v>46614.103157592413</v>
      </c>
      <c r="I164" s="204">
        <f t="shared" si="10"/>
        <v>47407.548603745621</v>
      </c>
      <c r="J164" s="204">
        <f t="shared" si="10"/>
        <v>45359.203147252891</v>
      </c>
      <c r="K164" s="204">
        <f>MAX(L164:M164)</f>
        <v>114246</v>
      </c>
      <c r="L164" s="204">
        <v>112504</v>
      </c>
      <c r="M164" s="204">
        <v>114246</v>
      </c>
      <c r="N164" s="198" t="s">
        <v>256</v>
      </c>
    </row>
    <row r="165" spans="1:14" x14ac:dyDescent="0.15">
      <c r="A165" s="104"/>
      <c r="B165" s="314"/>
      <c r="C165" s="204"/>
      <c r="D165" s="203"/>
      <c r="E165" s="204"/>
      <c r="F165" s="204"/>
      <c r="G165" s="204"/>
      <c r="H165" s="204"/>
      <c r="I165" s="204"/>
      <c r="J165" s="204"/>
      <c r="K165" s="204"/>
      <c r="L165" s="204"/>
      <c r="M165" s="204"/>
      <c r="N165" s="198"/>
    </row>
    <row r="166" spans="1:14" x14ac:dyDescent="0.15">
      <c r="A166" s="100" t="s">
        <v>255</v>
      </c>
      <c r="B166" s="314">
        <f>SUM(C166:D166)</f>
        <v>21793551</v>
      </c>
      <c r="C166" s="204">
        <f>SUM(C167:C169)</f>
        <v>19600633</v>
      </c>
      <c r="D166" s="204">
        <f>SUM(D167:D169)</f>
        <v>2192918</v>
      </c>
      <c r="E166" s="204">
        <f>SUM(F166:G166)</f>
        <v>775602344</v>
      </c>
      <c r="F166" s="204">
        <f>SUM(F167:F169)</f>
        <v>698497944</v>
      </c>
      <c r="G166" s="204">
        <f>SUM(G167:G169)</f>
        <v>77104400</v>
      </c>
      <c r="H166" s="208">
        <f t="shared" ref="H166:J167" si="11">(E166*1000)/B166</f>
        <v>35588.617201483139</v>
      </c>
      <c r="I166" s="204">
        <f t="shared" si="11"/>
        <v>35636.499290609645</v>
      </c>
      <c r="J166" s="204">
        <f t="shared" si="11"/>
        <v>35160.639841526223</v>
      </c>
      <c r="K166" s="204">
        <f>MAX(L166:M166)</f>
        <v>83764</v>
      </c>
      <c r="L166" s="204">
        <f>MAX(L167:L169)</f>
        <v>83764</v>
      </c>
      <c r="M166" s="204">
        <f>MAX(M167:M169)</f>
        <v>77588</v>
      </c>
      <c r="N166" s="198" t="s">
        <v>253</v>
      </c>
    </row>
    <row r="167" spans="1:14" x14ac:dyDescent="0.15">
      <c r="A167" s="209" t="s">
        <v>254</v>
      </c>
      <c r="B167" s="314">
        <f>SUM(C167:D167)</f>
        <v>2396706</v>
      </c>
      <c r="C167" s="204">
        <v>1852352</v>
      </c>
      <c r="D167" s="203">
        <v>544354</v>
      </c>
      <c r="E167" s="204">
        <f>SUM(F167:G167)</f>
        <v>99626467</v>
      </c>
      <c r="F167" s="204">
        <v>78354698</v>
      </c>
      <c r="G167" s="204">
        <v>21271769</v>
      </c>
      <c r="H167" s="208">
        <f t="shared" si="11"/>
        <v>41568.080106612993</v>
      </c>
      <c r="I167" s="204">
        <f t="shared" si="11"/>
        <v>42300.112505614481</v>
      </c>
      <c r="J167" s="204">
        <f t="shared" si="11"/>
        <v>39077.087703957353</v>
      </c>
      <c r="K167" s="204">
        <f>MAX(L167:M167)</f>
        <v>83764</v>
      </c>
      <c r="L167" s="204">
        <v>83764</v>
      </c>
      <c r="M167" s="204">
        <v>77588</v>
      </c>
      <c r="N167" s="198" t="s">
        <v>253</v>
      </c>
    </row>
    <row r="168" spans="1:14" x14ac:dyDescent="0.15">
      <c r="A168" s="209" t="s">
        <v>252</v>
      </c>
      <c r="B168" s="314">
        <f>SUM(C168:D168)</f>
        <v>0</v>
      </c>
      <c r="C168" s="204">
        <v>0</v>
      </c>
      <c r="D168" s="203">
        <v>0</v>
      </c>
      <c r="E168" s="204">
        <f>SUM(F168:G168)</f>
        <v>0</v>
      </c>
      <c r="F168" s="204">
        <v>0</v>
      </c>
      <c r="G168" s="204">
        <v>0</v>
      </c>
      <c r="H168" s="204">
        <v>0</v>
      </c>
      <c r="I168" s="204">
        <v>0</v>
      </c>
      <c r="J168" s="204">
        <v>0</v>
      </c>
      <c r="K168" s="204">
        <f>MAX(L168:M168)</f>
        <v>0</v>
      </c>
      <c r="L168" s="204">
        <v>0</v>
      </c>
      <c r="M168" s="204">
        <v>0</v>
      </c>
      <c r="N168" s="198"/>
    </row>
    <row r="169" spans="1:14" x14ac:dyDescent="0.15">
      <c r="A169" s="209" t="s">
        <v>251</v>
      </c>
      <c r="B169" s="314">
        <f>SUM(C169:D169)</f>
        <v>19396845</v>
      </c>
      <c r="C169" s="204">
        <v>17748281</v>
      </c>
      <c r="D169" s="203">
        <v>1648564</v>
      </c>
      <c r="E169" s="204">
        <f>SUM(F169:G169)</f>
        <v>675975877</v>
      </c>
      <c r="F169" s="204">
        <v>620143246</v>
      </c>
      <c r="G169" s="204">
        <v>55832631</v>
      </c>
      <c r="H169" s="208">
        <f>(E169*1000)/B169</f>
        <v>34849.784952140413</v>
      </c>
      <c r="I169" s="204">
        <f>(F169*1000)/C169</f>
        <v>34941.031528630854</v>
      </c>
      <c r="J169" s="204">
        <f>(G169*1000)/D169</f>
        <v>33867.43311148369</v>
      </c>
      <c r="K169" s="204">
        <f>MAX(L169:M169)</f>
        <v>67840</v>
      </c>
      <c r="L169" s="204">
        <v>67840</v>
      </c>
      <c r="M169" s="204">
        <v>65106</v>
      </c>
      <c r="N169" s="198" t="s">
        <v>250</v>
      </c>
    </row>
    <row r="170" spans="1:14" x14ac:dyDescent="0.15">
      <c r="A170" s="104"/>
      <c r="B170" s="314"/>
      <c r="C170" s="204"/>
      <c r="D170" s="203"/>
      <c r="E170" s="204"/>
      <c r="F170" s="204"/>
      <c r="G170" s="204"/>
      <c r="H170" s="204"/>
      <c r="I170" s="204"/>
      <c r="J170" s="204"/>
      <c r="K170" s="204"/>
      <c r="L170" s="204"/>
      <c r="M170" s="204"/>
      <c r="N170" s="198"/>
    </row>
    <row r="171" spans="1:14" x14ac:dyDescent="0.15">
      <c r="A171" s="100" t="s">
        <v>249</v>
      </c>
      <c r="B171" s="314">
        <f>SUM(C171:D171)</f>
        <v>3335530</v>
      </c>
      <c r="C171" s="204">
        <f>SUM(C172:C174)</f>
        <v>340112</v>
      </c>
      <c r="D171" s="204">
        <f>SUM(D172:D174)</f>
        <v>2995418</v>
      </c>
      <c r="E171" s="204">
        <f>SUM(F171:G171)</f>
        <v>45895775</v>
      </c>
      <c r="F171" s="204">
        <f>SUM(F172:F174)</f>
        <v>7203631</v>
      </c>
      <c r="G171" s="204">
        <f>SUM(G172:G174)</f>
        <v>38692144</v>
      </c>
      <c r="H171" s="204">
        <f t="shared" ref="H171:J173" si="12">(E171*1000)/B171</f>
        <v>13759.664880843524</v>
      </c>
      <c r="I171" s="204">
        <f t="shared" si="12"/>
        <v>21180.17300183469</v>
      </c>
      <c r="J171" s="204">
        <f t="shared" si="12"/>
        <v>12917.110066107634</v>
      </c>
      <c r="K171" s="204">
        <f>MAX(L171:M171)</f>
        <v>44507</v>
      </c>
      <c r="L171" s="204">
        <f>MAX(L172:L174)</f>
        <v>44484</v>
      </c>
      <c r="M171" s="204">
        <f>MAX(M172:M174)</f>
        <v>44507</v>
      </c>
      <c r="N171" s="198" t="s">
        <v>245</v>
      </c>
    </row>
    <row r="172" spans="1:14" x14ac:dyDescent="0.15">
      <c r="A172" s="209" t="s">
        <v>248</v>
      </c>
      <c r="B172" s="314">
        <f>SUM(C172:D172)</f>
        <v>163230</v>
      </c>
      <c r="C172" s="204">
        <v>9389</v>
      </c>
      <c r="D172" s="203">
        <v>153841</v>
      </c>
      <c r="E172" s="204">
        <f>SUM(F172:G172)</f>
        <v>1337714</v>
      </c>
      <c r="F172" s="204">
        <v>62436</v>
      </c>
      <c r="G172" s="204">
        <v>1275278</v>
      </c>
      <c r="H172" s="204">
        <f t="shared" si="12"/>
        <v>8195.2704772407033</v>
      </c>
      <c r="I172" s="204">
        <f t="shared" si="12"/>
        <v>6649.9094685269993</v>
      </c>
      <c r="J172" s="204">
        <f t="shared" si="12"/>
        <v>8289.5847010874859</v>
      </c>
      <c r="K172" s="204">
        <f>MAX(L172:M172)</f>
        <v>9968</v>
      </c>
      <c r="L172" s="204">
        <v>6650</v>
      </c>
      <c r="M172" s="204">
        <v>9968</v>
      </c>
      <c r="N172" s="198" t="s">
        <v>247</v>
      </c>
    </row>
    <row r="173" spans="1:14" x14ac:dyDescent="0.15">
      <c r="A173" s="209" t="s">
        <v>246</v>
      </c>
      <c r="B173" s="314">
        <f>SUM(C173:D173)</f>
        <v>3172300</v>
      </c>
      <c r="C173" s="204">
        <v>330723</v>
      </c>
      <c r="D173" s="203">
        <v>2841577</v>
      </c>
      <c r="E173" s="204">
        <f>SUM(F173:G173)</f>
        <v>44558061</v>
      </c>
      <c r="F173" s="204">
        <v>7141195</v>
      </c>
      <c r="G173" s="204">
        <v>37416866</v>
      </c>
      <c r="H173" s="204">
        <f t="shared" si="12"/>
        <v>14045.979573180342</v>
      </c>
      <c r="I173" s="204">
        <f t="shared" si="12"/>
        <v>21592.677255588515</v>
      </c>
      <c r="J173" s="204">
        <f t="shared" si="12"/>
        <v>13167.641066914604</v>
      </c>
      <c r="K173" s="204">
        <f>MAX(L173:M173)</f>
        <v>44507</v>
      </c>
      <c r="L173" s="204">
        <v>44484</v>
      </c>
      <c r="M173" s="204">
        <v>44507</v>
      </c>
      <c r="N173" s="198" t="s">
        <v>245</v>
      </c>
    </row>
    <row r="174" spans="1:14" x14ac:dyDescent="0.15">
      <c r="A174" s="209" t="s">
        <v>244</v>
      </c>
      <c r="B174" s="314">
        <f>SUM(C174:D174)</f>
        <v>0</v>
      </c>
      <c r="C174" s="204">
        <v>0</v>
      </c>
      <c r="D174" s="203">
        <v>0</v>
      </c>
      <c r="E174" s="204">
        <f>SUM(F174:G174)</f>
        <v>0</v>
      </c>
      <c r="F174" s="204">
        <v>0</v>
      </c>
      <c r="G174" s="204">
        <v>0</v>
      </c>
      <c r="H174" s="204">
        <v>0</v>
      </c>
      <c r="I174" s="204">
        <v>0</v>
      </c>
      <c r="J174" s="204">
        <v>0</v>
      </c>
      <c r="K174" s="204">
        <f>MAX(L174:M174)</f>
        <v>0</v>
      </c>
      <c r="L174" s="204">
        <v>0</v>
      </c>
      <c r="M174" s="204">
        <v>0</v>
      </c>
      <c r="N174" s="198"/>
    </row>
    <row r="175" spans="1:14" x14ac:dyDescent="0.15">
      <c r="A175" s="104"/>
      <c r="B175" s="314"/>
      <c r="C175" s="204"/>
      <c r="D175" s="203"/>
      <c r="E175" s="204"/>
      <c r="F175" s="204"/>
      <c r="G175" s="204"/>
      <c r="H175" s="204"/>
      <c r="I175" s="204"/>
      <c r="J175" s="204"/>
      <c r="K175" s="204"/>
      <c r="L175" s="204"/>
      <c r="M175" s="204"/>
      <c r="N175" s="198"/>
    </row>
    <row r="176" spans="1:14" x14ac:dyDescent="0.15">
      <c r="A176" s="100" t="s">
        <v>243</v>
      </c>
      <c r="B176" s="314">
        <f>SUM(C176:D176)</f>
        <v>8038219</v>
      </c>
      <c r="C176" s="204">
        <f>SUM(C177:C178)</f>
        <v>7142401</v>
      </c>
      <c r="D176" s="204">
        <f>SUM(D177:D178)</f>
        <v>895818</v>
      </c>
      <c r="E176" s="204">
        <f>SUM(F176:G176)</f>
        <v>93798014</v>
      </c>
      <c r="F176" s="204">
        <f>SUM(F177:F178)</f>
        <v>82261113</v>
      </c>
      <c r="G176" s="204">
        <f>SUM(G177:G178)</f>
        <v>11536901</v>
      </c>
      <c r="H176" s="204">
        <f>(E176*1000)/B176</f>
        <v>11669.0045394384</v>
      </c>
      <c r="I176" s="204">
        <f t="shared" ref="H176:J178" si="13">(F176*1000)/C176</f>
        <v>11517.291314223326</v>
      </c>
      <c r="J176" s="204">
        <f t="shared" si="13"/>
        <v>12878.621550359559</v>
      </c>
      <c r="K176" s="204">
        <f>MAX(L176:M176)</f>
        <v>28840</v>
      </c>
      <c r="L176" s="204">
        <f>MAX(L177:L178)</f>
        <v>28840</v>
      </c>
      <c r="M176" s="204">
        <f>MAX(M177:M178)</f>
        <v>28350</v>
      </c>
      <c r="N176" s="198" t="s">
        <v>241</v>
      </c>
    </row>
    <row r="177" spans="1:14" x14ac:dyDescent="0.15">
      <c r="A177" s="209" t="s">
        <v>242</v>
      </c>
      <c r="B177" s="314">
        <f>SUM(C177:D177)</f>
        <v>7437892</v>
      </c>
      <c r="C177" s="204">
        <v>6585145</v>
      </c>
      <c r="D177" s="203">
        <v>852747</v>
      </c>
      <c r="E177" s="204">
        <f>SUM(F177:G177)</f>
        <v>91135408</v>
      </c>
      <c r="F177" s="204">
        <v>79809727</v>
      </c>
      <c r="G177" s="204">
        <v>11325681</v>
      </c>
      <c r="H177" s="204">
        <f t="shared" si="13"/>
        <v>12252.854437789632</v>
      </c>
      <c r="I177" s="204">
        <f t="shared" si="13"/>
        <v>12119.661298270577</v>
      </c>
      <c r="J177" s="204">
        <f t="shared" si="13"/>
        <v>13281.408201963772</v>
      </c>
      <c r="K177" s="204">
        <f>MAX(L177:M177)</f>
        <v>28840</v>
      </c>
      <c r="L177" s="204">
        <v>28840</v>
      </c>
      <c r="M177" s="204">
        <v>28350</v>
      </c>
      <c r="N177" s="198" t="s">
        <v>241</v>
      </c>
    </row>
    <row r="178" spans="1:14" x14ac:dyDescent="0.15">
      <c r="A178" s="209" t="s">
        <v>240</v>
      </c>
      <c r="B178" s="314">
        <f>SUM(C178:D178)</f>
        <v>600327</v>
      </c>
      <c r="C178" s="204">
        <v>557256</v>
      </c>
      <c r="D178" s="203">
        <v>43071</v>
      </c>
      <c r="E178" s="204">
        <f>SUM(F178:G178)</f>
        <v>2662606</v>
      </c>
      <c r="F178" s="204">
        <v>2451386</v>
      </c>
      <c r="G178" s="204">
        <v>211220</v>
      </c>
      <c r="H178" s="204">
        <f t="shared" si="13"/>
        <v>4435.2594502662714</v>
      </c>
      <c r="I178" s="204">
        <f t="shared" si="13"/>
        <v>4399.0302482162597</v>
      </c>
      <c r="J178" s="204">
        <f t="shared" si="13"/>
        <v>4903.9957279840264</v>
      </c>
      <c r="K178" s="204">
        <f>MAX(L178:M178)</f>
        <v>7750</v>
      </c>
      <c r="L178" s="204">
        <v>7750</v>
      </c>
      <c r="M178" s="204">
        <v>7750</v>
      </c>
      <c r="N178" s="198" t="s">
        <v>239</v>
      </c>
    </row>
    <row r="179" spans="1:14" x14ac:dyDescent="0.15">
      <c r="A179" s="104"/>
      <c r="B179" s="314"/>
      <c r="C179" s="204"/>
      <c r="D179" s="203"/>
      <c r="E179" s="204"/>
      <c r="F179" s="204"/>
      <c r="G179" s="204"/>
      <c r="H179" s="204"/>
      <c r="I179" s="204"/>
      <c r="J179" s="204"/>
      <c r="K179" s="204"/>
      <c r="L179" s="204"/>
      <c r="M179" s="204"/>
      <c r="N179" s="198"/>
    </row>
    <row r="180" spans="1:14" x14ac:dyDescent="0.15">
      <c r="A180" s="100" t="s">
        <v>238</v>
      </c>
      <c r="B180" s="314">
        <f>SUM(C180:D180)</f>
        <v>288179</v>
      </c>
      <c r="C180" s="204">
        <v>133068</v>
      </c>
      <c r="D180" s="203">
        <v>155111</v>
      </c>
      <c r="E180" s="204">
        <f>SUM(F180:G180)</f>
        <v>3448093</v>
      </c>
      <c r="F180" s="204">
        <v>1805576</v>
      </c>
      <c r="G180" s="204">
        <v>1642517</v>
      </c>
      <c r="H180" s="204">
        <f>(E180*1000)/B180</f>
        <v>11965.108491597237</v>
      </c>
      <c r="I180" s="204">
        <f>(F180*1000)/C180</f>
        <v>13568.821955691827</v>
      </c>
      <c r="J180" s="204">
        <f>(G180*1000)/D180</f>
        <v>10589.300565401551</v>
      </c>
      <c r="K180" s="204">
        <f>MAX(L180:M180)</f>
        <v>21100</v>
      </c>
      <c r="L180" s="204">
        <v>21100</v>
      </c>
      <c r="M180" s="204">
        <v>21100</v>
      </c>
      <c r="N180" s="198" t="s">
        <v>237</v>
      </c>
    </row>
    <row r="181" spans="1:14" x14ac:dyDescent="0.15">
      <c r="A181" s="104"/>
      <c r="B181" s="314"/>
      <c r="C181" s="204"/>
      <c r="D181" s="203"/>
      <c r="E181" s="204"/>
      <c r="F181" s="204"/>
      <c r="G181" s="204"/>
      <c r="H181" s="204"/>
      <c r="I181" s="204"/>
      <c r="J181" s="204"/>
      <c r="K181" s="204"/>
      <c r="L181" s="204"/>
      <c r="M181" s="204"/>
      <c r="N181" s="198"/>
    </row>
    <row r="182" spans="1:14" x14ac:dyDescent="0.15">
      <c r="A182" s="100" t="s">
        <v>236</v>
      </c>
      <c r="B182" s="314">
        <f>SUM(C182:D182)</f>
        <v>203350</v>
      </c>
      <c r="C182" s="204">
        <v>129785</v>
      </c>
      <c r="D182" s="203">
        <v>73565</v>
      </c>
      <c r="E182" s="204">
        <f>SUM(F182:G182)</f>
        <v>952562</v>
      </c>
      <c r="F182" s="204">
        <v>422290</v>
      </c>
      <c r="G182" s="204">
        <v>530272</v>
      </c>
      <c r="H182" s="204">
        <f>(E182*1000)/B182</f>
        <v>4684.3471846569955</v>
      </c>
      <c r="I182" s="204">
        <f>(F182*1000)/C182</f>
        <v>3253.7658435104213</v>
      </c>
      <c r="J182" s="204">
        <f>(G182*1000)/D182</f>
        <v>7208.2104261537415</v>
      </c>
      <c r="K182" s="204">
        <f>MAX(L182:M182)</f>
        <v>8054</v>
      </c>
      <c r="L182" s="204">
        <v>8051</v>
      </c>
      <c r="M182" s="204">
        <v>8054</v>
      </c>
      <c r="N182" s="198" t="s">
        <v>235</v>
      </c>
    </row>
    <row r="183" spans="1:14" x14ac:dyDescent="0.15">
      <c r="A183" s="101"/>
      <c r="B183" s="343"/>
      <c r="C183" s="204"/>
      <c r="D183" s="203"/>
      <c r="E183" s="204"/>
      <c r="F183" s="204"/>
      <c r="G183" s="204"/>
      <c r="H183" s="204"/>
      <c r="I183" s="204"/>
      <c r="J183" s="204"/>
      <c r="K183" s="204"/>
      <c r="L183" s="204"/>
      <c r="M183" s="204"/>
      <c r="N183" s="198"/>
    </row>
    <row r="184" spans="1:14" x14ac:dyDescent="0.15">
      <c r="A184" s="207" t="s">
        <v>518</v>
      </c>
      <c r="B184" s="313">
        <v>27931775</v>
      </c>
      <c r="C184" s="99">
        <v>21630062</v>
      </c>
      <c r="D184" s="99">
        <v>6301713</v>
      </c>
      <c r="E184" s="99">
        <v>1048912000</v>
      </c>
      <c r="F184" s="99">
        <v>866902703</v>
      </c>
      <c r="G184" s="99">
        <v>182009297</v>
      </c>
      <c r="H184" s="201">
        <v>37552.643897496666</v>
      </c>
      <c r="I184" s="201">
        <v>40078.604629057467</v>
      </c>
      <c r="J184" s="201">
        <v>28882.511310813425</v>
      </c>
      <c r="K184" s="201">
        <v>163794</v>
      </c>
      <c r="L184" s="201">
        <v>163794</v>
      </c>
      <c r="M184" s="201">
        <v>163432</v>
      </c>
      <c r="N184" s="202" t="s">
        <v>256</v>
      </c>
    </row>
    <row r="185" spans="1:14" x14ac:dyDescent="0.15">
      <c r="A185" s="104"/>
      <c r="B185" s="314"/>
      <c r="C185" s="204"/>
      <c r="D185" s="203"/>
      <c r="E185" s="96"/>
      <c r="F185" s="204"/>
      <c r="G185" s="204"/>
      <c r="H185" s="204"/>
      <c r="I185" s="204"/>
      <c r="J185" s="204"/>
      <c r="K185" s="204"/>
      <c r="L185" s="204"/>
      <c r="M185" s="204"/>
      <c r="N185" s="198"/>
    </row>
    <row r="186" spans="1:14" x14ac:dyDescent="0.15">
      <c r="A186" s="100" t="s">
        <v>260</v>
      </c>
      <c r="B186" s="314">
        <v>2439376</v>
      </c>
      <c r="C186" s="204">
        <v>1459726</v>
      </c>
      <c r="D186" s="204">
        <v>979650</v>
      </c>
      <c r="E186" s="96">
        <v>125259937</v>
      </c>
      <c r="F186" s="204">
        <v>73723171</v>
      </c>
      <c r="G186" s="204">
        <v>51536766</v>
      </c>
      <c r="H186" s="208">
        <v>51349.171673411562</v>
      </c>
      <c r="I186" s="208">
        <v>50504.800900991009</v>
      </c>
      <c r="J186" s="208">
        <v>52607.325065074263</v>
      </c>
      <c r="K186" s="204">
        <v>163794</v>
      </c>
      <c r="L186" s="204">
        <v>163794</v>
      </c>
      <c r="M186" s="204">
        <v>163432</v>
      </c>
      <c r="N186" s="198" t="s">
        <v>256</v>
      </c>
    </row>
    <row r="187" spans="1:14" x14ac:dyDescent="0.15">
      <c r="A187" s="209" t="s">
        <v>259</v>
      </c>
      <c r="B187" s="314">
        <v>47663</v>
      </c>
      <c r="C187" s="204">
        <v>36347</v>
      </c>
      <c r="D187" s="204">
        <v>11316</v>
      </c>
      <c r="E187" s="96">
        <v>3026281</v>
      </c>
      <c r="F187" s="204">
        <v>2399762</v>
      </c>
      <c r="G187" s="204">
        <v>626519</v>
      </c>
      <c r="H187" s="208">
        <v>63493.296687157752</v>
      </c>
      <c r="I187" s="204">
        <v>66024</v>
      </c>
      <c r="J187" s="204">
        <v>55366</v>
      </c>
      <c r="K187" s="204">
        <v>100296</v>
      </c>
      <c r="L187" s="204">
        <v>100296</v>
      </c>
      <c r="M187" s="204">
        <v>91237</v>
      </c>
      <c r="N187" s="198" t="s">
        <v>256</v>
      </c>
    </row>
    <row r="188" spans="1:14" x14ac:dyDescent="0.15">
      <c r="A188" s="209" t="s">
        <v>258</v>
      </c>
      <c r="B188" s="314">
        <v>141190</v>
      </c>
      <c r="C188" s="204">
        <v>54274</v>
      </c>
      <c r="D188" s="204">
        <v>86916</v>
      </c>
      <c r="E188" s="96">
        <v>17363164</v>
      </c>
      <c r="F188" s="204">
        <v>6455367</v>
      </c>
      <c r="G188" s="204">
        <v>10907797</v>
      </c>
      <c r="H188" s="208">
        <v>122977.29300941993</v>
      </c>
      <c r="I188" s="204">
        <v>118940</v>
      </c>
      <c r="J188" s="204">
        <v>125498</v>
      </c>
      <c r="K188" s="204">
        <v>163794</v>
      </c>
      <c r="L188" s="204">
        <v>163794</v>
      </c>
      <c r="M188" s="204">
        <v>163432</v>
      </c>
      <c r="N188" s="198" t="s">
        <v>256</v>
      </c>
    </row>
    <row r="189" spans="1:14" x14ac:dyDescent="0.15">
      <c r="A189" s="209" t="s">
        <v>257</v>
      </c>
      <c r="B189" s="314">
        <v>2250523</v>
      </c>
      <c r="C189" s="204">
        <v>1369105</v>
      </c>
      <c r="D189" s="204">
        <v>881418</v>
      </c>
      <c r="E189" s="96">
        <v>104870492</v>
      </c>
      <c r="F189" s="204">
        <v>64868042</v>
      </c>
      <c r="G189" s="204">
        <v>40002450</v>
      </c>
      <c r="H189" s="208">
        <v>46598.276045168168</v>
      </c>
      <c r="I189" s="204">
        <v>47380</v>
      </c>
      <c r="J189" s="204">
        <v>45384</v>
      </c>
      <c r="K189" s="204">
        <v>114061</v>
      </c>
      <c r="L189" s="204">
        <v>112504</v>
      </c>
      <c r="M189" s="204">
        <v>114061</v>
      </c>
      <c r="N189" s="198" t="s">
        <v>256</v>
      </c>
    </row>
    <row r="190" spans="1:14" x14ac:dyDescent="0.15">
      <c r="A190" s="104"/>
      <c r="B190" s="314"/>
      <c r="C190" s="204"/>
      <c r="D190" s="203"/>
      <c r="E190" s="204"/>
      <c r="F190" s="204"/>
      <c r="G190" s="204"/>
      <c r="H190" s="204"/>
      <c r="I190" s="204"/>
      <c r="J190" s="204"/>
      <c r="K190" s="204"/>
      <c r="L190" s="204"/>
      <c r="M190" s="204"/>
      <c r="N190" s="198"/>
    </row>
    <row r="191" spans="1:14" x14ac:dyDescent="0.15">
      <c r="A191" s="100" t="s">
        <v>255</v>
      </c>
      <c r="B191" s="314">
        <v>21909158</v>
      </c>
      <c r="C191" s="204">
        <v>19700226</v>
      </c>
      <c r="D191" s="204">
        <v>2208932</v>
      </c>
      <c r="E191" s="204">
        <v>778916616</v>
      </c>
      <c r="F191" s="204">
        <v>701476062</v>
      </c>
      <c r="G191" s="204">
        <v>77440554</v>
      </c>
      <c r="H191" s="208">
        <v>35552.101819704803</v>
      </c>
      <c r="I191" s="208">
        <v>35607.513436647881</v>
      </c>
      <c r="J191" s="208">
        <v>35057.916676475332</v>
      </c>
      <c r="K191" s="204">
        <v>83764</v>
      </c>
      <c r="L191" s="204">
        <v>83764</v>
      </c>
      <c r="M191" s="204">
        <v>77588</v>
      </c>
      <c r="N191" s="198" t="s">
        <v>519</v>
      </c>
    </row>
    <row r="192" spans="1:14" x14ac:dyDescent="0.15">
      <c r="A192" s="209" t="s">
        <v>254</v>
      </c>
      <c r="B192" s="314">
        <v>2402725</v>
      </c>
      <c r="C192" s="204">
        <v>1854561</v>
      </c>
      <c r="D192" s="203">
        <v>548164</v>
      </c>
      <c r="E192" s="204">
        <v>99851388</v>
      </c>
      <c r="F192" s="204">
        <v>78441404</v>
      </c>
      <c r="G192" s="204">
        <v>21409984</v>
      </c>
      <c r="H192" s="208">
        <v>41557.559853915867</v>
      </c>
      <c r="I192" s="204">
        <v>42296</v>
      </c>
      <c r="J192" s="204">
        <v>39058</v>
      </c>
      <c r="K192" s="204">
        <v>83764</v>
      </c>
      <c r="L192" s="204">
        <v>83764</v>
      </c>
      <c r="M192" s="204">
        <v>77588</v>
      </c>
      <c r="N192" s="198" t="s">
        <v>519</v>
      </c>
    </row>
    <row r="193" spans="1:14" x14ac:dyDescent="0.15">
      <c r="A193" s="209" t="s">
        <v>252</v>
      </c>
      <c r="B193" s="314">
        <v>0</v>
      </c>
      <c r="C193" s="204">
        <v>0</v>
      </c>
      <c r="D193" s="203">
        <v>0</v>
      </c>
      <c r="E193" s="204">
        <v>0</v>
      </c>
      <c r="F193" s="204">
        <v>0</v>
      </c>
      <c r="G193" s="204">
        <v>0</v>
      </c>
      <c r="H193" s="208">
        <v>0</v>
      </c>
      <c r="I193" s="204">
        <v>0</v>
      </c>
      <c r="J193" s="204">
        <v>0</v>
      </c>
      <c r="K193" s="204">
        <v>0</v>
      </c>
      <c r="L193" s="204">
        <v>0</v>
      </c>
      <c r="M193" s="204">
        <v>0</v>
      </c>
      <c r="N193" s="198"/>
    </row>
    <row r="194" spans="1:14" x14ac:dyDescent="0.15">
      <c r="A194" s="209" t="s">
        <v>251</v>
      </c>
      <c r="B194" s="314">
        <v>19506433</v>
      </c>
      <c r="C194" s="204">
        <v>17845665</v>
      </c>
      <c r="D194" s="203">
        <v>1660768</v>
      </c>
      <c r="E194" s="204">
        <v>679065228</v>
      </c>
      <c r="F194" s="204">
        <v>623034658</v>
      </c>
      <c r="G194" s="204">
        <v>56030570</v>
      </c>
      <c r="H194" s="208">
        <v>34812.373333453637</v>
      </c>
      <c r="I194" s="204">
        <v>34912</v>
      </c>
      <c r="J194" s="204">
        <v>33738</v>
      </c>
      <c r="K194" s="204">
        <v>67840</v>
      </c>
      <c r="L194" s="204">
        <v>67840</v>
      </c>
      <c r="M194" s="204">
        <v>65106</v>
      </c>
      <c r="N194" s="198" t="s">
        <v>520</v>
      </c>
    </row>
    <row r="195" spans="1:14" x14ac:dyDescent="0.15">
      <c r="A195" s="104"/>
      <c r="B195" s="314"/>
      <c r="C195" s="204"/>
      <c r="D195" s="203"/>
      <c r="E195" s="204"/>
      <c r="F195" s="204"/>
      <c r="G195" s="204"/>
      <c r="H195" s="204"/>
      <c r="I195" s="204"/>
      <c r="J195" s="204"/>
      <c r="K195" s="204"/>
      <c r="L195" s="204"/>
      <c r="M195" s="204"/>
      <c r="N195" s="198"/>
    </row>
    <row r="196" spans="1:14" x14ac:dyDescent="0.15">
      <c r="A196" s="100" t="s">
        <v>249</v>
      </c>
      <c r="B196" s="314">
        <v>3369543</v>
      </c>
      <c r="C196" s="204">
        <v>329351</v>
      </c>
      <c r="D196" s="204">
        <v>3040192</v>
      </c>
      <c r="E196" s="204">
        <v>46369483</v>
      </c>
      <c r="F196" s="204">
        <v>7062006</v>
      </c>
      <c r="G196" s="204">
        <v>39307477</v>
      </c>
      <c r="H196" s="208">
        <v>13761.356658751647</v>
      </c>
      <c r="I196" s="208">
        <v>21442.187817859973</v>
      </c>
      <c r="J196" s="208">
        <v>12929.274532661095</v>
      </c>
      <c r="K196" s="204">
        <v>44507</v>
      </c>
      <c r="L196" s="204">
        <v>44484</v>
      </c>
      <c r="M196" s="204">
        <v>44507</v>
      </c>
      <c r="N196" s="198"/>
    </row>
    <row r="197" spans="1:14" x14ac:dyDescent="0.15">
      <c r="A197" s="209" t="s">
        <v>248</v>
      </c>
      <c r="B197" s="314">
        <v>163231</v>
      </c>
      <c r="C197" s="204">
        <v>9389</v>
      </c>
      <c r="D197" s="203">
        <v>153842</v>
      </c>
      <c r="E197" s="204">
        <v>1337714</v>
      </c>
      <c r="F197" s="204">
        <v>62436</v>
      </c>
      <c r="G197" s="204">
        <v>1275278</v>
      </c>
      <c r="H197" s="208">
        <v>8195.2202706593725</v>
      </c>
      <c r="I197" s="204">
        <v>6650</v>
      </c>
      <c r="J197" s="204">
        <v>8290</v>
      </c>
      <c r="K197" s="204">
        <v>9968</v>
      </c>
      <c r="L197" s="204">
        <v>6650</v>
      </c>
      <c r="M197" s="204">
        <v>9968</v>
      </c>
      <c r="N197" s="198" t="s">
        <v>521</v>
      </c>
    </row>
    <row r="198" spans="1:14" x14ac:dyDescent="0.15">
      <c r="A198" s="209" t="s">
        <v>246</v>
      </c>
      <c r="B198" s="314">
        <v>3206312</v>
      </c>
      <c r="C198" s="204">
        <v>319962</v>
      </c>
      <c r="D198" s="203">
        <v>2886350</v>
      </c>
      <c r="E198" s="204">
        <v>45031769</v>
      </c>
      <c r="F198" s="204">
        <v>6999570</v>
      </c>
      <c r="G198" s="204">
        <v>38032199</v>
      </c>
      <c r="H198" s="208">
        <v>14044.724593239835</v>
      </c>
      <c r="I198" s="204">
        <v>21876</v>
      </c>
      <c r="J198" s="204">
        <v>13177</v>
      </c>
      <c r="K198" s="204">
        <v>44507</v>
      </c>
      <c r="L198" s="204">
        <v>44484</v>
      </c>
      <c r="M198" s="204">
        <v>44507</v>
      </c>
      <c r="N198" s="198" t="s">
        <v>263</v>
      </c>
    </row>
    <row r="199" spans="1:14" x14ac:dyDescent="0.15">
      <c r="A199" s="209" t="s">
        <v>244</v>
      </c>
      <c r="B199" s="314">
        <v>0</v>
      </c>
      <c r="C199" s="204">
        <v>0</v>
      </c>
      <c r="D199" s="203">
        <v>0</v>
      </c>
      <c r="E199" s="204">
        <v>0</v>
      </c>
      <c r="F199" s="204">
        <v>0</v>
      </c>
      <c r="G199" s="204">
        <v>0</v>
      </c>
      <c r="H199" s="208">
        <v>0</v>
      </c>
      <c r="I199" s="204">
        <v>0</v>
      </c>
      <c r="J199" s="204">
        <v>0</v>
      </c>
      <c r="K199" s="204">
        <v>0</v>
      </c>
      <c r="L199" s="204">
        <v>0</v>
      </c>
      <c r="M199" s="204">
        <v>0</v>
      </c>
      <c r="N199" s="198"/>
    </row>
    <row r="200" spans="1:14" x14ac:dyDescent="0.15">
      <c r="A200" s="104"/>
      <c r="B200" s="314"/>
      <c r="C200" s="204"/>
      <c r="D200" s="203"/>
      <c r="E200" s="204"/>
      <c r="F200" s="204"/>
      <c r="G200" s="204"/>
      <c r="H200" s="204"/>
      <c r="I200" s="204"/>
      <c r="J200" s="204"/>
      <c r="K200" s="204"/>
      <c r="L200" s="204"/>
      <c r="M200" s="204"/>
      <c r="N200" s="198"/>
    </row>
    <row r="201" spans="1:14" x14ac:dyDescent="0.15">
      <c r="A201" s="100" t="s">
        <v>243</v>
      </c>
      <c r="B201" s="314">
        <v>11604</v>
      </c>
      <c r="C201" s="204">
        <v>11192</v>
      </c>
      <c r="D201" s="204">
        <v>412</v>
      </c>
      <c r="E201" s="204">
        <v>94176957</v>
      </c>
      <c r="F201" s="204">
        <v>82503240</v>
      </c>
      <c r="G201" s="204">
        <v>11673717</v>
      </c>
      <c r="H201" s="208">
        <v>8115904.6018614275</v>
      </c>
      <c r="I201" s="208">
        <v>7371626.1615439598</v>
      </c>
      <c r="J201" s="208">
        <v>28334264.563106798</v>
      </c>
      <c r="K201" s="204">
        <v>28840</v>
      </c>
      <c r="L201" s="204">
        <v>28840</v>
      </c>
      <c r="M201" s="204">
        <v>28692</v>
      </c>
      <c r="N201" s="198" t="s">
        <v>522</v>
      </c>
    </row>
    <row r="202" spans="1:14" x14ac:dyDescent="0.15">
      <c r="A202" s="209" t="s">
        <v>242</v>
      </c>
      <c r="B202" s="314">
        <v>10830</v>
      </c>
      <c r="C202" s="204">
        <v>10453</v>
      </c>
      <c r="D202" s="203">
        <v>377</v>
      </c>
      <c r="E202" s="204">
        <v>91529669</v>
      </c>
      <c r="F202" s="204">
        <v>80068378</v>
      </c>
      <c r="G202" s="204">
        <v>11461291</v>
      </c>
      <c r="H202" s="208">
        <v>8451492.9824561402</v>
      </c>
      <c r="I202" s="204">
        <v>12118</v>
      </c>
      <c r="J202" s="204">
        <v>13214</v>
      </c>
      <c r="K202" s="204">
        <v>28840</v>
      </c>
      <c r="L202" s="204">
        <v>28840</v>
      </c>
      <c r="M202" s="204">
        <v>28692</v>
      </c>
      <c r="N202" s="198" t="s">
        <v>241</v>
      </c>
    </row>
    <row r="203" spans="1:14" x14ac:dyDescent="0.15">
      <c r="A203" s="209" t="s">
        <v>240</v>
      </c>
      <c r="B203" s="314">
        <v>774</v>
      </c>
      <c r="C203" s="204">
        <v>739</v>
      </c>
      <c r="D203" s="203">
        <v>35</v>
      </c>
      <c r="E203" s="204">
        <v>2647288</v>
      </c>
      <c r="F203" s="204">
        <v>2434862</v>
      </c>
      <c r="G203" s="204">
        <v>212426</v>
      </c>
      <c r="H203" s="208">
        <v>3420268.7338501294</v>
      </c>
      <c r="I203" s="204">
        <v>4381</v>
      </c>
      <c r="J203" s="204">
        <v>4896</v>
      </c>
      <c r="K203" s="204">
        <v>7710</v>
      </c>
      <c r="L203" s="204">
        <v>7710</v>
      </c>
      <c r="M203" s="204">
        <v>7710</v>
      </c>
      <c r="N203" s="198" t="s">
        <v>239</v>
      </c>
    </row>
    <row r="204" spans="1:14" x14ac:dyDescent="0.15">
      <c r="A204" s="104"/>
      <c r="B204" s="314"/>
      <c r="C204" s="204"/>
      <c r="D204" s="203"/>
      <c r="E204" s="204"/>
      <c r="F204" s="204"/>
      <c r="G204" s="204"/>
      <c r="H204" s="204"/>
      <c r="I204" s="204"/>
      <c r="J204" s="204"/>
      <c r="K204" s="204"/>
      <c r="L204" s="204"/>
      <c r="M204" s="204"/>
      <c r="N204" s="198"/>
    </row>
    <row r="205" spans="1:14" x14ac:dyDescent="0.15">
      <c r="A205" s="100" t="s">
        <v>238</v>
      </c>
      <c r="B205" s="314">
        <v>242</v>
      </c>
      <c r="C205" s="204">
        <v>181</v>
      </c>
      <c r="D205" s="203">
        <v>61</v>
      </c>
      <c r="E205" s="204">
        <v>3257698</v>
      </c>
      <c r="F205" s="204">
        <v>1728339</v>
      </c>
      <c r="G205" s="204">
        <v>1529359</v>
      </c>
      <c r="H205" s="208">
        <v>13461561.983471075</v>
      </c>
      <c r="I205" s="204">
        <v>13047</v>
      </c>
      <c r="J205" s="204">
        <v>10141</v>
      </c>
      <c r="K205" s="204">
        <v>20600</v>
      </c>
      <c r="L205" s="204">
        <v>20600</v>
      </c>
      <c r="M205" s="204">
        <v>20600</v>
      </c>
      <c r="N205" s="198" t="s">
        <v>237</v>
      </c>
    </row>
    <row r="206" spans="1:14" x14ac:dyDescent="0.15">
      <c r="A206" s="104"/>
      <c r="B206" s="314"/>
      <c r="C206" s="204"/>
      <c r="D206" s="203"/>
      <c r="E206" s="204"/>
      <c r="F206" s="204"/>
      <c r="G206" s="204"/>
      <c r="H206" s="204"/>
      <c r="I206" s="204"/>
      <c r="J206" s="204"/>
      <c r="K206" s="204"/>
      <c r="L206" s="204"/>
      <c r="M206" s="204"/>
      <c r="N206" s="198"/>
    </row>
    <row r="207" spans="1:14" x14ac:dyDescent="0.15">
      <c r="A207" s="100" t="s">
        <v>236</v>
      </c>
      <c r="B207" s="314">
        <v>201852</v>
      </c>
      <c r="C207" s="204">
        <v>129386</v>
      </c>
      <c r="D207" s="203">
        <v>72466</v>
      </c>
      <c r="E207" s="204">
        <v>931309</v>
      </c>
      <c r="F207" s="204">
        <v>409885</v>
      </c>
      <c r="G207" s="204">
        <v>521424</v>
      </c>
      <c r="H207" s="208">
        <v>4613.8210173790694</v>
      </c>
      <c r="I207" s="204">
        <v>3168</v>
      </c>
      <c r="J207" s="204">
        <v>7195</v>
      </c>
      <c r="K207" s="204">
        <v>8054</v>
      </c>
      <c r="L207" s="204">
        <v>8051</v>
      </c>
      <c r="M207" s="204">
        <v>8054</v>
      </c>
      <c r="N207" s="198" t="s">
        <v>235</v>
      </c>
    </row>
    <row r="208" spans="1:14" x14ac:dyDescent="0.15">
      <c r="B208" s="98"/>
      <c r="C208" s="205"/>
      <c r="D208" s="206"/>
      <c r="E208" s="205"/>
      <c r="F208" s="205"/>
      <c r="G208" s="205"/>
      <c r="H208" s="338"/>
      <c r="I208" s="205"/>
      <c r="J208" s="205"/>
      <c r="K208" s="205"/>
      <c r="L208" s="205"/>
      <c r="M208" s="205"/>
      <c r="N208" s="198"/>
    </row>
    <row r="209" spans="1:14" ht="33" customHeight="1" x14ac:dyDescent="0.15">
      <c r="A209" s="207" t="s">
        <v>525</v>
      </c>
      <c r="B209" s="314">
        <v>36446684</v>
      </c>
      <c r="C209" s="96">
        <v>29056455</v>
      </c>
      <c r="D209" s="96">
        <v>7390229</v>
      </c>
      <c r="E209" s="96">
        <v>1053242660</v>
      </c>
      <c r="F209" s="321">
        <v>869963940</v>
      </c>
      <c r="G209" s="96">
        <v>183278720</v>
      </c>
      <c r="H209" s="331">
        <v>28898.175208477129</v>
      </c>
      <c r="I209" s="331">
        <v>29940.470714682848</v>
      </c>
      <c r="J209" s="331">
        <v>24800.140834607424</v>
      </c>
      <c r="K209" s="331">
        <v>163794</v>
      </c>
      <c r="L209" s="331">
        <v>163794</v>
      </c>
      <c r="M209" s="331">
        <v>163432</v>
      </c>
      <c r="N209" s="202" t="s">
        <v>256</v>
      </c>
    </row>
    <row r="210" spans="1:14" x14ac:dyDescent="0.15">
      <c r="A210" s="104"/>
      <c r="B210" s="314"/>
      <c r="C210" s="331"/>
      <c r="D210" s="336"/>
      <c r="E210" s="96"/>
      <c r="F210" s="331"/>
      <c r="G210" s="331"/>
      <c r="H210" s="331"/>
      <c r="I210" s="331"/>
      <c r="J210" s="331"/>
      <c r="K210" s="331"/>
      <c r="L210" s="331"/>
      <c r="M210" s="331"/>
      <c r="N210" s="335"/>
    </row>
    <row r="211" spans="1:14" x14ac:dyDescent="0.15">
      <c r="A211" s="100" t="s">
        <v>260</v>
      </c>
      <c r="B211" s="314">
        <v>2438884</v>
      </c>
      <c r="C211" s="331">
        <v>1458480</v>
      </c>
      <c r="D211" s="331">
        <v>980404</v>
      </c>
      <c r="E211" s="96">
        <v>125179330</v>
      </c>
      <c r="F211" s="331">
        <v>73519708</v>
      </c>
      <c r="G211" s="331">
        <v>51659622</v>
      </c>
      <c r="H211" s="337">
        <v>51326.479652168782</v>
      </c>
      <c r="I211" s="337">
        <v>50408.44440787669</v>
      </c>
      <c r="J211" s="337">
        <v>52692.177918490743</v>
      </c>
      <c r="K211" s="331">
        <v>163794</v>
      </c>
      <c r="L211" s="331">
        <v>163794</v>
      </c>
      <c r="M211" s="331">
        <v>163432</v>
      </c>
      <c r="N211" s="335" t="s">
        <v>527</v>
      </c>
    </row>
    <row r="212" spans="1:14" x14ac:dyDescent="0.15">
      <c r="A212" s="209" t="s">
        <v>259</v>
      </c>
      <c r="B212" s="314">
        <v>45346</v>
      </c>
      <c r="C212" s="331">
        <v>33855</v>
      </c>
      <c r="D212" s="331">
        <v>11491</v>
      </c>
      <c r="E212" s="96">
        <v>2862444</v>
      </c>
      <c r="F212" s="331">
        <v>2223836</v>
      </c>
      <c r="G212" s="331">
        <v>638608</v>
      </c>
      <c r="H212" s="337">
        <v>63124.509328275926</v>
      </c>
      <c r="I212" s="331">
        <v>65687.077241175604</v>
      </c>
      <c r="J212" s="331">
        <v>55574.623618484031</v>
      </c>
      <c r="K212" s="331">
        <v>100296</v>
      </c>
      <c r="L212" s="331">
        <v>100296</v>
      </c>
      <c r="M212" s="331">
        <v>91237</v>
      </c>
      <c r="N212" s="335" t="s">
        <v>527</v>
      </c>
    </row>
    <row r="213" spans="1:14" x14ac:dyDescent="0.15">
      <c r="A213" s="209" t="s">
        <v>258</v>
      </c>
      <c r="B213" s="314">
        <v>141137</v>
      </c>
      <c r="C213" s="331">
        <v>53897</v>
      </c>
      <c r="D213" s="331">
        <v>87240</v>
      </c>
      <c r="E213" s="96">
        <v>17380158</v>
      </c>
      <c r="F213" s="331">
        <v>6408547</v>
      </c>
      <c r="G213" s="331">
        <v>10971611</v>
      </c>
      <c r="H213" s="337">
        <v>123143.88147686291</v>
      </c>
      <c r="I213" s="331">
        <v>118903.59389205337</v>
      </c>
      <c r="J213" s="331">
        <v>125763.53736817974</v>
      </c>
      <c r="K213" s="331">
        <v>163794</v>
      </c>
      <c r="L213" s="331">
        <v>163794</v>
      </c>
      <c r="M213" s="331">
        <v>163432</v>
      </c>
      <c r="N213" s="335" t="s">
        <v>527</v>
      </c>
    </row>
    <row r="214" spans="1:14" x14ac:dyDescent="0.15">
      <c r="A214" s="209" t="s">
        <v>257</v>
      </c>
      <c r="B214" s="314">
        <v>2252401</v>
      </c>
      <c r="C214" s="331">
        <v>1370728</v>
      </c>
      <c r="D214" s="331">
        <v>881673</v>
      </c>
      <c r="E214" s="96">
        <v>104936728</v>
      </c>
      <c r="F214" s="331">
        <v>64887325</v>
      </c>
      <c r="G214" s="331">
        <v>40049403</v>
      </c>
      <c r="H214" s="337">
        <v>46588.830319290391</v>
      </c>
      <c r="I214" s="331">
        <v>47337.856234059567</v>
      </c>
      <c r="J214" s="331">
        <v>45424.327386684177</v>
      </c>
      <c r="K214" s="331">
        <v>114061</v>
      </c>
      <c r="L214" s="331">
        <v>112504</v>
      </c>
      <c r="M214" s="331">
        <v>114061</v>
      </c>
      <c r="N214" s="335" t="s">
        <v>527</v>
      </c>
    </row>
    <row r="215" spans="1:14" x14ac:dyDescent="0.15">
      <c r="A215" s="104"/>
      <c r="B215" s="314"/>
      <c r="C215" s="331"/>
      <c r="D215" s="336"/>
      <c r="E215" s="331"/>
      <c r="F215" s="331"/>
      <c r="G215" s="331"/>
      <c r="H215" s="331"/>
      <c r="I215" s="331"/>
      <c r="J215" s="331"/>
      <c r="K215" s="331"/>
      <c r="L215" s="331"/>
      <c r="M215" s="331"/>
      <c r="N215" s="335"/>
    </row>
    <row r="216" spans="1:14" x14ac:dyDescent="0.15">
      <c r="A216" s="100" t="s">
        <v>255</v>
      </c>
      <c r="B216" s="314">
        <v>22046086</v>
      </c>
      <c r="C216" s="331">
        <v>19814168</v>
      </c>
      <c r="D216" s="331">
        <v>2231918</v>
      </c>
      <c r="E216" s="331">
        <v>783063336</v>
      </c>
      <c r="F216" s="331">
        <v>704589660</v>
      </c>
      <c r="G216" s="331">
        <v>78473676</v>
      </c>
      <c r="H216" s="337">
        <v>35519.381354132427</v>
      </c>
      <c r="I216" s="337">
        <v>35559.891285871803</v>
      </c>
      <c r="J216" s="337">
        <v>35159.748700445089</v>
      </c>
      <c r="K216" s="331">
        <v>83764</v>
      </c>
      <c r="L216" s="331">
        <v>83764</v>
      </c>
      <c r="M216" s="331">
        <v>77588</v>
      </c>
      <c r="N216" s="335" t="s">
        <v>528</v>
      </c>
    </row>
    <row r="217" spans="1:14" x14ac:dyDescent="0.15">
      <c r="A217" s="209" t="s">
        <v>254</v>
      </c>
      <c r="B217" s="314">
        <v>2407194</v>
      </c>
      <c r="C217" s="331">
        <v>1857872</v>
      </c>
      <c r="D217" s="336">
        <v>549322</v>
      </c>
      <c r="E217" s="331">
        <v>100156109</v>
      </c>
      <c r="F217" s="331">
        <v>78596996</v>
      </c>
      <c r="G217" s="331">
        <v>21559113</v>
      </c>
      <c r="H217" s="337">
        <v>41606.995115474696</v>
      </c>
      <c r="I217" s="331">
        <v>42304.849849720544</v>
      </c>
      <c r="J217" s="331">
        <v>39246.767833802398</v>
      </c>
      <c r="K217" s="331">
        <v>83764</v>
      </c>
      <c r="L217" s="331">
        <v>83764</v>
      </c>
      <c r="M217" s="331">
        <v>77588</v>
      </c>
      <c r="N217" s="335" t="s">
        <v>528</v>
      </c>
    </row>
    <row r="218" spans="1:14" x14ac:dyDescent="0.15">
      <c r="A218" s="209" t="s">
        <v>252</v>
      </c>
      <c r="B218" s="314">
        <v>0</v>
      </c>
      <c r="C218" s="331">
        <v>0</v>
      </c>
      <c r="D218" s="336">
        <v>0</v>
      </c>
      <c r="E218" s="331">
        <v>0</v>
      </c>
      <c r="F218" s="331">
        <v>0</v>
      </c>
      <c r="G218" s="331">
        <v>0</v>
      </c>
      <c r="H218" s="337">
        <v>0</v>
      </c>
      <c r="I218" s="331">
        <v>0</v>
      </c>
      <c r="J218" s="331">
        <v>0</v>
      </c>
      <c r="K218" s="331">
        <v>0</v>
      </c>
      <c r="L218" s="331">
        <v>0</v>
      </c>
      <c r="M218" s="331">
        <v>0</v>
      </c>
      <c r="N218" s="335"/>
    </row>
    <row r="219" spans="1:14" x14ac:dyDescent="0.15">
      <c r="A219" s="209" t="s">
        <v>251</v>
      </c>
      <c r="B219" s="314">
        <v>19638892</v>
      </c>
      <c r="C219" s="331">
        <v>17956296</v>
      </c>
      <c r="D219" s="336">
        <v>1682596</v>
      </c>
      <c r="E219" s="331">
        <v>682907227</v>
      </c>
      <c r="F219" s="331">
        <v>625992664</v>
      </c>
      <c r="G219" s="331">
        <v>56914563</v>
      </c>
      <c r="H219" s="337">
        <v>34773.205484301252</v>
      </c>
      <c r="I219" s="331">
        <v>34862.015195115964</v>
      </c>
      <c r="J219" s="331">
        <v>33825.447701052421</v>
      </c>
      <c r="K219" s="331">
        <v>67840</v>
      </c>
      <c r="L219" s="331">
        <v>67840</v>
      </c>
      <c r="M219" s="331">
        <v>65106</v>
      </c>
      <c r="N219" s="335" t="s">
        <v>253</v>
      </c>
    </row>
    <row r="220" spans="1:14" x14ac:dyDescent="0.15">
      <c r="A220" s="104"/>
      <c r="B220" s="314"/>
      <c r="C220" s="331"/>
      <c r="D220" s="336"/>
      <c r="E220" s="331"/>
      <c r="F220" s="331"/>
      <c r="G220" s="331"/>
      <c r="H220" s="331"/>
      <c r="I220" s="331"/>
      <c r="J220" s="331"/>
      <c r="K220" s="331"/>
      <c r="L220" s="331"/>
      <c r="M220" s="331"/>
      <c r="N220" s="335"/>
    </row>
    <row r="221" spans="1:14" x14ac:dyDescent="0.15">
      <c r="A221" s="100" t="s">
        <v>249</v>
      </c>
      <c r="B221" s="314">
        <v>3387571</v>
      </c>
      <c r="C221" s="331">
        <v>327046</v>
      </c>
      <c r="D221" s="331">
        <v>3060525</v>
      </c>
      <c r="E221" s="331">
        <v>46702688</v>
      </c>
      <c r="F221" s="331">
        <v>6961125</v>
      </c>
      <c r="G221" s="331">
        <v>39741563</v>
      </c>
      <c r="H221" s="337">
        <v>13786.482408781985</v>
      </c>
      <c r="I221" s="337">
        <v>21284.849837637517</v>
      </c>
      <c r="J221" s="337">
        <v>12985.211034054615</v>
      </c>
      <c r="K221" s="331">
        <v>44507</v>
      </c>
      <c r="L221" s="331">
        <v>44484</v>
      </c>
      <c r="M221" s="331">
        <v>44507</v>
      </c>
      <c r="N221" s="335" t="s">
        <v>263</v>
      </c>
    </row>
    <row r="222" spans="1:14" x14ac:dyDescent="0.15">
      <c r="A222" s="209" t="s">
        <v>248</v>
      </c>
      <c r="B222" s="314">
        <v>163231</v>
      </c>
      <c r="C222" s="331">
        <v>9389</v>
      </c>
      <c r="D222" s="336">
        <v>153842</v>
      </c>
      <c r="E222" s="331">
        <v>1337714</v>
      </c>
      <c r="F222" s="331">
        <v>62436</v>
      </c>
      <c r="G222" s="331">
        <v>1275278</v>
      </c>
      <c r="H222" s="337">
        <v>8195.2202706593725</v>
      </c>
      <c r="I222" s="331">
        <v>6649.9094685269993</v>
      </c>
      <c r="J222" s="331">
        <v>8289.5308173320682</v>
      </c>
      <c r="K222" s="331">
        <v>9968</v>
      </c>
      <c r="L222" s="331">
        <v>6650</v>
      </c>
      <c r="M222" s="331">
        <v>9968</v>
      </c>
      <c r="N222" s="335" t="s">
        <v>247</v>
      </c>
    </row>
    <row r="223" spans="1:14" x14ac:dyDescent="0.15">
      <c r="A223" s="209" t="s">
        <v>246</v>
      </c>
      <c r="B223" s="314">
        <v>3224340</v>
      </c>
      <c r="C223" s="331">
        <v>317657</v>
      </c>
      <c r="D223" s="336">
        <v>2906683</v>
      </c>
      <c r="E223" s="331">
        <v>45364974</v>
      </c>
      <c r="F223" s="331">
        <v>6898689</v>
      </c>
      <c r="G223" s="331">
        <v>38466285</v>
      </c>
      <c r="H223" s="337">
        <v>14069.537951952958</v>
      </c>
      <c r="I223" s="331">
        <v>21717.415325335187</v>
      </c>
      <c r="J223" s="331">
        <v>13233.739282887058</v>
      </c>
      <c r="K223" s="331">
        <v>44507</v>
      </c>
      <c r="L223" s="331">
        <v>44484</v>
      </c>
      <c r="M223" s="331">
        <v>44507</v>
      </c>
      <c r="N223" s="335" t="s">
        <v>263</v>
      </c>
    </row>
    <row r="224" spans="1:14" x14ac:dyDescent="0.15">
      <c r="A224" s="209" t="s">
        <v>244</v>
      </c>
      <c r="B224" s="314">
        <v>0</v>
      </c>
      <c r="C224" s="331">
        <v>0</v>
      </c>
      <c r="D224" s="336">
        <v>0</v>
      </c>
      <c r="E224" s="331">
        <v>0</v>
      </c>
      <c r="F224" s="331">
        <v>0</v>
      </c>
      <c r="G224" s="331">
        <v>0</v>
      </c>
      <c r="H224" s="337">
        <v>0</v>
      </c>
      <c r="I224" s="331">
        <v>0</v>
      </c>
      <c r="J224" s="331">
        <v>0</v>
      </c>
      <c r="K224" s="331">
        <v>0</v>
      </c>
      <c r="L224" s="331">
        <v>0</v>
      </c>
      <c r="M224" s="331">
        <v>0</v>
      </c>
      <c r="N224" s="335"/>
    </row>
    <row r="225" spans="1:14" x14ac:dyDescent="0.15">
      <c r="A225" s="104"/>
      <c r="B225" s="314"/>
      <c r="C225" s="331"/>
      <c r="D225" s="336"/>
      <c r="E225" s="331"/>
      <c r="F225" s="331"/>
      <c r="G225" s="331"/>
      <c r="H225" s="331"/>
      <c r="I225" s="331"/>
      <c r="J225" s="331"/>
      <c r="K225" s="331"/>
      <c r="L225" s="331"/>
      <c r="M225" s="331"/>
      <c r="N225" s="335"/>
    </row>
    <row r="226" spans="1:14" x14ac:dyDescent="0.15">
      <c r="A226" s="100" t="s">
        <v>243</v>
      </c>
      <c r="B226" s="314">
        <v>8086107</v>
      </c>
      <c r="C226" s="331">
        <v>7191341</v>
      </c>
      <c r="D226" s="331">
        <v>894766</v>
      </c>
      <c r="E226" s="331">
        <v>94182940</v>
      </c>
      <c r="F226" s="331">
        <v>82782658</v>
      </c>
      <c r="G226" s="331">
        <v>11400282</v>
      </c>
      <c r="H226" s="337">
        <v>11647.501078083682</v>
      </c>
      <c r="I226" s="337">
        <v>11511.435488874746</v>
      </c>
      <c r="J226" s="337">
        <v>12741.076437861966</v>
      </c>
      <c r="K226" s="331">
        <v>28840</v>
      </c>
      <c r="L226" s="331">
        <v>28840</v>
      </c>
      <c r="M226" s="331">
        <v>28350</v>
      </c>
      <c r="N226" s="335" t="s">
        <v>529</v>
      </c>
    </row>
    <row r="227" spans="1:14" x14ac:dyDescent="0.15">
      <c r="A227" s="209" t="s">
        <v>242</v>
      </c>
      <c r="B227" s="314">
        <v>7479782</v>
      </c>
      <c r="C227" s="331">
        <v>6635458</v>
      </c>
      <c r="D227" s="336">
        <v>844324</v>
      </c>
      <c r="E227" s="331">
        <v>91526835</v>
      </c>
      <c r="F227" s="331">
        <v>80359717</v>
      </c>
      <c r="G227" s="331">
        <v>11167118</v>
      </c>
      <c r="H227" s="337">
        <v>12236.56451484816</v>
      </c>
      <c r="I227" s="331">
        <v>12110.65114118724</v>
      </c>
      <c r="J227" s="331">
        <v>13226.105144470606</v>
      </c>
      <c r="K227" s="331">
        <v>28840</v>
      </c>
      <c r="L227" s="331">
        <v>28840</v>
      </c>
      <c r="M227" s="331">
        <v>28350</v>
      </c>
      <c r="N227" s="335" t="s">
        <v>529</v>
      </c>
    </row>
    <row r="228" spans="1:14" x14ac:dyDescent="0.15">
      <c r="A228" s="209" t="s">
        <v>240</v>
      </c>
      <c r="B228" s="314">
        <v>606325</v>
      </c>
      <c r="C228" s="331">
        <v>555883</v>
      </c>
      <c r="D228" s="336">
        <v>50442</v>
      </c>
      <c r="E228" s="331">
        <v>2656105</v>
      </c>
      <c r="F228" s="331">
        <v>2422941</v>
      </c>
      <c r="G228" s="331">
        <v>233164</v>
      </c>
      <c r="H228" s="337">
        <v>4380.6621861213043</v>
      </c>
      <c r="I228" s="331">
        <v>4358.724767621964</v>
      </c>
      <c r="J228" s="331">
        <v>4622.4178264144957</v>
      </c>
      <c r="K228" s="331">
        <v>7670</v>
      </c>
      <c r="L228" s="331">
        <v>7670</v>
      </c>
      <c r="M228" s="331">
        <v>7670</v>
      </c>
      <c r="N228" s="335" t="s">
        <v>239</v>
      </c>
    </row>
    <row r="229" spans="1:14" x14ac:dyDescent="0.15">
      <c r="A229" s="104"/>
      <c r="B229" s="314"/>
      <c r="C229" s="331"/>
      <c r="D229" s="336"/>
      <c r="E229" s="331"/>
      <c r="F229" s="331"/>
      <c r="G229" s="331"/>
      <c r="H229" s="331"/>
      <c r="I229" s="331"/>
      <c r="J229" s="331"/>
      <c r="K229" s="331"/>
      <c r="L229" s="331"/>
      <c r="M229" s="331"/>
      <c r="N229" s="335"/>
    </row>
    <row r="230" spans="1:14" x14ac:dyDescent="0.15">
      <c r="A230" s="100" t="s">
        <v>238</v>
      </c>
      <c r="B230" s="314">
        <v>283618</v>
      </c>
      <c r="C230" s="331">
        <v>132963</v>
      </c>
      <c r="D230" s="336">
        <v>150655</v>
      </c>
      <c r="E230" s="331">
        <v>3180298</v>
      </c>
      <c r="F230" s="331">
        <v>1694091</v>
      </c>
      <c r="G230" s="331">
        <v>1486207</v>
      </c>
      <c r="H230" s="337">
        <v>11213.315092836139</v>
      </c>
      <c r="I230" s="331">
        <v>12741.070824214255</v>
      </c>
      <c r="J230" s="331">
        <v>9864.969632604294</v>
      </c>
      <c r="K230" s="331">
        <v>20300</v>
      </c>
      <c r="L230" s="331">
        <v>20300</v>
      </c>
      <c r="M230" s="331">
        <v>20300</v>
      </c>
      <c r="N230" s="335" t="s">
        <v>237</v>
      </c>
    </row>
    <row r="231" spans="1:14" x14ac:dyDescent="0.15">
      <c r="A231" s="104"/>
      <c r="B231" s="314"/>
      <c r="C231" s="331"/>
      <c r="D231" s="336"/>
      <c r="E231" s="331"/>
      <c r="F231" s="331"/>
      <c r="G231" s="331"/>
      <c r="H231" s="331"/>
      <c r="I231" s="331"/>
      <c r="J231" s="331"/>
      <c r="K231" s="331"/>
      <c r="L231" s="331"/>
      <c r="M231" s="331"/>
      <c r="N231" s="335"/>
    </row>
    <row r="232" spans="1:14" x14ac:dyDescent="0.15">
      <c r="A232" s="100" t="s">
        <v>236</v>
      </c>
      <c r="B232" s="314">
        <v>204418</v>
      </c>
      <c r="C232" s="331">
        <v>132457</v>
      </c>
      <c r="D232" s="336">
        <v>71961</v>
      </c>
      <c r="E232" s="331">
        <v>934068</v>
      </c>
      <c r="F232" s="331">
        <v>416698</v>
      </c>
      <c r="G232" s="331">
        <v>517370</v>
      </c>
      <c r="H232" s="337">
        <v>4569.4019117690223</v>
      </c>
      <c r="I232" s="331">
        <v>3145.911503355806</v>
      </c>
      <c r="J232" s="331">
        <v>7189.5888050471785</v>
      </c>
      <c r="K232" s="331">
        <v>8054</v>
      </c>
      <c r="L232" s="331">
        <v>8051</v>
      </c>
      <c r="M232" s="331">
        <v>8054</v>
      </c>
      <c r="N232" s="335" t="s">
        <v>235</v>
      </c>
    </row>
    <row r="233" spans="1:14" x14ac:dyDescent="0.15">
      <c r="B233" s="345"/>
      <c r="I233" s="321"/>
      <c r="M233" s="185"/>
      <c r="N233" s="322"/>
    </row>
    <row r="234" spans="1:14" x14ac:dyDescent="0.15">
      <c r="A234" s="143" t="s">
        <v>289</v>
      </c>
      <c r="B234" s="320"/>
      <c r="C234" s="319"/>
      <c r="D234" s="320"/>
      <c r="E234" s="319"/>
      <c r="F234" s="319"/>
      <c r="G234" s="319"/>
      <c r="H234" s="319"/>
      <c r="I234" s="319"/>
      <c r="J234" s="319"/>
      <c r="K234" s="319"/>
      <c r="L234" s="319"/>
      <c r="N234" s="332"/>
    </row>
    <row r="238" spans="1:14" x14ac:dyDescent="0.15">
      <c r="M238" s="321"/>
      <c r="N238" s="322"/>
    </row>
  </sheetData>
  <mergeCells count="2">
    <mergeCell ref="B3:B4"/>
    <mergeCell ref="E3:E4"/>
  </mergeCells>
  <phoneticPr fontId="1"/>
  <pageMargins left="0.70866141732283472" right="0.70866141732283472" top="0.74803149606299213" bottom="0.74803149606299213" header="0.31496062992125984" footer="0.31496062992125984"/>
  <pageSetup paperSize="9" scale="55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F5F302-A2A5-4172-A550-83A8441B59D9}">
  <sheetPr>
    <pageSetUpPr fitToPage="1"/>
  </sheetPr>
  <dimension ref="A1:Q35"/>
  <sheetViews>
    <sheetView zoomScale="80" zoomScaleNormal="80" workbookViewId="0">
      <pane xSplit="1" ySplit="6" topLeftCell="B7" activePane="bottomRight" state="frozen"/>
      <selection pane="topRight"/>
      <selection pane="bottomLeft"/>
      <selection pane="bottomRight" activeCell="D1" sqref="D1"/>
    </sheetView>
  </sheetViews>
  <sheetFormatPr defaultRowHeight="13.5" x14ac:dyDescent="0.15"/>
  <cols>
    <col min="1" max="1" width="18.625" style="110" customWidth="1"/>
    <col min="2" max="2" width="9.625" style="110" customWidth="1"/>
    <col min="3" max="3" width="10.875" style="110" customWidth="1"/>
    <col min="4" max="4" width="9.125" style="43" bestFit="1" customWidth="1"/>
    <col min="5" max="5" width="11.875" style="43" bestFit="1" customWidth="1"/>
    <col min="6" max="6" width="9.125" style="110" bestFit="1" customWidth="1"/>
    <col min="7" max="7" width="11.875" style="110" bestFit="1" customWidth="1"/>
    <col min="8" max="8" width="9" style="110"/>
    <col min="9" max="9" width="11.875" style="110" bestFit="1" customWidth="1"/>
    <col min="10" max="10" width="9" style="110"/>
    <col min="11" max="11" width="11.875" style="110" bestFit="1" customWidth="1"/>
    <col min="12" max="12" width="9" style="110"/>
    <col min="13" max="13" width="11.875" style="110" bestFit="1" customWidth="1"/>
    <col min="14" max="14" width="9" style="110"/>
    <col min="15" max="15" width="11.875" style="110" bestFit="1" customWidth="1"/>
    <col min="16" max="254" width="9" style="110"/>
    <col min="255" max="255" width="18.625" style="110" customWidth="1"/>
    <col min="256" max="256" width="9.625" style="110" customWidth="1"/>
    <col min="257" max="257" width="10.875" style="110" customWidth="1"/>
    <col min="258" max="258" width="9.125" style="110" bestFit="1" customWidth="1"/>
    <col min="259" max="259" width="11.875" style="110" bestFit="1" customWidth="1"/>
    <col min="260" max="260" width="9.125" style="110" bestFit="1" customWidth="1"/>
    <col min="261" max="261" width="11.875" style="110" bestFit="1" customWidth="1"/>
    <col min="262" max="262" width="9" style="110"/>
    <col min="263" max="263" width="11.875" style="110" bestFit="1" customWidth="1"/>
    <col min="264" max="264" width="9" style="110"/>
    <col min="265" max="265" width="11.875" style="110" bestFit="1" customWidth="1"/>
    <col min="266" max="266" width="9" style="110"/>
    <col min="267" max="267" width="11.875" style="110" bestFit="1" customWidth="1"/>
    <col min="268" max="268" width="9" style="110"/>
    <col min="269" max="269" width="11.875" style="110" bestFit="1" customWidth="1"/>
    <col min="270" max="510" width="9" style="110"/>
    <col min="511" max="511" width="18.625" style="110" customWidth="1"/>
    <col min="512" max="512" width="9.625" style="110" customWidth="1"/>
    <col min="513" max="513" width="10.875" style="110" customWidth="1"/>
    <col min="514" max="514" width="9.125" style="110" bestFit="1" customWidth="1"/>
    <col min="515" max="515" width="11.875" style="110" bestFit="1" customWidth="1"/>
    <col min="516" max="516" width="9.125" style="110" bestFit="1" customWidth="1"/>
    <col min="517" max="517" width="11.875" style="110" bestFit="1" customWidth="1"/>
    <col min="518" max="518" width="9" style="110"/>
    <col min="519" max="519" width="11.875" style="110" bestFit="1" customWidth="1"/>
    <col min="520" max="520" width="9" style="110"/>
    <col min="521" max="521" width="11.875" style="110" bestFit="1" customWidth="1"/>
    <col min="522" max="522" width="9" style="110"/>
    <col min="523" max="523" width="11.875" style="110" bestFit="1" customWidth="1"/>
    <col min="524" max="524" width="9" style="110"/>
    <col min="525" max="525" width="11.875" style="110" bestFit="1" customWidth="1"/>
    <col min="526" max="766" width="9" style="110"/>
    <col min="767" max="767" width="18.625" style="110" customWidth="1"/>
    <col min="768" max="768" width="9.625" style="110" customWidth="1"/>
    <col min="769" max="769" width="10.875" style="110" customWidth="1"/>
    <col min="770" max="770" width="9.125" style="110" bestFit="1" customWidth="1"/>
    <col min="771" max="771" width="11.875" style="110" bestFit="1" customWidth="1"/>
    <col min="772" max="772" width="9.125" style="110" bestFit="1" customWidth="1"/>
    <col min="773" max="773" width="11.875" style="110" bestFit="1" customWidth="1"/>
    <col min="774" max="774" width="9" style="110"/>
    <col min="775" max="775" width="11.875" style="110" bestFit="1" customWidth="1"/>
    <col min="776" max="776" width="9" style="110"/>
    <col min="777" max="777" width="11.875" style="110" bestFit="1" customWidth="1"/>
    <col min="778" max="778" width="9" style="110"/>
    <col min="779" max="779" width="11.875" style="110" bestFit="1" customWidth="1"/>
    <col min="780" max="780" width="9" style="110"/>
    <col min="781" max="781" width="11.875" style="110" bestFit="1" customWidth="1"/>
    <col min="782" max="1022" width="9" style="110"/>
    <col min="1023" max="1023" width="18.625" style="110" customWidth="1"/>
    <col min="1024" max="1024" width="9.625" style="110" customWidth="1"/>
    <col min="1025" max="1025" width="10.875" style="110" customWidth="1"/>
    <col min="1026" max="1026" width="9.125" style="110" bestFit="1" customWidth="1"/>
    <col min="1027" max="1027" width="11.875" style="110" bestFit="1" customWidth="1"/>
    <col min="1028" max="1028" width="9.125" style="110" bestFit="1" customWidth="1"/>
    <col min="1029" max="1029" width="11.875" style="110" bestFit="1" customWidth="1"/>
    <col min="1030" max="1030" width="9" style="110"/>
    <col min="1031" max="1031" width="11.875" style="110" bestFit="1" customWidth="1"/>
    <col min="1032" max="1032" width="9" style="110"/>
    <col min="1033" max="1033" width="11.875" style="110" bestFit="1" customWidth="1"/>
    <col min="1034" max="1034" width="9" style="110"/>
    <col min="1035" max="1035" width="11.875" style="110" bestFit="1" customWidth="1"/>
    <col min="1036" max="1036" width="9" style="110"/>
    <col min="1037" max="1037" width="11.875" style="110" bestFit="1" customWidth="1"/>
    <col min="1038" max="1278" width="9" style="110"/>
    <col min="1279" max="1279" width="18.625" style="110" customWidth="1"/>
    <col min="1280" max="1280" width="9.625" style="110" customWidth="1"/>
    <col min="1281" max="1281" width="10.875" style="110" customWidth="1"/>
    <col min="1282" max="1282" width="9.125" style="110" bestFit="1" customWidth="1"/>
    <col min="1283" max="1283" width="11.875" style="110" bestFit="1" customWidth="1"/>
    <col min="1284" max="1284" width="9.125" style="110" bestFit="1" customWidth="1"/>
    <col min="1285" max="1285" width="11.875" style="110" bestFit="1" customWidth="1"/>
    <col min="1286" max="1286" width="9" style="110"/>
    <col min="1287" max="1287" width="11.875" style="110" bestFit="1" customWidth="1"/>
    <col min="1288" max="1288" width="9" style="110"/>
    <col min="1289" max="1289" width="11.875" style="110" bestFit="1" customWidth="1"/>
    <col min="1290" max="1290" width="9" style="110"/>
    <col min="1291" max="1291" width="11.875" style="110" bestFit="1" customWidth="1"/>
    <col min="1292" max="1292" width="9" style="110"/>
    <col min="1293" max="1293" width="11.875" style="110" bestFit="1" customWidth="1"/>
    <col min="1294" max="1534" width="9" style="110"/>
    <col min="1535" max="1535" width="18.625" style="110" customWidth="1"/>
    <col min="1536" max="1536" width="9.625" style="110" customWidth="1"/>
    <col min="1537" max="1537" width="10.875" style="110" customWidth="1"/>
    <col min="1538" max="1538" width="9.125" style="110" bestFit="1" customWidth="1"/>
    <col min="1539" max="1539" width="11.875" style="110" bestFit="1" customWidth="1"/>
    <col min="1540" max="1540" width="9.125" style="110" bestFit="1" customWidth="1"/>
    <col min="1541" max="1541" width="11.875" style="110" bestFit="1" customWidth="1"/>
    <col min="1542" max="1542" width="9" style="110"/>
    <col min="1543" max="1543" width="11.875" style="110" bestFit="1" customWidth="1"/>
    <col min="1544" max="1544" width="9" style="110"/>
    <col min="1545" max="1545" width="11.875" style="110" bestFit="1" customWidth="1"/>
    <col min="1546" max="1546" width="9" style="110"/>
    <col min="1547" max="1547" width="11.875" style="110" bestFit="1" customWidth="1"/>
    <col min="1548" max="1548" width="9" style="110"/>
    <col min="1549" max="1549" width="11.875" style="110" bestFit="1" customWidth="1"/>
    <col min="1550" max="1790" width="9" style="110"/>
    <col min="1791" max="1791" width="18.625" style="110" customWidth="1"/>
    <col min="1792" max="1792" width="9.625" style="110" customWidth="1"/>
    <col min="1793" max="1793" width="10.875" style="110" customWidth="1"/>
    <col min="1794" max="1794" width="9.125" style="110" bestFit="1" customWidth="1"/>
    <col min="1795" max="1795" width="11.875" style="110" bestFit="1" customWidth="1"/>
    <col min="1796" max="1796" width="9.125" style="110" bestFit="1" customWidth="1"/>
    <col min="1797" max="1797" width="11.875" style="110" bestFit="1" customWidth="1"/>
    <col min="1798" max="1798" width="9" style="110"/>
    <col min="1799" max="1799" width="11.875" style="110" bestFit="1" customWidth="1"/>
    <col min="1800" max="1800" width="9" style="110"/>
    <col min="1801" max="1801" width="11.875" style="110" bestFit="1" customWidth="1"/>
    <col min="1802" max="1802" width="9" style="110"/>
    <col min="1803" max="1803" width="11.875" style="110" bestFit="1" customWidth="1"/>
    <col min="1804" max="1804" width="9" style="110"/>
    <col min="1805" max="1805" width="11.875" style="110" bestFit="1" customWidth="1"/>
    <col min="1806" max="2046" width="9" style="110"/>
    <col min="2047" max="2047" width="18.625" style="110" customWidth="1"/>
    <col min="2048" max="2048" width="9.625" style="110" customWidth="1"/>
    <col min="2049" max="2049" width="10.875" style="110" customWidth="1"/>
    <col min="2050" max="2050" width="9.125" style="110" bestFit="1" customWidth="1"/>
    <col min="2051" max="2051" width="11.875" style="110" bestFit="1" customWidth="1"/>
    <col min="2052" max="2052" width="9.125" style="110" bestFit="1" customWidth="1"/>
    <col min="2053" max="2053" width="11.875" style="110" bestFit="1" customWidth="1"/>
    <col min="2054" max="2054" width="9" style="110"/>
    <col min="2055" max="2055" width="11.875" style="110" bestFit="1" customWidth="1"/>
    <col min="2056" max="2056" width="9" style="110"/>
    <col min="2057" max="2057" width="11.875" style="110" bestFit="1" customWidth="1"/>
    <col min="2058" max="2058" width="9" style="110"/>
    <col min="2059" max="2059" width="11.875" style="110" bestFit="1" customWidth="1"/>
    <col min="2060" max="2060" width="9" style="110"/>
    <col min="2061" max="2061" width="11.875" style="110" bestFit="1" customWidth="1"/>
    <col min="2062" max="2302" width="9" style="110"/>
    <col min="2303" max="2303" width="18.625" style="110" customWidth="1"/>
    <col min="2304" max="2304" width="9.625" style="110" customWidth="1"/>
    <col min="2305" max="2305" width="10.875" style="110" customWidth="1"/>
    <col min="2306" max="2306" width="9.125" style="110" bestFit="1" customWidth="1"/>
    <col min="2307" max="2307" width="11.875" style="110" bestFit="1" customWidth="1"/>
    <col min="2308" max="2308" width="9.125" style="110" bestFit="1" customWidth="1"/>
    <col min="2309" max="2309" width="11.875" style="110" bestFit="1" customWidth="1"/>
    <col min="2310" max="2310" width="9" style="110"/>
    <col min="2311" max="2311" width="11.875" style="110" bestFit="1" customWidth="1"/>
    <col min="2312" max="2312" width="9" style="110"/>
    <col min="2313" max="2313" width="11.875" style="110" bestFit="1" customWidth="1"/>
    <col min="2314" max="2314" width="9" style="110"/>
    <col min="2315" max="2315" width="11.875" style="110" bestFit="1" customWidth="1"/>
    <col min="2316" max="2316" width="9" style="110"/>
    <col min="2317" max="2317" width="11.875" style="110" bestFit="1" customWidth="1"/>
    <col min="2318" max="2558" width="9" style="110"/>
    <col min="2559" max="2559" width="18.625" style="110" customWidth="1"/>
    <col min="2560" max="2560" width="9.625" style="110" customWidth="1"/>
    <col min="2561" max="2561" width="10.875" style="110" customWidth="1"/>
    <col min="2562" max="2562" width="9.125" style="110" bestFit="1" customWidth="1"/>
    <col min="2563" max="2563" width="11.875" style="110" bestFit="1" customWidth="1"/>
    <col min="2564" max="2564" width="9.125" style="110" bestFit="1" customWidth="1"/>
    <col min="2565" max="2565" width="11.875" style="110" bestFit="1" customWidth="1"/>
    <col min="2566" max="2566" width="9" style="110"/>
    <col min="2567" max="2567" width="11.875" style="110" bestFit="1" customWidth="1"/>
    <col min="2568" max="2568" width="9" style="110"/>
    <col min="2569" max="2569" width="11.875" style="110" bestFit="1" customWidth="1"/>
    <col min="2570" max="2570" width="9" style="110"/>
    <col min="2571" max="2571" width="11.875" style="110" bestFit="1" customWidth="1"/>
    <col min="2572" max="2572" width="9" style="110"/>
    <col min="2573" max="2573" width="11.875" style="110" bestFit="1" customWidth="1"/>
    <col min="2574" max="2814" width="9" style="110"/>
    <col min="2815" max="2815" width="18.625" style="110" customWidth="1"/>
    <col min="2816" max="2816" width="9.625" style="110" customWidth="1"/>
    <col min="2817" max="2817" width="10.875" style="110" customWidth="1"/>
    <col min="2818" max="2818" width="9.125" style="110" bestFit="1" customWidth="1"/>
    <col min="2819" max="2819" width="11.875" style="110" bestFit="1" customWidth="1"/>
    <col min="2820" max="2820" width="9.125" style="110" bestFit="1" customWidth="1"/>
    <col min="2821" max="2821" width="11.875" style="110" bestFit="1" customWidth="1"/>
    <col min="2822" max="2822" width="9" style="110"/>
    <col min="2823" max="2823" width="11.875" style="110" bestFit="1" customWidth="1"/>
    <col min="2824" max="2824" width="9" style="110"/>
    <col min="2825" max="2825" width="11.875" style="110" bestFit="1" customWidth="1"/>
    <col min="2826" max="2826" width="9" style="110"/>
    <col min="2827" max="2827" width="11.875" style="110" bestFit="1" customWidth="1"/>
    <col min="2828" max="2828" width="9" style="110"/>
    <col min="2829" max="2829" width="11.875" style="110" bestFit="1" customWidth="1"/>
    <col min="2830" max="3070" width="9" style="110"/>
    <col min="3071" max="3071" width="18.625" style="110" customWidth="1"/>
    <col min="3072" max="3072" width="9.625" style="110" customWidth="1"/>
    <col min="3073" max="3073" width="10.875" style="110" customWidth="1"/>
    <col min="3074" max="3074" width="9.125" style="110" bestFit="1" customWidth="1"/>
    <col min="3075" max="3075" width="11.875" style="110" bestFit="1" customWidth="1"/>
    <col min="3076" max="3076" width="9.125" style="110" bestFit="1" customWidth="1"/>
    <col min="3077" max="3077" width="11.875" style="110" bestFit="1" customWidth="1"/>
    <col min="3078" max="3078" width="9" style="110"/>
    <col min="3079" max="3079" width="11.875" style="110" bestFit="1" customWidth="1"/>
    <col min="3080" max="3080" width="9" style="110"/>
    <col min="3081" max="3081" width="11.875" style="110" bestFit="1" customWidth="1"/>
    <col min="3082" max="3082" width="9" style="110"/>
    <col min="3083" max="3083" width="11.875" style="110" bestFit="1" customWidth="1"/>
    <col min="3084" max="3084" width="9" style="110"/>
    <col min="3085" max="3085" width="11.875" style="110" bestFit="1" customWidth="1"/>
    <col min="3086" max="3326" width="9" style="110"/>
    <col min="3327" max="3327" width="18.625" style="110" customWidth="1"/>
    <col min="3328" max="3328" width="9.625" style="110" customWidth="1"/>
    <col min="3329" max="3329" width="10.875" style="110" customWidth="1"/>
    <col min="3330" max="3330" width="9.125" style="110" bestFit="1" customWidth="1"/>
    <col min="3331" max="3331" width="11.875" style="110" bestFit="1" customWidth="1"/>
    <col min="3332" max="3332" width="9.125" style="110" bestFit="1" customWidth="1"/>
    <col min="3333" max="3333" width="11.875" style="110" bestFit="1" customWidth="1"/>
    <col min="3334" max="3334" width="9" style="110"/>
    <col min="3335" max="3335" width="11.875" style="110" bestFit="1" customWidth="1"/>
    <col min="3336" max="3336" width="9" style="110"/>
    <col min="3337" max="3337" width="11.875" style="110" bestFit="1" customWidth="1"/>
    <col min="3338" max="3338" width="9" style="110"/>
    <col min="3339" max="3339" width="11.875" style="110" bestFit="1" customWidth="1"/>
    <col min="3340" max="3340" width="9" style="110"/>
    <col min="3341" max="3341" width="11.875" style="110" bestFit="1" customWidth="1"/>
    <col min="3342" max="3582" width="9" style="110"/>
    <col min="3583" max="3583" width="18.625" style="110" customWidth="1"/>
    <col min="3584" max="3584" width="9.625" style="110" customWidth="1"/>
    <col min="3585" max="3585" width="10.875" style="110" customWidth="1"/>
    <col min="3586" max="3586" width="9.125" style="110" bestFit="1" customWidth="1"/>
    <col min="3587" max="3587" width="11.875" style="110" bestFit="1" customWidth="1"/>
    <col min="3588" max="3588" width="9.125" style="110" bestFit="1" customWidth="1"/>
    <col min="3589" max="3589" width="11.875" style="110" bestFit="1" customWidth="1"/>
    <col min="3590" max="3590" width="9" style="110"/>
    <col min="3591" max="3591" width="11.875" style="110" bestFit="1" customWidth="1"/>
    <col min="3592" max="3592" width="9" style="110"/>
    <col min="3593" max="3593" width="11.875" style="110" bestFit="1" customWidth="1"/>
    <col min="3594" max="3594" width="9" style="110"/>
    <col min="3595" max="3595" width="11.875" style="110" bestFit="1" customWidth="1"/>
    <col min="3596" max="3596" width="9" style="110"/>
    <col min="3597" max="3597" width="11.875" style="110" bestFit="1" customWidth="1"/>
    <col min="3598" max="3838" width="9" style="110"/>
    <col min="3839" max="3839" width="18.625" style="110" customWidth="1"/>
    <col min="3840" max="3840" width="9.625" style="110" customWidth="1"/>
    <col min="3841" max="3841" width="10.875" style="110" customWidth="1"/>
    <col min="3842" max="3842" width="9.125" style="110" bestFit="1" customWidth="1"/>
    <col min="3843" max="3843" width="11.875" style="110" bestFit="1" customWidth="1"/>
    <col min="3844" max="3844" width="9.125" style="110" bestFit="1" customWidth="1"/>
    <col min="3845" max="3845" width="11.875" style="110" bestFit="1" customWidth="1"/>
    <col min="3846" max="3846" width="9" style="110"/>
    <col min="3847" max="3847" width="11.875" style="110" bestFit="1" customWidth="1"/>
    <col min="3848" max="3848" width="9" style="110"/>
    <col min="3849" max="3849" width="11.875" style="110" bestFit="1" customWidth="1"/>
    <col min="3850" max="3850" width="9" style="110"/>
    <col min="3851" max="3851" width="11.875" style="110" bestFit="1" customWidth="1"/>
    <col min="3852" max="3852" width="9" style="110"/>
    <col min="3853" max="3853" width="11.875" style="110" bestFit="1" customWidth="1"/>
    <col min="3854" max="4094" width="9" style="110"/>
    <col min="4095" max="4095" width="18.625" style="110" customWidth="1"/>
    <col min="4096" max="4096" width="9.625" style="110" customWidth="1"/>
    <col min="4097" max="4097" width="10.875" style="110" customWidth="1"/>
    <col min="4098" max="4098" width="9.125" style="110" bestFit="1" customWidth="1"/>
    <col min="4099" max="4099" width="11.875" style="110" bestFit="1" customWidth="1"/>
    <col min="4100" max="4100" width="9.125" style="110" bestFit="1" customWidth="1"/>
    <col min="4101" max="4101" width="11.875" style="110" bestFit="1" customWidth="1"/>
    <col min="4102" max="4102" width="9" style="110"/>
    <col min="4103" max="4103" width="11.875" style="110" bestFit="1" customWidth="1"/>
    <col min="4104" max="4104" width="9" style="110"/>
    <col min="4105" max="4105" width="11.875" style="110" bestFit="1" customWidth="1"/>
    <col min="4106" max="4106" width="9" style="110"/>
    <col min="4107" max="4107" width="11.875" style="110" bestFit="1" customWidth="1"/>
    <col min="4108" max="4108" width="9" style="110"/>
    <col min="4109" max="4109" width="11.875" style="110" bestFit="1" customWidth="1"/>
    <col min="4110" max="4350" width="9" style="110"/>
    <col min="4351" max="4351" width="18.625" style="110" customWidth="1"/>
    <col min="4352" max="4352" width="9.625" style="110" customWidth="1"/>
    <col min="4353" max="4353" width="10.875" style="110" customWidth="1"/>
    <col min="4354" max="4354" width="9.125" style="110" bestFit="1" customWidth="1"/>
    <col min="4355" max="4355" width="11.875" style="110" bestFit="1" customWidth="1"/>
    <col min="4356" max="4356" width="9.125" style="110" bestFit="1" customWidth="1"/>
    <col min="4357" max="4357" width="11.875" style="110" bestFit="1" customWidth="1"/>
    <col min="4358" max="4358" width="9" style="110"/>
    <col min="4359" max="4359" width="11.875" style="110" bestFit="1" customWidth="1"/>
    <col min="4360" max="4360" width="9" style="110"/>
    <col min="4361" max="4361" width="11.875" style="110" bestFit="1" customWidth="1"/>
    <col min="4362" max="4362" width="9" style="110"/>
    <col min="4363" max="4363" width="11.875" style="110" bestFit="1" customWidth="1"/>
    <col min="4364" max="4364" width="9" style="110"/>
    <col min="4365" max="4365" width="11.875" style="110" bestFit="1" customWidth="1"/>
    <col min="4366" max="4606" width="9" style="110"/>
    <col min="4607" max="4607" width="18.625" style="110" customWidth="1"/>
    <col min="4608" max="4608" width="9.625" style="110" customWidth="1"/>
    <col min="4609" max="4609" width="10.875" style="110" customWidth="1"/>
    <col min="4610" max="4610" width="9.125" style="110" bestFit="1" customWidth="1"/>
    <col min="4611" max="4611" width="11.875" style="110" bestFit="1" customWidth="1"/>
    <col min="4612" max="4612" width="9.125" style="110" bestFit="1" customWidth="1"/>
    <col min="4613" max="4613" width="11.875" style="110" bestFit="1" customWidth="1"/>
    <col min="4614" max="4614" width="9" style="110"/>
    <col min="4615" max="4615" width="11.875" style="110" bestFit="1" customWidth="1"/>
    <col min="4616" max="4616" width="9" style="110"/>
    <col min="4617" max="4617" width="11.875" style="110" bestFit="1" customWidth="1"/>
    <col min="4618" max="4618" width="9" style="110"/>
    <col min="4619" max="4619" width="11.875" style="110" bestFit="1" customWidth="1"/>
    <col min="4620" max="4620" width="9" style="110"/>
    <col min="4621" max="4621" width="11.875" style="110" bestFit="1" customWidth="1"/>
    <col min="4622" max="4862" width="9" style="110"/>
    <col min="4863" max="4863" width="18.625" style="110" customWidth="1"/>
    <col min="4864" max="4864" width="9.625" style="110" customWidth="1"/>
    <col min="4865" max="4865" width="10.875" style="110" customWidth="1"/>
    <col min="4866" max="4866" width="9.125" style="110" bestFit="1" customWidth="1"/>
    <col min="4867" max="4867" width="11.875" style="110" bestFit="1" customWidth="1"/>
    <col min="4868" max="4868" width="9.125" style="110" bestFit="1" customWidth="1"/>
    <col min="4869" max="4869" width="11.875" style="110" bestFit="1" customWidth="1"/>
    <col min="4870" max="4870" width="9" style="110"/>
    <col min="4871" max="4871" width="11.875" style="110" bestFit="1" customWidth="1"/>
    <col min="4872" max="4872" width="9" style="110"/>
    <col min="4873" max="4873" width="11.875" style="110" bestFit="1" customWidth="1"/>
    <col min="4874" max="4874" width="9" style="110"/>
    <col min="4875" max="4875" width="11.875" style="110" bestFit="1" customWidth="1"/>
    <col min="4876" max="4876" width="9" style="110"/>
    <col min="4877" max="4877" width="11.875" style="110" bestFit="1" customWidth="1"/>
    <col min="4878" max="5118" width="9" style="110"/>
    <col min="5119" max="5119" width="18.625" style="110" customWidth="1"/>
    <col min="5120" max="5120" width="9.625" style="110" customWidth="1"/>
    <col min="5121" max="5121" width="10.875" style="110" customWidth="1"/>
    <col min="5122" max="5122" width="9.125" style="110" bestFit="1" customWidth="1"/>
    <col min="5123" max="5123" width="11.875" style="110" bestFit="1" customWidth="1"/>
    <col min="5124" max="5124" width="9.125" style="110" bestFit="1" customWidth="1"/>
    <col min="5125" max="5125" width="11.875" style="110" bestFit="1" customWidth="1"/>
    <col min="5126" max="5126" width="9" style="110"/>
    <col min="5127" max="5127" width="11.875" style="110" bestFit="1" customWidth="1"/>
    <col min="5128" max="5128" width="9" style="110"/>
    <col min="5129" max="5129" width="11.875" style="110" bestFit="1" customWidth="1"/>
    <col min="5130" max="5130" width="9" style="110"/>
    <col min="5131" max="5131" width="11.875" style="110" bestFit="1" customWidth="1"/>
    <col min="5132" max="5132" width="9" style="110"/>
    <col min="5133" max="5133" width="11.875" style="110" bestFit="1" customWidth="1"/>
    <col min="5134" max="5374" width="9" style="110"/>
    <col min="5375" max="5375" width="18.625" style="110" customWidth="1"/>
    <col min="5376" max="5376" width="9.625" style="110" customWidth="1"/>
    <col min="5377" max="5377" width="10.875" style="110" customWidth="1"/>
    <col min="5378" max="5378" width="9.125" style="110" bestFit="1" customWidth="1"/>
    <col min="5379" max="5379" width="11.875" style="110" bestFit="1" customWidth="1"/>
    <col min="5380" max="5380" width="9.125" style="110" bestFit="1" customWidth="1"/>
    <col min="5381" max="5381" width="11.875" style="110" bestFit="1" customWidth="1"/>
    <col min="5382" max="5382" width="9" style="110"/>
    <col min="5383" max="5383" width="11.875" style="110" bestFit="1" customWidth="1"/>
    <col min="5384" max="5384" width="9" style="110"/>
    <col min="5385" max="5385" width="11.875" style="110" bestFit="1" customWidth="1"/>
    <col min="5386" max="5386" width="9" style="110"/>
    <col min="5387" max="5387" width="11.875" style="110" bestFit="1" customWidth="1"/>
    <col min="5388" max="5388" width="9" style="110"/>
    <col min="5389" max="5389" width="11.875" style="110" bestFit="1" customWidth="1"/>
    <col min="5390" max="5630" width="9" style="110"/>
    <col min="5631" max="5631" width="18.625" style="110" customWidth="1"/>
    <col min="5632" max="5632" width="9.625" style="110" customWidth="1"/>
    <col min="5633" max="5633" width="10.875" style="110" customWidth="1"/>
    <col min="5634" max="5634" width="9.125" style="110" bestFit="1" customWidth="1"/>
    <col min="5635" max="5635" width="11.875" style="110" bestFit="1" customWidth="1"/>
    <col min="5636" max="5636" width="9.125" style="110" bestFit="1" customWidth="1"/>
    <col min="5637" max="5637" width="11.875" style="110" bestFit="1" customWidth="1"/>
    <col min="5638" max="5638" width="9" style="110"/>
    <col min="5639" max="5639" width="11.875" style="110" bestFit="1" customWidth="1"/>
    <col min="5640" max="5640" width="9" style="110"/>
    <col min="5641" max="5641" width="11.875" style="110" bestFit="1" customWidth="1"/>
    <col min="5642" max="5642" width="9" style="110"/>
    <col min="5643" max="5643" width="11.875" style="110" bestFit="1" customWidth="1"/>
    <col min="5644" max="5644" width="9" style="110"/>
    <col min="5645" max="5645" width="11.875" style="110" bestFit="1" customWidth="1"/>
    <col min="5646" max="5886" width="9" style="110"/>
    <col min="5887" max="5887" width="18.625" style="110" customWidth="1"/>
    <col min="5888" max="5888" width="9.625" style="110" customWidth="1"/>
    <col min="5889" max="5889" width="10.875" style="110" customWidth="1"/>
    <col min="5890" max="5890" width="9.125" style="110" bestFit="1" customWidth="1"/>
    <col min="5891" max="5891" width="11.875" style="110" bestFit="1" customWidth="1"/>
    <col min="5892" max="5892" width="9.125" style="110" bestFit="1" customWidth="1"/>
    <col min="5893" max="5893" width="11.875" style="110" bestFit="1" customWidth="1"/>
    <col min="5894" max="5894" width="9" style="110"/>
    <col min="5895" max="5895" width="11.875" style="110" bestFit="1" customWidth="1"/>
    <col min="5896" max="5896" width="9" style="110"/>
    <col min="5897" max="5897" width="11.875" style="110" bestFit="1" customWidth="1"/>
    <col min="5898" max="5898" width="9" style="110"/>
    <col min="5899" max="5899" width="11.875" style="110" bestFit="1" customWidth="1"/>
    <col min="5900" max="5900" width="9" style="110"/>
    <col min="5901" max="5901" width="11.875" style="110" bestFit="1" customWidth="1"/>
    <col min="5902" max="6142" width="9" style="110"/>
    <col min="6143" max="6143" width="18.625" style="110" customWidth="1"/>
    <col min="6144" max="6144" width="9.625" style="110" customWidth="1"/>
    <col min="6145" max="6145" width="10.875" style="110" customWidth="1"/>
    <col min="6146" max="6146" width="9.125" style="110" bestFit="1" customWidth="1"/>
    <col min="6147" max="6147" width="11.875" style="110" bestFit="1" customWidth="1"/>
    <col min="6148" max="6148" width="9.125" style="110" bestFit="1" customWidth="1"/>
    <col min="6149" max="6149" width="11.875" style="110" bestFit="1" customWidth="1"/>
    <col min="6150" max="6150" width="9" style="110"/>
    <col min="6151" max="6151" width="11.875" style="110" bestFit="1" customWidth="1"/>
    <col min="6152" max="6152" width="9" style="110"/>
    <col min="6153" max="6153" width="11.875" style="110" bestFit="1" customWidth="1"/>
    <col min="6154" max="6154" width="9" style="110"/>
    <col min="6155" max="6155" width="11.875" style="110" bestFit="1" customWidth="1"/>
    <col min="6156" max="6156" width="9" style="110"/>
    <col min="6157" max="6157" width="11.875" style="110" bestFit="1" customWidth="1"/>
    <col min="6158" max="6398" width="9" style="110"/>
    <col min="6399" max="6399" width="18.625" style="110" customWidth="1"/>
    <col min="6400" max="6400" width="9.625" style="110" customWidth="1"/>
    <col min="6401" max="6401" width="10.875" style="110" customWidth="1"/>
    <col min="6402" max="6402" width="9.125" style="110" bestFit="1" customWidth="1"/>
    <col min="6403" max="6403" width="11.875" style="110" bestFit="1" customWidth="1"/>
    <col min="6404" max="6404" width="9.125" style="110" bestFit="1" customWidth="1"/>
    <col min="6405" max="6405" width="11.875" style="110" bestFit="1" customWidth="1"/>
    <col min="6406" max="6406" width="9" style="110"/>
    <col min="6407" max="6407" width="11.875" style="110" bestFit="1" customWidth="1"/>
    <col min="6408" max="6408" width="9" style="110"/>
    <col min="6409" max="6409" width="11.875" style="110" bestFit="1" customWidth="1"/>
    <col min="6410" max="6410" width="9" style="110"/>
    <col min="6411" max="6411" width="11.875" style="110" bestFit="1" customWidth="1"/>
    <col min="6412" max="6412" width="9" style="110"/>
    <col min="6413" max="6413" width="11.875" style="110" bestFit="1" customWidth="1"/>
    <col min="6414" max="6654" width="9" style="110"/>
    <col min="6655" max="6655" width="18.625" style="110" customWidth="1"/>
    <col min="6656" max="6656" width="9.625" style="110" customWidth="1"/>
    <col min="6657" max="6657" width="10.875" style="110" customWidth="1"/>
    <col min="6658" max="6658" width="9.125" style="110" bestFit="1" customWidth="1"/>
    <col min="6659" max="6659" width="11.875" style="110" bestFit="1" customWidth="1"/>
    <col min="6660" max="6660" width="9.125" style="110" bestFit="1" customWidth="1"/>
    <col min="6661" max="6661" width="11.875" style="110" bestFit="1" customWidth="1"/>
    <col min="6662" max="6662" width="9" style="110"/>
    <col min="6663" max="6663" width="11.875" style="110" bestFit="1" customWidth="1"/>
    <col min="6664" max="6664" width="9" style="110"/>
    <col min="6665" max="6665" width="11.875" style="110" bestFit="1" customWidth="1"/>
    <col min="6666" max="6666" width="9" style="110"/>
    <col min="6667" max="6667" width="11.875" style="110" bestFit="1" customWidth="1"/>
    <col min="6668" max="6668" width="9" style="110"/>
    <col min="6669" max="6669" width="11.875" style="110" bestFit="1" customWidth="1"/>
    <col min="6670" max="6910" width="9" style="110"/>
    <col min="6911" max="6911" width="18.625" style="110" customWidth="1"/>
    <col min="6912" max="6912" width="9.625" style="110" customWidth="1"/>
    <col min="6913" max="6913" width="10.875" style="110" customWidth="1"/>
    <col min="6914" max="6914" width="9.125" style="110" bestFit="1" customWidth="1"/>
    <col min="6915" max="6915" width="11.875" style="110" bestFit="1" customWidth="1"/>
    <col min="6916" max="6916" width="9.125" style="110" bestFit="1" customWidth="1"/>
    <col min="6917" max="6917" width="11.875" style="110" bestFit="1" customWidth="1"/>
    <col min="6918" max="6918" width="9" style="110"/>
    <col min="6919" max="6919" width="11.875" style="110" bestFit="1" customWidth="1"/>
    <col min="6920" max="6920" width="9" style="110"/>
    <col min="6921" max="6921" width="11.875" style="110" bestFit="1" customWidth="1"/>
    <col min="6922" max="6922" width="9" style="110"/>
    <col min="6923" max="6923" width="11.875" style="110" bestFit="1" customWidth="1"/>
    <col min="6924" max="6924" width="9" style="110"/>
    <col min="6925" max="6925" width="11.875" style="110" bestFit="1" customWidth="1"/>
    <col min="6926" max="7166" width="9" style="110"/>
    <col min="7167" max="7167" width="18.625" style="110" customWidth="1"/>
    <col min="7168" max="7168" width="9.625" style="110" customWidth="1"/>
    <col min="7169" max="7169" width="10.875" style="110" customWidth="1"/>
    <col min="7170" max="7170" width="9.125" style="110" bestFit="1" customWidth="1"/>
    <col min="7171" max="7171" width="11.875" style="110" bestFit="1" customWidth="1"/>
    <col min="7172" max="7172" width="9.125" style="110" bestFit="1" customWidth="1"/>
    <col min="7173" max="7173" width="11.875" style="110" bestFit="1" customWidth="1"/>
    <col min="7174" max="7174" width="9" style="110"/>
    <col min="7175" max="7175" width="11.875" style="110" bestFit="1" customWidth="1"/>
    <col min="7176" max="7176" width="9" style="110"/>
    <col min="7177" max="7177" width="11.875" style="110" bestFit="1" customWidth="1"/>
    <col min="7178" max="7178" width="9" style="110"/>
    <col min="7179" max="7179" width="11.875" style="110" bestFit="1" customWidth="1"/>
    <col min="7180" max="7180" width="9" style="110"/>
    <col min="7181" max="7181" width="11.875" style="110" bestFit="1" customWidth="1"/>
    <col min="7182" max="7422" width="9" style="110"/>
    <col min="7423" max="7423" width="18.625" style="110" customWidth="1"/>
    <col min="7424" max="7424" width="9.625" style="110" customWidth="1"/>
    <col min="7425" max="7425" width="10.875" style="110" customWidth="1"/>
    <col min="7426" max="7426" width="9.125" style="110" bestFit="1" customWidth="1"/>
    <col min="7427" max="7427" width="11.875" style="110" bestFit="1" customWidth="1"/>
    <col min="7428" max="7428" width="9.125" style="110" bestFit="1" customWidth="1"/>
    <col min="7429" max="7429" width="11.875" style="110" bestFit="1" customWidth="1"/>
    <col min="7430" max="7430" width="9" style="110"/>
    <col min="7431" max="7431" width="11.875" style="110" bestFit="1" customWidth="1"/>
    <col min="7432" max="7432" width="9" style="110"/>
    <col min="7433" max="7433" width="11.875" style="110" bestFit="1" customWidth="1"/>
    <col min="7434" max="7434" width="9" style="110"/>
    <col min="7435" max="7435" width="11.875" style="110" bestFit="1" customWidth="1"/>
    <col min="7436" max="7436" width="9" style="110"/>
    <col min="7437" max="7437" width="11.875" style="110" bestFit="1" customWidth="1"/>
    <col min="7438" max="7678" width="9" style="110"/>
    <col min="7679" max="7679" width="18.625" style="110" customWidth="1"/>
    <col min="7680" max="7680" width="9.625" style="110" customWidth="1"/>
    <col min="7681" max="7681" width="10.875" style="110" customWidth="1"/>
    <col min="7682" max="7682" width="9.125" style="110" bestFit="1" customWidth="1"/>
    <col min="7683" max="7683" width="11.875" style="110" bestFit="1" customWidth="1"/>
    <col min="7684" max="7684" width="9.125" style="110" bestFit="1" customWidth="1"/>
    <col min="7685" max="7685" width="11.875" style="110" bestFit="1" customWidth="1"/>
    <col min="7686" max="7686" width="9" style="110"/>
    <col min="7687" max="7687" width="11.875" style="110" bestFit="1" customWidth="1"/>
    <col min="7688" max="7688" width="9" style="110"/>
    <col min="7689" max="7689" width="11.875" style="110" bestFit="1" customWidth="1"/>
    <col min="7690" max="7690" width="9" style="110"/>
    <col min="7691" max="7691" width="11.875" style="110" bestFit="1" customWidth="1"/>
    <col min="7692" max="7692" width="9" style="110"/>
    <col min="7693" max="7693" width="11.875" style="110" bestFit="1" customWidth="1"/>
    <col min="7694" max="7934" width="9" style="110"/>
    <col min="7935" max="7935" width="18.625" style="110" customWidth="1"/>
    <col min="7936" max="7936" width="9.625" style="110" customWidth="1"/>
    <col min="7937" max="7937" width="10.875" style="110" customWidth="1"/>
    <col min="7938" max="7938" width="9.125" style="110" bestFit="1" customWidth="1"/>
    <col min="7939" max="7939" width="11.875" style="110" bestFit="1" customWidth="1"/>
    <col min="7940" max="7940" width="9.125" style="110" bestFit="1" customWidth="1"/>
    <col min="7941" max="7941" width="11.875" style="110" bestFit="1" customWidth="1"/>
    <col min="7942" max="7942" width="9" style="110"/>
    <col min="7943" max="7943" width="11.875" style="110" bestFit="1" customWidth="1"/>
    <col min="7944" max="7944" width="9" style="110"/>
    <col min="7945" max="7945" width="11.875" style="110" bestFit="1" customWidth="1"/>
    <col min="7946" max="7946" width="9" style="110"/>
    <col min="7947" max="7947" width="11.875" style="110" bestFit="1" customWidth="1"/>
    <col min="7948" max="7948" width="9" style="110"/>
    <col min="7949" max="7949" width="11.875" style="110" bestFit="1" customWidth="1"/>
    <col min="7950" max="8190" width="9" style="110"/>
    <col min="8191" max="8191" width="18.625" style="110" customWidth="1"/>
    <col min="8192" max="8192" width="9.625" style="110" customWidth="1"/>
    <col min="8193" max="8193" width="10.875" style="110" customWidth="1"/>
    <col min="8194" max="8194" width="9.125" style="110" bestFit="1" customWidth="1"/>
    <col min="8195" max="8195" width="11.875" style="110" bestFit="1" customWidth="1"/>
    <col min="8196" max="8196" width="9.125" style="110" bestFit="1" customWidth="1"/>
    <col min="8197" max="8197" width="11.875" style="110" bestFit="1" customWidth="1"/>
    <col min="8198" max="8198" width="9" style="110"/>
    <col min="8199" max="8199" width="11.875" style="110" bestFit="1" customWidth="1"/>
    <col min="8200" max="8200" width="9" style="110"/>
    <col min="8201" max="8201" width="11.875" style="110" bestFit="1" customWidth="1"/>
    <col min="8202" max="8202" width="9" style="110"/>
    <col min="8203" max="8203" width="11.875" style="110" bestFit="1" customWidth="1"/>
    <col min="8204" max="8204" width="9" style="110"/>
    <col min="8205" max="8205" width="11.875" style="110" bestFit="1" customWidth="1"/>
    <col min="8206" max="8446" width="9" style="110"/>
    <col min="8447" max="8447" width="18.625" style="110" customWidth="1"/>
    <col min="8448" max="8448" width="9.625" style="110" customWidth="1"/>
    <col min="8449" max="8449" width="10.875" style="110" customWidth="1"/>
    <col min="8450" max="8450" width="9.125" style="110" bestFit="1" customWidth="1"/>
    <col min="8451" max="8451" width="11.875" style="110" bestFit="1" customWidth="1"/>
    <col min="8452" max="8452" width="9.125" style="110" bestFit="1" customWidth="1"/>
    <col min="8453" max="8453" width="11.875" style="110" bestFit="1" customWidth="1"/>
    <col min="8454" max="8454" width="9" style="110"/>
    <col min="8455" max="8455" width="11.875" style="110" bestFit="1" customWidth="1"/>
    <col min="8456" max="8456" width="9" style="110"/>
    <col min="8457" max="8457" width="11.875" style="110" bestFit="1" customWidth="1"/>
    <col min="8458" max="8458" width="9" style="110"/>
    <col min="8459" max="8459" width="11.875" style="110" bestFit="1" customWidth="1"/>
    <col min="8460" max="8460" width="9" style="110"/>
    <col min="8461" max="8461" width="11.875" style="110" bestFit="1" customWidth="1"/>
    <col min="8462" max="8702" width="9" style="110"/>
    <col min="8703" max="8703" width="18.625" style="110" customWidth="1"/>
    <col min="8704" max="8704" width="9.625" style="110" customWidth="1"/>
    <col min="8705" max="8705" width="10.875" style="110" customWidth="1"/>
    <col min="8706" max="8706" width="9.125" style="110" bestFit="1" customWidth="1"/>
    <col min="8707" max="8707" width="11.875" style="110" bestFit="1" customWidth="1"/>
    <col min="8708" max="8708" width="9.125" style="110" bestFit="1" customWidth="1"/>
    <col min="8709" max="8709" width="11.875" style="110" bestFit="1" customWidth="1"/>
    <col min="8710" max="8710" width="9" style="110"/>
    <col min="8711" max="8711" width="11.875" style="110" bestFit="1" customWidth="1"/>
    <col min="8712" max="8712" width="9" style="110"/>
    <col min="8713" max="8713" width="11.875" style="110" bestFit="1" customWidth="1"/>
    <col min="8714" max="8714" width="9" style="110"/>
    <col min="8715" max="8715" width="11.875" style="110" bestFit="1" customWidth="1"/>
    <col min="8716" max="8716" width="9" style="110"/>
    <col min="8717" max="8717" width="11.875" style="110" bestFit="1" customWidth="1"/>
    <col min="8718" max="8958" width="9" style="110"/>
    <col min="8959" max="8959" width="18.625" style="110" customWidth="1"/>
    <col min="8960" max="8960" width="9.625" style="110" customWidth="1"/>
    <col min="8961" max="8961" width="10.875" style="110" customWidth="1"/>
    <col min="8962" max="8962" width="9.125" style="110" bestFit="1" customWidth="1"/>
    <col min="8963" max="8963" width="11.875" style="110" bestFit="1" customWidth="1"/>
    <col min="8964" max="8964" width="9.125" style="110" bestFit="1" customWidth="1"/>
    <col min="8965" max="8965" width="11.875" style="110" bestFit="1" customWidth="1"/>
    <col min="8966" max="8966" width="9" style="110"/>
    <col min="8967" max="8967" width="11.875" style="110" bestFit="1" customWidth="1"/>
    <col min="8968" max="8968" width="9" style="110"/>
    <col min="8969" max="8969" width="11.875" style="110" bestFit="1" customWidth="1"/>
    <col min="8970" max="8970" width="9" style="110"/>
    <col min="8971" max="8971" width="11.875" style="110" bestFit="1" customWidth="1"/>
    <col min="8972" max="8972" width="9" style="110"/>
    <col min="8973" max="8973" width="11.875" style="110" bestFit="1" customWidth="1"/>
    <col min="8974" max="9214" width="9" style="110"/>
    <col min="9215" max="9215" width="18.625" style="110" customWidth="1"/>
    <col min="9216" max="9216" width="9.625" style="110" customWidth="1"/>
    <col min="9217" max="9217" width="10.875" style="110" customWidth="1"/>
    <col min="9218" max="9218" width="9.125" style="110" bestFit="1" customWidth="1"/>
    <col min="9219" max="9219" width="11.875" style="110" bestFit="1" customWidth="1"/>
    <col min="9220" max="9220" width="9.125" style="110" bestFit="1" customWidth="1"/>
    <col min="9221" max="9221" width="11.875" style="110" bestFit="1" customWidth="1"/>
    <col min="9222" max="9222" width="9" style="110"/>
    <col min="9223" max="9223" width="11.875" style="110" bestFit="1" customWidth="1"/>
    <col min="9224" max="9224" width="9" style="110"/>
    <col min="9225" max="9225" width="11.875" style="110" bestFit="1" customWidth="1"/>
    <col min="9226" max="9226" width="9" style="110"/>
    <col min="9227" max="9227" width="11.875" style="110" bestFit="1" customWidth="1"/>
    <col min="9228" max="9228" width="9" style="110"/>
    <col min="9229" max="9229" width="11.875" style="110" bestFit="1" customWidth="1"/>
    <col min="9230" max="9470" width="9" style="110"/>
    <col min="9471" max="9471" width="18.625" style="110" customWidth="1"/>
    <col min="9472" max="9472" width="9.625" style="110" customWidth="1"/>
    <col min="9473" max="9473" width="10.875" style="110" customWidth="1"/>
    <col min="9474" max="9474" width="9.125" style="110" bestFit="1" customWidth="1"/>
    <col min="9475" max="9475" width="11.875" style="110" bestFit="1" customWidth="1"/>
    <col min="9476" max="9476" width="9.125" style="110" bestFit="1" customWidth="1"/>
    <col min="9477" max="9477" width="11.875" style="110" bestFit="1" customWidth="1"/>
    <col min="9478" max="9478" width="9" style="110"/>
    <col min="9479" max="9479" width="11.875" style="110" bestFit="1" customWidth="1"/>
    <col min="9480" max="9480" width="9" style="110"/>
    <col min="9481" max="9481" width="11.875" style="110" bestFit="1" customWidth="1"/>
    <col min="9482" max="9482" width="9" style="110"/>
    <col min="9483" max="9483" width="11.875" style="110" bestFit="1" customWidth="1"/>
    <col min="9484" max="9484" width="9" style="110"/>
    <col min="9485" max="9485" width="11.875" style="110" bestFit="1" customWidth="1"/>
    <col min="9486" max="9726" width="9" style="110"/>
    <col min="9727" max="9727" width="18.625" style="110" customWidth="1"/>
    <col min="9728" max="9728" width="9.625" style="110" customWidth="1"/>
    <col min="9729" max="9729" width="10.875" style="110" customWidth="1"/>
    <col min="9730" max="9730" width="9.125" style="110" bestFit="1" customWidth="1"/>
    <col min="9731" max="9731" width="11.875" style="110" bestFit="1" customWidth="1"/>
    <col min="9732" max="9732" width="9.125" style="110" bestFit="1" customWidth="1"/>
    <col min="9733" max="9733" width="11.875" style="110" bestFit="1" customWidth="1"/>
    <col min="9734" max="9734" width="9" style="110"/>
    <col min="9735" max="9735" width="11.875" style="110" bestFit="1" customWidth="1"/>
    <col min="9736" max="9736" width="9" style="110"/>
    <col min="9737" max="9737" width="11.875" style="110" bestFit="1" customWidth="1"/>
    <col min="9738" max="9738" width="9" style="110"/>
    <col min="9739" max="9739" width="11.875" style="110" bestFit="1" customWidth="1"/>
    <col min="9740" max="9740" width="9" style="110"/>
    <col min="9741" max="9741" width="11.875" style="110" bestFit="1" customWidth="1"/>
    <col min="9742" max="9982" width="9" style="110"/>
    <col min="9983" max="9983" width="18.625" style="110" customWidth="1"/>
    <col min="9984" max="9984" width="9.625" style="110" customWidth="1"/>
    <col min="9985" max="9985" width="10.875" style="110" customWidth="1"/>
    <col min="9986" max="9986" width="9.125" style="110" bestFit="1" customWidth="1"/>
    <col min="9987" max="9987" width="11.875" style="110" bestFit="1" customWidth="1"/>
    <col min="9988" max="9988" width="9.125" style="110" bestFit="1" customWidth="1"/>
    <col min="9989" max="9989" width="11.875" style="110" bestFit="1" customWidth="1"/>
    <col min="9990" max="9990" width="9" style="110"/>
    <col min="9991" max="9991" width="11.875" style="110" bestFit="1" customWidth="1"/>
    <col min="9992" max="9992" width="9" style="110"/>
    <col min="9993" max="9993" width="11.875" style="110" bestFit="1" customWidth="1"/>
    <col min="9994" max="9994" width="9" style="110"/>
    <col min="9995" max="9995" width="11.875" style="110" bestFit="1" customWidth="1"/>
    <col min="9996" max="9996" width="9" style="110"/>
    <col min="9997" max="9997" width="11.875" style="110" bestFit="1" customWidth="1"/>
    <col min="9998" max="10238" width="9" style="110"/>
    <col min="10239" max="10239" width="18.625" style="110" customWidth="1"/>
    <col min="10240" max="10240" width="9.625" style="110" customWidth="1"/>
    <col min="10241" max="10241" width="10.875" style="110" customWidth="1"/>
    <col min="10242" max="10242" width="9.125" style="110" bestFit="1" customWidth="1"/>
    <col min="10243" max="10243" width="11.875" style="110" bestFit="1" customWidth="1"/>
    <col min="10244" max="10244" width="9.125" style="110" bestFit="1" customWidth="1"/>
    <col min="10245" max="10245" width="11.875" style="110" bestFit="1" customWidth="1"/>
    <col min="10246" max="10246" width="9" style="110"/>
    <col min="10247" max="10247" width="11.875" style="110" bestFit="1" customWidth="1"/>
    <col min="10248" max="10248" width="9" style="110"/>
    <col min="10249" max="10249" width="11.875" style="110" bestFit="1" customWidth="1"/>
    <col min="10250" max="10250" width="9" style="110"/>
    <col min="10251" max="10251" width="11.875" style="110" bestFit="1" customWidth="1"/>
    <col min="10252" max="10252" width="9" style="110"/>
    <col min="10253" max="10253" width="11.875" style="110" bestFit="1" customWidth="1"/>
    <col min="10254" max="10494" width="9" style="110"/>
    <col min="10495" max="10495" width="18.625" style="110" customWidth="1"/>
    <col min="10496" max="10496" width="9.625" style="110" customWidth="1"/>
    <col min="10497" max="10497" width="10.875" style="110" customWidth="1"/>
    <col min="10498" max="10498" width="9.125" style="110" bestFit="1" customWidth="1"/>
    <col min="10499" max="10499" width="11.875" style="110" bestFit="1" customWidth="1"/>
    <col min="10500" max="10500" width="9.125" style="110" bestFit="1" customWidth="1"/>
    <col min="10501" max="10501" width="11.875" style="110" bestFit="1" customWidth="1"/>
    <col min="10502" max="10502" width="9" style="110"/>
    <col min="10503" max="10503" width="11.875" style="110" bestFit="1" customWidth="1"/>
    <col min="10504" max="10504" width="9" style="110"/>
    <col min="10505" max="10505" width="11.875" style="110" bestFit="1" customWidth="1"/>
    <col min="10506" max="10506" width="9" style="110"/>
    <col min="10507" max="10507" width="11.875" style="110" bestFit="1" customWidth="1"/>
    <col min="10508" max="10508" width="9" style="110"/>
    <col min="10509" max="10509" width="11.875" style="110" bestFit="1" customWidth="1"/>
    <col min="10510" max="10750" width="9" style="110"/>
    <col min="10751" max="10751" width="18.625" style="110" customWidth="1"/>
    <col min="10752" max="10752" width="9.625" style="110" customWidth="1"/>
    <col min="10753" max="10753" width="10.875" style="110" customWidth="1"/>
    <col min="10754" max="10754" width="9.125" style="110" bestFit="1" customWidth="1"/>
    <col min="10755" max="10755" width="11.875" style="110" bestFit="1" customWidth="1"/>
    <col min="10756" max="10756" width="9.125" style="110" bestFit="1" customWidth="1"/>
    <col min="10757" max="10757" width="11.875" style="110" bestFit="1" customWidth="1"/>
    <col min="10758" max="10758" width="9" style="110"/>
    <col min="10759" max="10759" width="11.875" style="110" bestFit="1" customWidth="1"/>
    <col min="10760" max="10760" width="9" style="110"/>
    <col min="10761" max="10761" width="11.875" style="110" bestFit="1" customWidth="1"/>
    <col min="10762" max="10762" width="9" style="110"/>
    <col min="10763" max="10763" width="11.875" style="110" bestFit="1" customWidth="1"/>
    <col min="10764" max="10764" width="9" style="110"/>
    <col min="10765" max="10765" width="11.875" style="110" bestFit="1" customWidth="1"/>
    <col min="10766" max="11006" width="9" style="110"/>
    <col min="11007" max="11007" width="18.625" style="110" customWidth="1"/>
    <col min="11008" max="11008" width="9.625" style="110" customWidth="1"/>
    <col min="11009" max="11009" width="10.875" style="110" customWidth="1"/>
    <col min="11010" max="11010" width="9.125" style="110" bestFit="1" customWidth="1"/>
    <col min="11011" max="11011" width="11.875" style="110" bestFit="1" customWidth="1"/>
    <col min="11012" max="11012" width="9.125" style="110" bestFit="1" customWidth="1"/>
    <col min="11013" max="11013" width="11.875" style="110" bestFit="1" customWidth="1"/>
    <col min="11014" max="11014" width="9" style="110"/>
    <col min="11015" max="11015" width="11.875" style="110" bestFit="1" customWidth="1"/>
    <col min="11016" max="11016" width="9" style="110"/>
    <col min="11017" max="11017" width="11.875" style="110" bestFit="1" customWidth="1"/>
    <col min="11018" max="11018" width="9" style="110"/>
    <col min="11019" max="11019" width="11.875" style="110" bestFit="1" customWidth="1"/>
    <col min="11020" max="11020" width="9" style="110"/>
    <col min="11021" max="11021" width="11.875" style="110" bestFit="1" customWidth="1"/>
    <col min="11022" max="11262" width="9" style="110"/>
    <col min="11263" max="11263" width="18.625" style="110" customWidth="1"/>
    <col min="11264" max="11264" width="9.625" style="110" customWidth="1"/>
    <col min="11265" max="11265" width="10.875" style="110" customWidth="1"/>
    <col min="11266" max="11266" width="9.125" style="110" bestFit="1" customWidth="1"/>
    <col min="11267" max="11267" width="11.875" style="110" bestFit="1" customWidth="1"/>
    <col min="11268" max="11268" width="9.125" style="110" bestFit="1" customWidth="1"/>
    <col min="11269" max="11269" width="11.875" style="110" bestFit="1" customWidth="1"/>
    <col min="11270" max="11270" width="9" style="110"/>
    <col min="11271" max="11271" width="11.875" style="110" bestFit="1" customWidth="1"/>
    <col min="11272" max="11272" width="9" style="110"/>
    <col min="11273" max="11273" width="11.875" style="110" bestFit="1" customWidth="1"/>
    <col min="11274" max="11274" width="9" style="110"/>
    <col min="11275" max="11275" width="11.875" style="110" bestFit="1" customWidth="1"/>
    <col min="11276" max="11276" width="9" style="110"/>
    <col min="11277" max="11277" width="11.875" style="110" bestFit="1" customWidth="1"/>
    <col min="11278" max="11518" width="9" style="110"/>
    <col min="11519" max="11519" width="18.625" style="110" customWidth="1"/>
    <col min="11520" max="11520" width="9.625" style="110" customWidth="1"/>
    <col min="11521" max="11521" width="10.875" style="110" customWidth="1"/>
    <col min="11522" max="11522" width="9.125" style="110" bestFit="1" customWidth="1"/>
    <col min="11523" max="11523" width="11.875" style="110" bestFit="1" customWidth="1"/>
    <col min="11524" max="11524" width="9.125" style="110" bestFit="1" customWidth="1"/>
    <col min="11525" max="11525" width="11.875" style="110" bestFit="1" customWidth="1"/>
    <col min="11526" max="11526" width="9" style="110"/>
    <col min="11527" max="11527" width="11.875" style="110" bestFit="1" customWidth="1"/>
    <col min="11528" max="11528" width="9" style="110"/>
    <col min="11529" max="11529" width="11.875" style="110" bestFit="1" customWidth="1"/>
    <col min="11530" max="11530" width="9" style="110"/>
    <col min="11531" max="11531" width="11.875" style="110" bestFit="1" customWidth="1"/>
    <col min="11532" max="11532" width="9" style="110"/>
    <col min="11533" max="11533" width="11.875" style="110" bestFit="1" customWidth="1"/>
    <col min="11534" max="11774" width="9" style="110"/>
    <col min="11775" max="11775" width="18.625" style="110" customWidth="1"/>
    <col min="11776" max="11776" width="9.625" style="110" customWidth="1"/>
    <col min="11777" max="11777" width="10.875" style="110" customWidth="1"/>
    <col min="11778" max="11778" width="9.125" style="110" bestFit="1" customWidth="1"/>
    <col min="11779" max="11779" width="11.875" style="110" bestFit="1" customWidth="1"/>
    <col min="11780" max="11780" width="9.125" style="110" bestFit="1" customWidth="1"/>
    <col min="11781" max="11781" width="11.875" style="110" bestFit="1" customWidth="1"/>
    <col min="11782" max="11782" width="9" style="110"/>
    <col min="11783" max="11783" width="11.875" style="110" bestFit="1" customWidth="1"/>
    <col min="11784" max="11784" width="9" style="110"/>
    <col min="11785" max="11785" width="11.875" style="110" bestFit="1" customWidth="1"/>
    <col min="11786" max="11786" width="9" style="110"/>
    <col min="11787" max="11787" width="11.875" style="110" bestFit="1" customWidth="1"/>
    <col min="11788" max="11788" width="9" style="110"/>
    <col min="11789" max="11789" width="11.875" style="110" bestFit="1" customWidth="1"/>
    <col min="11790" max="12030" width="9" style="110"/>
    <col min="12031" max="12031" width="18.625" style="110" customWidth="1"/>
    <col min="12032" max="12032" width="9.625" style="110" customWidth="1"/>
    <col min="12033" max="12033" width="10.875" style="110" customWidth="1"/>
    <col min="12034" max="12034" width="9.125" style="110" bestFit="1" customWidth="1"/>
    <col min="12035" max="12035" width="11.875" style="110" bestFit="1" customWidth="1"/>
    <col min="12036" max="12036" width="9.125" style="110" bestFit="1" customWidth="1"/>
    <col min="12037" max="12037" width="11.875" style="110" bestFit="1" customWidth="1"/>
    <col min="12038" max="12038" width="9" style="110"/>
    <col min="12039" max="12039" width="11.875" style="110" bestFit="1" customWidth="1"/>
    <col min="12040" max="12040" width="9" style="110"/>
    <col min="12041" max="12041" width="11.875" style="110" bestFit="1" customWidth="1"/>
    <col min="12042" max="12042" width="9" style="110"/>
    <col min="12043" max="12043" width="11.875" style="110" bestFit="1" customWidth="1"/>
    <col min="12044" max="12044" width="9" style="110"/>
    <col min="12045" max="12045" width="11.875" style="110" bestFit="1" customWidth="1"/>
    <col min="12046" max="12286" width="9" style="110"/>
    <col min="12287" max="12287" width="18.625" style="110" customWidth="1"/>
    <col min="12288" max="12288" width="9.625" style="110" customWidth="1"/>
    <col min="12289" max="12289" width="10.875" style="110" customWidth="1"/>
    <col min="12290" max="12290" width="9.125" style="110" bestFit="1" customWidth="1"/>
    <col min="12291" max="12291" width="11.875" style="110" bestFit="1" customWidth="1"/>
    <col min="12292" max="12292" width="9.125" style="110" bestFit="1" customWidth="1"/>
    <col min="12293" max="12293" width="11.875" style="110" bestFit="1" customWidth="1"/>
    <col min="12294" max="12294" width="9" style="110"/>
    <col min="12295" max="12295" width="11.875" style="110" bestFit="1" customWidth="1"/>
    <col min="12296" max="12296" width="9" style="110"/>
    <col min="12297" max="12297" width="11.875" style="110" bestFit="1" customWidth="1"/>
    <col min="12298" max="12298" width="9" style="110"/>
    <col min="12299" max="12299" width="11.875" style="110" bestFit="1" customWidth="1"/>
    <col min="12300" max="12300" width="9" style="110"/>
    <col min="12301" max="12301" width="11.875" style="110" bestFit="1" customWidth="1"/>
    <col min="12302" max="12542" width="9" style="110"/>
    <col min="12543" max="12543" width="18.625" style="110" customWidth="1"/>
    <col min="12544" max="12544" width="9.625" style="110" customWidth="1"/>
    <col min="12545" max="12545" width="10.875" style="110" customWidth="1"/>
    <col min="12546" max="12546" width="9.125" style="110" bestFit="1" customWidth="1"/>
    <col min="12547" max="12547" width="11.875" style="110" bestFit="1" customWidth="1"/>
    <col min="12548" max="12548" width="9.125" style="110" bestFit="1" customWidth="1"/>
    <col min="12549" max="12549" width="11.875" style="110" bestFit="1" customWidth="1"/>
    <col min="12550" max="12550" width="9" style="110"/>
    <col min="12551" max="12551" width="11.875" style="110" bestFit="1" customWidth="1"/>
    <col min="12552" max="12552" width="9" style="110"/>
    <col min="12553" max="12553" width="11.875" style="110" bestFit="1" customWidth="1"/>
    <col min="12554" max="12554" width="9" style="110"/>
    <col min="12555" max="12555" width="11.875" style="110" bestFit="1" customWidth="1"/>
    <col min="12556" max="12556" width="9" style="110"/>
    <col min="12557" max="12557" width="11.875" style="110" bestFit="1" customWidth="1"/>
    <col min="12558" max="12798" width="9" style="110"/>
    <col min="12799" max="12799" width="18.625" style="110" customWidth="1"/>
    <col min="12800" max="12800" width="9.625" style="110" customWidth="1"/>
    <col min="12801" max="12801" width="10.875" style="110" customWidth="1"/>
    <col min="12802" max="12802" width="9.125" style="110" bestFit="1" customWidth="1"/>
    <col min="12803" max="12803" width="11.875" style="110" bestFit="1" customWidth="1"/>
    <col min="12804" max="12804" width="9.125" style="110" bestFit="1" customWidth="1"/>
    <col min="12805" max="12805" width="11.875" style="110" bestFit="1" customWidth="1"/>
    <col min="12806" max="12806" width="9" style="110"/>
    <col min="12807" max="12807" width="11.875" style="110" bestFit="1" customWidth="1"/>
    <col min="12808" max="12808" width="9" style="110"/>
    <col min="12809" max="12809" width="11.875" style="110" bestFit="1" customWidth="1"/>
    <col min="12810" max="12810" width="9" style="110"/>
    <col min="12811" max="12811" width="11.875" style="110" bestFit="1" customWidth="1"/>
    <col min="12812" max="12812" width="9" style="110"/>
    <col min="12813" max="12813" width="11.875" style="110" bestFit="1" customWidth="1"/>
    <col min="12814" max="13054" width="9" style="110"/>
    <col min="13055" max="13055" width="18.625" style="110" customWidth="1"/>
    <col min="13056" max="13056" width="9.625" style="110" customWidth="1"/>
    <col min="13057" max="13057" width="10.875" style="110" customWidth="1"/>
    <col min="13058" max="13058" width="9.125" style="110" bestFit="1" customWidth="1"/>
    <col min="13059" max="13059" width="11.875" style="110" bestFit="1" customWidth="1"/>
    <col min="13060" max="13060" width="9.125" style="110" bestFit="1" customWidth="1"/>
    <col min="13061" max="13061" width="11.875" style="110" bestFit="1" customWidth="1"/>
    <col min="13062" max="13062" width="9" style="110"/>
    <col min="13063" max="13063" width="11.875" style="110" bestFit="1" customWidth="1"/>
    <col min="13064" max="13064" width="9" style="110"/>
    <col min="13065" max="13065" width="11.875" style="110" bestFit="1" customWidth="1"/>
    <col min="13066" max="13066" width="9" style="110"/>
    <col min="13067" max="13067" width="11.875" style="110" bestFit="1" customWidth="1"/>
    <col min="13068" max="13068" width="9" style="110"/>
    <col min="13069" max="13069" width="11.875" style="110" bestFit="1" customWidth="1"/>
    <col min="13070" max="13310" width="9" style="110"/>
    <col min="13311" max="13311" width="18.625" style="110" customWidth="1"/>
    <col min="13312" max="13312" width="9.625" style="110" customWidth="1"/>
    <col min="13313" max="13313" width="10.875" style="110" customWidth="1"/>
    <col min="13314" max="13314" width="9.125" style="110" bestFit="1" customWidth="1"/>
    <col min="13315" max="13315" width="11.875" style="110" bestFit="1" customWidth="1"/>
    <col min="13316" max="13316" width="9.125" style="110" bestFit="1" customWidth="1"/>
    <col min="13317" max="13317" width="11.875" style="110" bestFit="1" customWidth="1"/>
    <col min="13318" max="13318" width="9" style="110"/>
    <col min="13319" max="13319" width="11.875" style="110" bestFit="1" customWidth="1"/>
    <col min="13320" max="13320" width="9" style="110"/>
    <col min="13321" max="13321" width="11.875" style="110" bestFit="1" customWidth="1"/>
    <col min="13322" max="13322" width="9" style="110"/>
    <col min="13323" max="13323" width="11.875" style="110" bestFit="1" customWidth="1"/>
    <col min="13324" max="13324" width="9" style="110"/>
    <col min="13325" max="13325" width="11.875" style="110" bestFit="1" customWidth="1"/>
    <col min="13326" max="13566" width="9" style="110"/>
    <col min="13567" max="13567" width="18.625" style="110" customWidth="1"/>
    <col min="13568" max="13568" width="9.625" style="110" customWidth="1"/>
    <col min="13569" max="13569" width="10.875" style="110" customWidth="1"/>
    <col min="13570" max="13570" width="9.125" style="110" bestFit="1" customWidth="1"/>
    <col min="13571" max="13571" width="11.875" style="110" bestFit="1" customWidth="1"/>
    <col min="13572" max="13572" width="9.125" style="110" bestFit="1" customWidth="1"/>
    <col min="13573" max="13573" width="11.875" style="110" bestFit="1" customWidth="1"/>
    <col min="13574" max="13574" width="9" style="110"/>
    <col min="13575" max="13575" width="11.875" style="110" bestFit="1" customWidth="1"/>
    <col min="13576" max="13576" width="9" style="110"/>
    <col min="13577" max="13577" width="11.875" style="110" bestFit="1" customWidth="1"/>
    <col min="13578" max="13578" width="9" style="110"/>
    <col min="13579" max="13579" width="11.875" style="110" bestFit="1" customWidth="1"/>
    <col min="13580" max="13580" width="9" style="110"/>
    <col min="13581" max="13581" width="11.875" style="110" bestFit="1" customWidth="1"/>
    <col min="13582" max="13822" width="9" style="110"/>
    <col min="13823" max="13823" width="18.625" style="110" customWidth="1"/>
    <col min="13824" max="13824" width="9.625" style="110" customWidth="1"/>
    <col min="13825" max="13825" width="10.875" style="110" customWidth="1"/>
    <col min="13826" max="13826" width="9.125" style="110" bestFit="1" customWidth="1"/>
    <col min="13827" max="13827" width="11.875" style="110" bestFit="1" customWidth="1"/>
    <col min="13828" max="13828" width="9.125" style="110" bestFit="1" customWidth="1"/>
    <col min="13829" max="13829" width="11.875" style="110" bestFit="1" customWidth="1"/>
    <col min="13830" max="13830" width="9" style="110"/>
    <col min="13831" max="13831" width="11.875" style="110" bestFit="1" customWidth="1"/>
    <col min="13832" max="13832" width="9" style="110"/>
    <col min="13833" max="13833" width="11.875" style="110" bestFit="1" customWidth="1"/>
    <col min="13834" max="13834" width="9" style="110"/>
    <col min="13835" max="13835" width="11.875" style="110" bestFit="1" customWidth="1"/>
    <col min="13836" max="13836" width="9" style="110"/>
    <col min="13837" max="13837" width="11.875" style="110" bestFit="1" customWidth="1"/>
    <col min="13838" max="14078" width="9" style="110"/>
    <col min="14079" max="14079" width="18.625" style="110" customWidth="1"/>
    <col min="14080" max="14080" width="9.625" style="110" customWidth="1"/>
    <col min="14081" max="14081" width="10.875" style="110" customWidth="1"/>
    <col min="14082" max="14082" width="9.125" style="110" bestFit="1" customWidth="1"/>
    <col min="14083" max="14083" width="11.875" style="110" bestFit="1" customWidth="1"/>
    <col min="14084" max="14084" width="9.125" style="110" bestFit="1" customWidth="1"/>
    <col min="14085" max="14085" width="11.875" style="110" bestFit="1" customWidth="1"/>
    <col min="14086" max="14086" width="9" style="110"/>
    <col min="14087" max="14087" width="11.875" style="110" bestFit="1" customWidth="1"/>
    <col min="14088" max="14088" width="9" style="110"/>
    <col min="14089" max="14089" width="11.875" style="110" bestFit="1" customWidth="1"/>
    <col min="14090" max="14090" width="9" style="110"/>
    <col min="14091" max="14091" width="11.875" style="110" bestFit="1" customWidth="1"/>
    <col min="14092" max="14092" width="9" style="110"/>
    <col min="14093" max="14093" width="11.875" style="110" bestFit="1" customWidth="1"/>
    <col min="14094" max="14334" width="9" style="110"/>
    <col min="14335" max="14335" width="18.625" style="110" customWidth="1"/>
    <col min="14336" max="14336" width="9.625" style="110" customWidth="1"/>
    <col min="14337" max="14337" width="10.875" style="110" customWidth="1"/>
    <col min="14338" max="14338" width="9.125" style="110" bestFit="1" customWidth="1"/>
    <col min="14339" max="14339" width="11.875" style="110" bestFit="1" customWidth="1"/>
    <col min="14340" max="14340" width="9.125" style="110" bestFit="1" customWidth="1"/>
    <col min="14341" max="14341" width="11.875" style="110" bestFit="1" customWidth="1"/>
    <col min="14342" max="14342" width="9" style="110"/>
    <col min="14343" max="14343" width="11.875" style="110" bestFit="1" customWidth="1"/>
    <col min="14344" max="14344" width="9" style="110"/>
    <col min="14345" max="14345" width="11.875" style="110" bestFit="1" customWidth="1"/>
    <col min="14346" max="14346" width="9" style="110"/>
    <col min="14347" max="14347" width="11.875" style="110" bestFit="1" customWidth="1"/>
    <col min="14348" max="14348" width="9" style="110"/>
    <col min="14349" max="14349" width="11.875" style="110" bestFit="1" customWidth="1"/>
    <col min="14350" max="14590" width="9" style="110"/>
    <col min="14591" max="14591" width="18.625" style="110" customWidth="1"/>
    <col min="14592" max="14592" width="9.625" style="110" customWidth="1"/>
    <col min="14593" max="14593" width="10.875" style="110" customWidth="1"/>
    <col min="14594" max="14594" width="9.125" style="110" bestFit="1" customWidth="1"/>
    <col min="14595" max="14595" width="11.875" style="110" bestFit="1" customWidth="1"/>
    <col min="14596" max="14596" width="9.125" style="110" bestFit="1" customWidth="1"/>
    <col min="14597" max="14597" width="11.875" style="110" bestFit="1" customWidth="1"/>
    <col min="14598" max="14598" width="9" style="110"/>
    <col min="14599" max="14599" width="11.875" style="110" bestFit="1" customWidth="1"/>
    <col min="14600" max="14600" width="9" style="110"/>
    <col min="14601" max="14601" width="11.875" style="110" bestFit="1" customWidth="1"/>
    <col min="14602" max="14602" width="9" style="110"/>
    <col min="14603" max="14603" width="11.875" style="110" bestFit="1" customWidth="1"/>
    <col min="14604" max="14604" width="9" style="110"/>
    <col min="14605" max="14605" width="11.875" style="110" bestFit="1" customWidth="1"/>
    <col min="14606" max="14846" width="9" style="110"/>
    <col min="14847" max="14847" width="18.625" style="110" customWidth="1"/>
    <col min="14848" max="14848" width="9.625" style="110" customWidth="1"/>
    <col min="14849" max="14849" width="10.875" style="110" customWidth="1"/>
    <col min="14850" max="14850" width="9.125" style="110" bestFit="1" customWidth="1"/>
    <col min="14851" max="14851" width="11.875" style="110" bestFit="1" customWidth="1"/>
    <col min="14852" max="14852" width="9.125" style="110" bestFit="1" customWidth="1"/>
    <col min="14853" max="14853" width="11.875" style="110" bestFit="1" customWidth="1"/>
    <col min="14854" max="14854" width="9" style="110"/>
    <col min="14855" max="14855" width="11.875" style="110" bestFit="1" customWidth="1"/>
    <col min="14856" max="14856" width="9" style="110"/>
    <col min="14857" max="14857" width="11.875" style="110" bestFit="1" customWidth="1"/>
    <col min="14858" max="14858" width="9" style="110"/>
    <col min="14859" max="14859" width="11.875" style="110" bestFit="1" customWidth="1"/>
    <col min="14860" max="14860" width="9" style="110"/>
    <col min="14861" max="14861" width="11.875" style="110" bestFit="1" customWidth="1"/>
    <col min="14862" max="15102" width="9" style="110"/>
    <col min="15103" max="15103" width="18.625" style="110" customWidth="1"/>
    <col min="15104" max="15104" width="9.625" style="110" customWidth="1"/>
    <col min="15105" max="15105" width="10.875" style="110" customWidth="1"/>
    <col min="15106" max="15106" width="9.125" style="110" bestFit="1" customWidth="1"/>
    <col min="15107" max="15107" width="11.875" style="110" bestFit="1" customWidth="1"/>
    <col min="15108" max="15108" width="9.125" style="110" bestFit="1" customWidth="1"/>
    <col min="15109" max="15109" width="11.875" style="110" bestFit="1" customWidth="1"/>
    <col min="15110" max="15110" width="9" style="110"/>
    <col min="15111" max="15111" width="11.875" style="110" bestFit="1" customWidth="1"/>
    <col min="15112" max="15112" width="9" style="110"/>
    <col min="15113" max="15113" width="11.875" style="110" bestFit="1" customWidth="1"/>
    <col min="15114" max="15114" width="9" style="110"/>
    <col min="15115" max="15115" width="11.875" style="110" bestFit="1" customWidth="1"/>
    <col min="15116" max="15116" width="9" style="110"/>
    <col min="15117" max="15117" width="11.875" style="110" bestFit="1" customWidth="1"/>
    <col min="15118" max="15358" width="9" style="110"/>
    <col min="15359" max="15359" width="18.625" style="110" customWidth="1"/>
    <col min="15360" max="15360" width="9.625" style="110" customWidth="1"/>
    <col min="15361" max="15361" width="10.875" style="110" customWidth="1"/>
    <col min="15362" max="15362" width="9.125" style="110" bestFit="1" customWidth="1"/>
    <col min="15363" max="15363" width="11.875" style="110" bestFit="1" customWidth="1"/>
    <col min="15364" max="15364" width="9.125" style="110" bestFit="1" customWidth="1"/>
    <col min="15365" max="15365" width="11.875" style="110" bestFit="1" customWidth="1"/>
    <col min="15366" max="15366" width="9" style="110"/>
    <col min="15367" max="15367" width="11.875" style="110" bestFit="1" customWidth="1"/>
    <col min="15368" max="15368" width="9" style="110"/>
    <col min="15369" max="15369" width="11.875" style="110" bestFit="1" customWidth="1"/>
    <col min="15370" max="15370" width="9" style="110"/>
    <col min="15371" max="15371" width="11.875" style="110" bestFit="1" customWidth="1"/>
    <col min="15372" max="15372" width="9" style="110"/>
    <col min="15373" max="15373" width="11.875" style="110" bestFit="1" customWidth="1"/>
    <col min="15374" max="15614" width="9" style="110"/>
    <col min="15615" max="15615" width="18.625" style="110" customWidth="1"/>
    <col min="15616" max="15616" width="9.625" style="110" customWidth="1"/>
    <col min="15617" max="15617" width="10.875" style="110" customWidth="1"/>
    <col min="15618" max="15618" width="9.125" style="110" bestFit="1" customWidth="1"/>
    <col min="15619" max="15619" width="11.875" style="110" bestFit="1" customWidth="1"/>
    <col min="15620" max="15620" width="9.125" style="110" bestFit="1" customWidth="1"/>
    <col min="15621" max="15621" width="11.875" style="110" bestFit="1" customWidth="1"/>
    <col min="15622" max="15622" width="9" style="110"/>
    <col min="15623" max="15623" width="11.875" style="110" bestFit="1" customWidth="1"/>
    <col min="15624" max="15624" width="9" style="110"/>
    <col min="15625" max="15625" width="11.875" style="110" bestFit="1" customWidth="1"/>
    <col min="15626" max="15626" width="9" style="110"/>
    <col min="15627" max="15627" width="11.875" style="110" bestFit="1" customWidth="1"/>
    <col min="15628" max="15628" width="9" style="110"/>
    <col min="15629" max="15629" width="11.875" style="110" bestFit="1" customWidth="1"/>
    <col min="15630" max="15870" width="9" style="110"/>
    <col min="15871" max="15871" width="18.625" style="110" customWidth="1"/>
    <col min="15872" max="15872" width="9.625" style="110" customWidth="1"/>
    <col min="15873" max="15873" width="10.875" style="110" customWidth="1"/>
    <col min="15874" max="15874" width="9.125" style="110" bestFit="1" customWidth="1"/>
    <col min="15875" max="15875" width="11.875" style="110" bestFit="1" customWidth="1"/>
    <col min="15876" max="15876" width="9.125" style="110" bestFit="1" customWidth="1"/>
    <col min="15877" max="15877" width="11.875" style="110" bestFit="1" customWidth="1"/>
    <col min="15878" max="15878" width="9" style="110"/>
    <col min="15879" max="15879" width="11.875" style="110" bestFit="1" customWidth="1"/>
    <col min="15880" max="15880" width="9" style="110"/>
    <col min="15881" max="15881" width="11.875" style="110" bestFit="1" customWidth="1"/>
    <col min="15882" max="15882" width="9" style="110"/>
    <col min="15883" max="15883" width="11.875" style="110" bestFit="1" customWidth="1"/>
    <col min="15884" max="15884" width="9" style="110"/>
    <col min="15885" max="15885" width="11.875" style="110" bestFit="1" customWidth="1"/>
    <col min="15886" max="16126" width="9" style="110"/>
    <col min="16127" max="16127" width="18.625" style="110" customWidth="1"/>
    <col min="16128" max="16128" width="9.625" style="110" customWidth="1"/>
    <col min="16129" max="16129" width="10.875" style="110" customWidth="1"/>
    <col min="16130" max="16130" width="9.125" style="110" bestFit="1" customWidth="1"/>
    <col min="16131" max="16131" width="11.875" style="110" bestFit="1" customWidth="1"/>
    <col min="16132" max="16132" width="9.125" style="110" bestFit="1" customWidth="1"/>
    <col min="16133" max="16133" width="11.875" style="110" bestFit="1" customWidth="1"/>
    <col min="16134" max="16134" width="9" style="110"/>
    <col min="16135" max="16135" width="11.875" style="110" bestFit="1" customWidth="1"/>
    <col min="16136" max="16136" width="9" style="110"/>
    <col min="16137" max="16137" width="11.875" style="110" bestFit="1" customWidth="1"/>
    <col min="16138" max="16138" width="9" style="110"/>
    <col min="16139" max="16139" width="11.875" style="110" bestFit="1" customWidth="1"/>
    <col min="16140" max="16140" width="9" style="110"/>
    <col min="16141" max="16141" width="11.875" style="110" bestFit="1" customWidth="1"/>
    <col min="16142" max="16384" width="9" style="110"/>
  </cols>
  <sheetData>
    <row r="1" spans="1:17" ht="17.25" x14ac:dyDescent="0.2">
      <c r="A1" s="146" t="s">
        <v>317</v>
      </c>
    </row>
    <row r="2" spans="1:17" ht="9" customHeight="1" x14ac:dyDescent="0.15"/>
    <row r="3" spans="1:17" x14ac:dyDescent="0.15">
      <c r="A3" s="113" t="s">
        <v>316</v>
      </c>
    </row>
    <row r="4" spans="1:17" ht="6" customHeight="1" x14ac:dyDescent="0.15">
      <c r="A4" s="149"/>
    </row>
    <row r="5" spans="1:17" s="122" customFormat="1" ht="14.25" customHeight="1" x14ac:dyDescent="0.4">
      <c r="A5" s="386" t="s">
        <v>284</v>
      </c>
      <c r="B5" s="384" t="s">
        <v>315</v>
      </c>
      <c r="C5" s="385"/>
      <c r="D5" s="388" t="s">
        <v>314</v>
      </c>
      <c r="E5" s="389"/>
      <c r="F5" s="384" t="s">
        <v>313</v>
      </c>
      <c r="G5" s="385"/>
      <c r="H5" s="384" t="s">
        <v>513</v>
      </c>
      <c r="I5" s="385"/>
      <c r="J5" s="384" t="s">
        <v>501</v>
      </c>
      <c r="K5" s="385"/>
      <c r="L5" s="384" t="s">
        <v>514</v>
      </c>
      <c r="M5" s="385"/>
      <c r="N5" s="384" t="s">
        <v>523</v>
      </c>
      <c r="O5" s="385"/>
      <c r="P5" s="384" t="s">
        <v>526</v>
      </c>
      <c r="Q5" s="385"/>
    </row>
    <row r="6" spans="1:17" s="122" customFormat="1" ht="14.25" customHeight="1" x14ac:dyDescent="0.4">
      <c r="A6" s="387"/>
      <c r="B6" s="212" t="s">
        <v>312</v>
      </c>
      <c r="C6" s="212" t="s">
        <v>311</v>
      </c>
      <c r="D6" s="49" t="s">
        <v>312</v>
      </c>
      <c r="E6" s="49" t="s">
        <v>311</v>
      </c>
      <c r="F6" s="213" t="s">
        <v>310</v>
      </c>
      <c r="G6" s="213" t="s">
        <v>309</v>
      </c>
      <c r="H6" s="213" t="s">
        <v>310</v>
      </c>
      <c r="I6" s="213" t="s">
        <v>309</v>
      </c>
      <c r="J6" s="213" t="s">
        <v>310</v>
      </c>
      <c r="K6" s="213" t="s">
        <v>309</v>
      </c>
      <c r="L6" s="213" t="s">
        <v>310</v>
      </c>
      <c r="M6" s="213" t="s">
        <v>309</v>
      </c>
      <c r="N6" s="213" t="s">
        <v>310</v>
      </c>
      <c r="O6" s="213" t="s">
        <v>309</v>
      </c>
      <c r="P6" s="213" t="s">
        <v>310</v>
      </c>
      <c r="Q6" s="213" t="s">
        <v>309</v>
      </c>
    </row>
    <row r="7" spans="1:17" s="122" customFormat="1" x14ac:dyDescent="0.4">
      <c r="A7" s="214"/>
      <c r="D7" s="48"/>
      <c r="E7" s="48"/>
    </row>
    <row r="8" spans="1:17" s="121" customFormat="1" ht="18" customHeight="1" x14ac:dyDescent="0.4">
      <c r="A8" s="215" t="s">
        <v>308</v>
      </c>
      <c r="B8" s="329">
        <v>117425</v>
      </c>
      <c r="C8" s="329">
        <v>17947489</v>
      </c>
      <c r="D8" s="46">
        <v>116343</v>
      </c>
      <c r="E8" s="46">
        <v>17964005</v>
      </c>
      <c r="F8" s="329">
        <v>116253</v>
      </c>
      <c r="G8" s="329">
        <v>18045858</v>
      </c>
      <c r="H8" s="329">
        <v>116549</v>
      </c>
      <c r="I8" s="329">
        <v>18089837</v>
      </c>
      <c r="J8" s="329">
        <v>117057</v>
      </c>
      <c r="K8" s="329">
        <v>18170321</v>
      </c>
      <c r="L8" s="329">
        <v>117381</v>
      </c>
      <c r="M8" s="329">
        <v>18207921</v>
      </c>
      <c r="N8" s="329">
        <v>117387</v>
      </c>
      <c r="O8" s="329">
        <v>18297827</v>
      </c>
      <c r="P8" s="346">
        <v>117630</v>
      </c>
      <c r="Q8" s="346">
        <v>18372013</v>
      </c>
    </row>
    <row r="9" spans="1:17" s="121" customFormat="1" ht="18" customHeight="1" x14ac:dyDescent="0.4">
      <c r="A9" s="215"/>
      <c r="B9" s="329"/>
      <c r="C9" s="329"/>
      <c r="D9" s="46"/>
      <c r="E9" s="46"/>
      <c r="F9" s="329"/>
      <c r="G9" s="329"/>
      <c r="H9" s="329"/>
      <c r="I9" s="329"/>
      <c r="J9" s="329"/>
      <c r="K9" s="329"/>
      <c r="L9" s="329"/>
      <c r="M9" s="329"/>
      <c r="N9" s="329"/>
      <c r="O9" s="329"/>
      <c r="P9" s="347"/>
      <c r="Q9" s="347"/>
    </row>
    <row r="10" spans="1:17" s="121" customFormat="1" ht="18" customHeight="1" x14ac:dyDescent="0.4">
      <c r="A10" s="215" t="s">
        <v>307</v>
      </c>
      <c r="B10" s="329">
        <v>96844</v>
      </c>
      <c r="C10" s="329">
        <v>11247275</v>
      </c>
      <c r="D10" s="46">
        <v>95652</v>
      </c>
      <c r="E10" s="46">
        <v>11249761</v>
      </c>
      <c r="F10" s="329">
        <v>95266</v>
      </c>
      <c r="G10" s="329">
        <v>11267610</v>
      </c>
      <c r="H10" s="329">
        <v>95268</v>
      </c>
      <c r="I10" s="329">
        <v>11302774</v>
      </c>
      <c r="J10" s="329">
        <v>95421</v>
      </c>
      <c r="K10" s="329">
        <v>11359212</v>
      </c>
      <c r="L10" s="329">
        <v>95514</v>
      </c>
      <c r="M10" s="329">
        <v>11393552</v>
      </c>
      <c r="N10" s="329">
        <v>95398</v>
      </c>
      <c r="O10" s="329">
        <v>11418520</v>
      </c>
      <c r="P10" s="346">
        <v>95519</v>
      </c>
      <c r="Q10" s="346">
        <v>11453889</v>
      </c>
    </row>
    <row r="11" spans="1:17" s="121" customFormat="1" ht="18" customHeight="1" x14ac:dyDescent="0.4">
      <c r="A11" s="215"/>
      <c r="B11" s="329"/>
      <c r="C11" s="329"/>
      <c r="D11" s="46"/>
      <c r="E11" s="46"/>
      <c r="F11" s="329"/>
      <c r="G11" s="329"/>
      <c r="H11" s="329"/>
      <c r="I11" s="329"/>
      <c r="J11" s="329"/>
      <c r="K11" s="329"/>
      <c r="L11" s="329"/>
      <c r="M11" s="329"/>
      <c r="N11" s="329"/>
      <c r="O11" s="329"/>
      <c r="P11" s="346"/>
      <c r="Q11" s="346"/>
    </row>
    <row r="12" spans="1:17" s="121" customFormat="1" ht="18" customHeight="1" x14ac:dyDescent="0.4">
      <c r="A12" s="215" t="s">
        <v>306</v>
      </c>
      <c r="B12" s="329">
        <v>59434</v>
      </c>
      <c r="C12" s="329">
        <v>8375944</v>
      </c>
      <c r="D12" s="46">
        <v>59635</v>
      </c>
      <c r="E12" s="46">
        <v>8414424</v>
      </c>
      <c r="F12" s="329">
        <v>59935</v>
      </c>
      <c r="G12" s="329">
        <v>8454422</v>
      </c>
      <c r="H12" s="329">
        <v>60249</v>
      </c>
      <c r="I12" s="329">
        <v>8493947</v>
      </c>
      <c r="J12" s="329">
        <v>60710</v>
      </c>
      <c r="K12" s="329">
        <v>8554445</v>
      </c>
      <c r="L12" s="329">
        <v>61106</v>
      </c>
      <c r="M12" s="329">
        <v>8601708</v>
      </c>
      <c r="N12" s="329">
        <v>61438</v>
      </c>
      <c r="O12" s="329">
        <v>8641539</v>
      </c>
      <c r="P12" s="346">
        <v>61895</v>
      </c>
      <c r="Q12" s="346">
        <v>8690860</v>
      </c>
    </row>
    <row r="13" spans="1:17" s="121" customFormat="1" ht="18" customHeight="1" x14ac:dyDescent="0.4">
      <c r="A13" s="215" t="s">
        <v>305</v>
      </c>
      <c r="B13" s="329">
        <v>3465</v>
      </c>
      <c r="C13" s="329">
        <v>570890</v>
      </c>
      <c r="D13" s="46">
        <v>3391</v>
      </c>
      <c r="E13" s="46">
        <v>560167</v>
      </c>
      <c r="F13" s="329">
        <v>3312</v>
      </c>
      <c r="G13" s="329">
        <v>549888</v>
      </c>
      <c r="H13" s="329">
        <v>3252</v>
      </c>
      <c r="I13" s="329">
        <v>540525</v>
      </c>
      <c r="J13" s="329">
        <v>3203</v>
      </c>
      <c r="K13" s="329">
        <v>533830</v>
      </c>
      <c r="L13" s="329">
        <v>3146</v>
      </c>
      <c r="M13" s="329">
        <v>523967</v>
      </c>
      <c r="N13" s="329">
        <v>3105</v>
      </c>
      <c r="O13" s="329">
        <v>517745</v>
      </c>
      <c r="P13" s="346">
        <v>3065</v>
      </c>
      <c r="Q13" s="346">
        <v>512151</v>
      </c>
    </row>
    <row r="14" spans="1:17" s="121" customFormat="1" ht="18" customHeight="1" x14ac:dyDescent="0.4">
      <c r="A14" s="215" t="s">
        <v>304</v>
      </c>
      <c r="B14" s="329" t="s">
        <v>296</v>
      </c>
      <c r="C14" s="329" t="s">
        <v>296</v>
      </c>
      <c r="D14" s="329" t="s">
        <v>296</v>
      </c>
      <c r="E14" s="329" t="s">
        <v>296</v>
      </c>
      <c r="F14" s="329" t="s">
        <v>296</v>
      </c>
      <c r="G14" s="329" t="s">
        <v>296</v>
      </c>
      <c r="H14" s="329"/>
      <c r="I14" s="329"/>
      <c r="J14" s="329"/>
      <c r="K14" s="329"/>
      <c r="L14" s="329"/>
      <c r="M14" s="329"/>
      <c r="N14" s="329"/>
      <c r="O14" s="329"/>
      <c r="P14" s="346"/>
      <c r="Q14" s="346"/>
    </row>
    <row r="15" spans="1:17" s="121" customFormat="1" ht="18" customHeight="1" x14ac:dyDescent="0.4">
      <c r="A15" s="215" t="s">
        <v>303</v>
      </c>
      <c r="B15" s="329">
        <v>25909</v>
      </c>
      <c r="C15" s="329">
        <v>993424</v>
      </c>
      <c r="D15" s="46">
        <v>24661</v>
      </c>
      <c r="E15" s="46">
        <v>970323</v>
      </c>
      <c r="F15" s="329">
        <v>24086</v>
      </c>
      <c r="G15" s="329">
        <v>957613</v>
      </c>
      <c r="H15" s="329">
        <v>23819</v>
      </c>
      <c r="I15" s="329">
        <v>951216</v>
      </c>
      <c r="J15" s="329">
        <v>23577</v>
      </c>
      <c r="K15" s="329">
        <v>947636</v>
      </c>
      <c r="L15" s="329">
        <v>23336</v>
      </c>
      <c r="M15" s="329">
        <v>941574</v>
      </c>
      <c r="N15" s="329">
        <v>22940</v>
      </c>
      <c r="O15" s="329">
        <v>931652</v>
      </c>
      <c r="P15" s="346">
        <v>22676</v>
      </c>
      <c r="Q15" s="346">
        <v>924038</v>
      </c>
    </row>
    <row r="16" spans="1:17" s="121" customFormat="1" ht="18" customHeight="1" x14ac:dyDescent="0.4">
      <c r="A16" s="215" t="s">
        <v>302</v>
      </c>
      <c r="B16" s="329">
        <v>2339</v>
      </c>
      <c r="C16" s="329">
        <v>559421</v>
      </c>
      <c r="D16" s="46">
        <v>2355</v>
      </c>
      <c r="E16" s="46">
        <v>565783</v>
      </c>
      <c r="F16" s="329">
        <v>2361</v>
      </c>
      <c r="G16" s="329">
        <v>569957</v>
      </c>
      <c r="H16" s="329">
        <v>2372</v>
      </c>
      <c r="I16" s="329">
        <v>575670</v>
      </c>
      <c r="J16" s="329">
        <v>2395</v>
      </c>
      <c r="K16" s="329">
        <v>586985</v>
      </c>
      <c r="L16" s="329">
        <v>2406</v>
      </c>
      <c r="M16" s="329">
        <v>590911</v>
      </c>
      <c r="N16" s="329">
        <v>2417</v>
      </c>
      <c r="O16" s="329">
        <v>596937</v>
      </c>
      <c r="P16" s="346">
        <v>2421</v>
      </c>
      <c r="Q16" s="346">
        <v>601295</v>
      </c>
    </row>
    <row r="17" spans="1:17" s="121" customFormat="1" ht="18" customHeight="1" x14ac:dyDescent="0.4">
      <c r="A17" s="215"/>
      <c r="B17" s="329"/>
      <c r="C17" s="329"/>
      <c r="D17" s="46"/>
      <c r="E17" s="46"/>
      <c r="F17" s="329"/>
      <c r="G17" s="329"/>
      <c r="H17" s="329"/>
      <c r="I17" s="329"/>
      <c r="J17" s="329"/>
      <c r="K17" s="329"/>
      <c r="L17" s="329"/>
      <c r="M17" s="329"/>
      <c r="N17" s="329"/>
      <c r="O17" s="329"/>
      <c r="P17" s="347"/>
      <c r="Q17" s="347"/>
    </row>
    <row r="18" spans="1:17" s="121" customFormat="1" ht="18" customHeight="1" x14ac:dyDescent="0.4">
      <c r="A18" s="383" t="s">
        <v>301</v>
      </c>
      <c r="B18" s="381">
        <v>126</v>
      </c>
      <c r="C18" s="381">
        <v>52377</v>
      </c>
      <c r="D18" s="381">
        <v>121</v>
      </c>
      <c r="E18" s="381">
        <v>49748</v>
      </c>
      <c r="F18" s="381">
        <v>181</v>
      </c>
      <c r="G18" s="381">
        <v>49571</v>
      </c>
      <c r="H18" s="381">
        <v>111</v>
      </c>
      <c r="I18" s="381">
        <v>48609</v>
      </c>
      <c r="J18" s="381">
        <v>110</v>
      </c>
      <c r="K18" s="381">
        <v>47227</v>
      </c>
      <c r="L18" s="381">
        <v>109</v>
      </c>
      <c r="M18" s="381">
        <v>47079</v>
      </c>
      <c r="N18" s="381">
        <v>107</v>
      </c>
      <c r="O18" s="381">
        <v>45086</v>
      </c>
      <c r="P18" s="382">
        <v>103</v>
      </c>
      <c r="Q18" s="382">
        <v>43842</v>
      </c>
    </row>
    <row r="19" spans="1:17" s="121" customFormat="1" ht="18" customHeight="1" x14ac:dyDescent="0.4">
      <c r="A19" s="383"/>
      <c r="B19" s="381"/>
      <c r="C19" s="381"/>
      <c r="D19" s="381"/>
      <c r="E19" s="381"/>
      <c r="F19" s="381"/>
      <c r="G19" s="381"/>
      <c r="H19" s="381"/>
      <c r="I19" s="381"/>
      <c r="J19" s="381"/>
      <c r="K19" s="381"/>
      <c r="L19" s="381"/>
      <c r="M19" s="381"/>
      <c r="N19" s="381"/>
      <c r="O19" s="381"/>
      <c r="P19" s="382"/>
      <c r="Q19" s="382"/>
    </row>
    <row r="20" spans="1:17" s="121" customFormat="1" ht="18" customHeight="1" x14ac:dyDescent="0.4">
      <c r="A20" s="383" t="s">
        <v>300</v>
      </c>
      <c r="B20" s="381">
        <v>2318</v>
      </c>
      <c r="C20" s="381">
        <v>313539</v>
      </c>
      <c r="D20" s="381">
        <v>2311</v>
      </c>
      <c r="E20" s="381">
        <v>313782</v>
      </c>
      <c r="F20" s="381">
        <v>2314</v>
      </c>
      <c r="G20" s="381">
        <v>314450</v>
      </c>
      <c r="H20" s="381">
        <v>2334</v>
      </c>
      <c r="I20" s="381">
        <v>321592</v>
      </c>
      <c r="J20" s="381">
        <v>2323</v>
      </c>
      <c r="K20" s="381">
        <v>320342</v>
      </c>
      <c r="L20" s="381">
        <v>2326</v>
      </c>
      <c r="M20" s="381">
        <v>320344</v>
      </c>
      <c r="N20" s="381">
        <v>2325</v>
      </c>
      <c r="O20" s="381">
        <v>318652</v>
      </c>
      <c r="P20" s="382">
        <v>2315</v>
      </c>
      <c r="Q20" s="382">
        <v>317881</v>
      </c>
    </row>
    <row r="21" spans="1:17" s="121" customFormat="1" ht="18" customHeight="1" x14ac:dyDescent="0.4">
      <c r="A21" s="383"/>
      <c r="B21" s="381"/>
      <c r="C21" s="381"/>
      <c r="D21" s="381"/>
      <c r="E21" s="381"/>
      <c r="F21" s="381"/>
      <c r="G21" s="381"/>
      <c r="H21" s="381"/>
      <c r="I21" s="381"/>
      <c r="J21" s="381"/>
      <c r="K21" s="381"/>
      <c r="L21" s="381"/>
      <c r="M21" s="381"/>
      <c r="N21" s="381"/>
      <c r="O21" s="381"/>
      <c r="P21" s="382"/>
      <c r="Q21" s="382"/>
    </row>
    <row r="22" spans="1:17" s="121" customFormat="1" ht="18" customHeight="1" x14ac:dyDescent="0.4">
      <c r="A22" s="215" t="s">
        <v>299</v>
      </c>
      <c r="B22" s="381">
        <v>164</v>
      </c>
      <c r="C22" s="381">
        <v>41603</v>
      </c>
      <c r="D22" s="381">
        <v>167</v>
      </c>
      <c r="E22" s="381">
        <v>43329</v>
      </c>
      <c r="F22" s="381">
        <v>172</v>
      </c>
      <c r="G22" s="381">
        <v>43991</v>
      </c>
      <c r="H22" s="381">
        <v>175</v>
      </c>
      <c r="I22" s="381">
        <v>45282</v>
      </c>
      <c r="J22" s="381">
        <v>178</v>
      </c>
      <c r="K22" s="381">
        <v>46540</v>
      </c>
      <c r="L22" s="381">
        <v>185</v>
      </c>
      <c r="M22" s="381">
        <v>49021</v>
      </c>
      <c r="N22" s="381">
        <v>192</v>
      </c>
      <c r="O22" s="381">
        <v>50384</v>
      </c>
      <c r="P22" s="382">
        <v>195</v>
      </c>
      <c r="Q22" s="382">
        <v>51595</v>
      </c>
    </row>
    <row r="23" spans="1:17" s="121" customFormat="1" ht="18" customHeight="1" x14ac:dyDescent="0.4">
      <c r="A23" s="215"/>
      <c r="B23" s="381"/>
      <c r="C23" s="381"/>
      <c r="D23" s="381"/>
      <c r="E23" s="381"/>
      <c r="F23" s="381"/>
      <c r="G23" s="381"/>
      <c r="H23" s="381"/>
      <c r="I23" s="381"/>
      <c r="J23" s="381"/>
      <c r="K23" s="381"/>
      <c r="L23" s="381"/>
      <c r="M23" s="381"/>
      <c r="N23" s="381"/>
      <c r="O23" s="381"/>
      <c r="P23" s="382"/>
      <c r="Q23" s="382"/>
    </row>
    <row r="24" spans="1:17" s="121" customFormat="1" ht="18" customHeight="1" x14ac:dyDescent="0.4">
      <c r="A24" s="215" t="s">
        <v>298</v>
      </c>
      <c r="B24" s="381"/>
      <c r="C24" s="381"/>
      <c r="D24" s="381"/>
      <c r="E24" s="381"/>
      <c r="F24" s="381"/>
      <c r="G24" s="381"/>
      <c r="H24" s="381"/>
      <c r="I24" s="381"/>
      <c r="J24" s="381"/>
      <c r="K24" s="381"/>
      <c r="L24" s="381"/>
      <c r="M24" s="381"/>
      <c r="N24" s="381"/>
      <c r="O24" s="381"/>
      <c r="P24" s="382"/>
      <c r="Q24" s="382"/>
    </row>
    <row r="25" spans="1:17" s="121" customFormat="1" ht="18" customHeight="1" x14ac:dyDescent="0.4">
      <c r="A25" s="215" t="s">
        <v>297</v>
      </c>
      <c r="B25" s="329" t="s">
        <v>296</v>
      </c>
      <c r="C25" s="329" t="s">
        <v>296</v>
      </c>
      <c r="D25" s="329" t="s">
        <v>296</v>
      </c>
      <c r="E25" s="329" t="s">
        <v>296</v>
      </c>
      <c r="F25" s="329" t="s">
        <v>296</v>
      </c>
      <c r="G25" s="329" t="s">
        <v>296</v>
      </c>
      <c r="H25" s="329"/>
      <c r="I25" s="329"/>
      <c r="J25" s="329"/>
      <c r="K25" s="329"/>
      <c r="L25" s="329"/>
      <c r="M25" s="329"/>
      <c r="N25" s="329"/>
      <c r="O25" s="329"/>
      <c r="P25" s="348"/>
      <c r="Q25" s="348"/>
    </row>
    <row r="26" spans="1:17" s="121" customFormat="1" ht="18" customHeight="1" x14ac:dyDescent="0.4">
      <c r="A26" s="215" t="s">
        <v>295</v>
      </c>
      <c r="B26" s="381">
        <v>1570</v>
      </c>
      <c r="C26" s="381">
        <v>225999</v>
      </c>
      <c r="D26" s="381">
        <v>1527</v>
      </c>
      <c r="E26" s="381">
        <v>219540</v>
      </c>
      <c r="F26" s="381">
        <v>1505</v>
      </c>
      <c r="G26" s="381">
        <v>216322</v>
      </c>
      <c r="H26" s="381">
        <v>1504</v>
      </c>
      <c r="I26" s="381">
        <v>215330</v>
      </c>
      <c r="J26" s="381">
        <v>1486</v>
      </c>
      <c r="K26" s="381">
        <v>212393</v>
      </c>
      <c r="L26" s="381">
        <v>1479</v>
      </c>
      <c r="M26" s="381">
        <v>210679</v>
      </c>
      <c r="N26" s="381">
        <v>1496</v>
      </c>
      <c r="O26" s="381">
        <v>209355</v>
      </c>
      <c r="P26" s="382">
        <v>1457</v>
      </c>
      <c r="Q26" s="382">
        <v>205936</v>
      </c>
    </row>
    <row r="27" spans="1:17" s="121" customFormat="1" ht="18" customHeight="1" x14ac:dyDescent="0.4">
      <c r="A27" s="215" t="s">
        <v>294</v>
      </c>
      <c r="B27" s="381"/>
      <c r="C27" s="381"/>
      <c r="D27" s="381"/>
      <c r="E27" s="381"/>
      <c r="F27" s="381"/>
      <c r="G27" s="381"/>
      <c r="H27" s="381"/>
      <c r="I27" s="381"/>
      <c r="J27" s="381"/>
      <c r="K27" s="381"/>
      <c r="L27" s="381"/>
      <c r="M27" s="381"/>
      <c r="N27" s="381"/>
      <c r="O27" s="381"/>
      <c r="P27" s="382"/>
      <c r="Q27" s="382"/>
    </row>
    <row r="28" spans="1:17" s="121" customFormat="1" ht="18" customHeight="1" x14ac:dyDescent="0.4">
      <c r="A28" s="215" t="s">
        <v>293</v>
      </c>
      <c r="B28" s="329">
        <v>1519</v>
      </c>
      <c r="C28" s="329">
        <v>114078</v>
      </c>
      <c r="D28" s="46">
        <v>1484</v>
      </c>
      <c r="E28" s="46">
        <v>112665</v>
      </c>
      <c r="F28" s="329">
        <v>1463</v>
      </c>
      <c r="G28" s="329">
        <v>111396</v>
      </c>
      <c r="H28" s="329">
        <v>1452</v>
      </c>
      <c r="I28" s="329">
        <v>110603</v>
      </c>
      <c r="J28" s="329">
        <v>1439</v>
      </c>
      <c r="K28" s="329">
        <v>109814</v>
      </c>
      <c r="L28" s="329">
        <v>1421</v>
      </c>
      <c r="M28" s="329">
        <v>108269</v>
      </c>
      <c r="N28" s="329">
        <v>1405</v>
      </c>
      <c r="O28" s="329">
        <v>107170</v>
      </c>
      <c r="P28" s="346">
        <v>1392</v>
      </c>
      <c r="Q28" s="346">
        <v>106291</v>
      </c>
    </row>
    <row r="29" spans="1:17" s="121" customFormat="1" ht="18" customHeight="1" x14ac:dyDescent="0.4">
      <c r="A29" s="215"/>
      <c r="B29" s="329"/>
      <c r="C29" s="329"/>
      <c r="D29" s="46"/>
      <c r="E29" s="46"/>
      <c r="F29" s="329"/>
      <c r="G29" s="329"/>
      <c r="H29" s="329"/>
      <c r="I29" s="329"/>
      <c r="J29" s="329"/>
      <c r="K29" s="329"/>
      <c r="L29" s="329"/>
      <c r="M29" s="329"/>
      <c r="N29" s="329"/>
      <c r="O29" s="329"/>
      <c r="P29" s="346"/>
      <c r="Q29" s="346"/>
    </row>
    <row r="30" spans="1:17" s="121" customFormat="1" ht="24.75" customHeight="1" x14ac:dyDescent="0.4">
      <c r="A30" s="215" t="s">
        <v>292</v>
      </c>
      <c r="B30" s="329">
        <v>20581</v>
      </c>
      <c r="C30" s="329">
        <v>6700214</v>
      </c>
      <c r="D30" s="46">
        <v>20691</v>
      </c>
      <c r="E30" s="46">
        <v>6714244</v>
      </c>
      <c r="F30" s="329">
        <v>20987</v>
      </c>
      <c r="G30" s="329">
        <v>6778248</v>
      </c>
      <c r="H30" s="329">
        <v>21281</v>
      </c>
      <c r="I30" s="329">
        <v>6787063</v>
      </c>
      <c r="J30" s="329">
        <v>21636</v>
      </c>
      <c r="K30" s="329">
        <v>6811109</v>
      </c>
      <c r="L30" s="329">
        <v>21867</v>
      </c>
      <c r="M30" s="329">
        <v>6814369</v>
      </c>
      <c r="N30" s="329">
        <v>21989</v>
      </c>
      <c r="O30" s="329">
        <v>6879307</v>
      </c>
      <c r="P30" s="346">
        <v>22111</v>
      </c>
      <c r="Q30" s="346">
        <v>6918124</v>
      </c>
    </row>
    <row r="31" spans="1:17" s="121" customFormat="1" ht="18" customHeight="1" x14ac:dyDescent="0.4">
      <c r="A31" s="215"/>
      <c r="B31" s="329"/>
      <c r="C31" s="329"/>
      <c r="D31" s="46"/>
      <c r="E31" s="46"/>
      <c r="P31" s="346"/>
      <c r="Q31" s="346"/>
    </row>
    <row r="32" spans="1:17" s="121" customFormat="1" ht="18" customHeight="1" x14ac:dyDescent="0.4">
      <c r="A32" s="215" t="s">
        <v>291</v>
      </c>
      <c r="B32" s="329">
        <v>7215</v>
      </c>
      <c r="C32" s="329">
        <v>2277320</v>
      </c>
      <c r="D32" s="46">
        <v>7311</v>
      </c>
      <c r="E32" s="46">
        <v>2296011</v>
      </c>
      <c r="F32" s="46">
        <v>7487</v>
      </c>
      <c r="G32" s="46">
        <v>2322643</v>
      </c>
      <c r="H32" s="46">
        <v>7595</v>
      </c>
      <c r="I32" s="46">
        <v>2345103</v>
      </c>
      <c r="J32" s="46">
        <v>7698</v>
      </c>
      <c r="K32" s="46">
        <v>2369674</v>
      </c>
      <c r="L32" s="46">
        <v>7769</v>
      </c>
      <c r="M32" s="46">
        <v>2383018</v>
      </c>
      <c r="N32" s="46">
        <v>7833</v>
      </c>
      <c r="O32" s="46">
        <v>2427748</v>
      </c>
      <c r="P32" s="346">
        <v>7880</v>
      </c>
      <c r="Q32" s="346">
        <v>2446358</v>
      </c>
    </row>
    <row r="33" spans="1:17" s="121" customFormat="1" ht="18" customHeight="1" x14ac:dyDescent="0.4">
      <c r="A33" s="215" t="s">
        <v>290</v>
      </c>
      <c r="B33" s="329">
        <v>13366</v>
      </c>
      <c r="C33" s="329">
        <v>4422894</v>
      </c>
      <c r="D33" s="46">
        <v>13380</v>
      </c>
      <c r="E33" s="46">
        <v>4418233</v>
      </c>
      <c r="F33" s="46">
        <v>13500</v>
      </c>
      <c r="G33" s="46">
        <v>4455605</v>
      </c>
      <c r="H33" s="46">
        <v>13686</v>
      </c>
      <c r="I33" s="46">
        <v>4441960</v>
      </c>
      <c r="J33" s="46">
        <v>13938</v>
      </c>
      <c r="K33" s="46">
        <v>4441435</v>
      </c>
      <c r="L33" s="46">
        <v>14098</v>
      </c>
      <c r="M33" s="46">
        <v>4431351</v>
      </c>
      <c r="N33" s="46">
        <v>14156</v>
      </c>
      <c r="O33" s="46">
        <v>4451559</v>
      </c>
      <c r="P33" s="346">
        <v>14231</v>
      </c>
      <c r="Q33" s="346">
        <v>4471766</v>
      </c>
    </row>
    <row r="34" spans="1:17" s="122" customFormat="1" x14ac:dyDescent="0.4">
      <c r="A34" s="216"/>
      <c r="B34" s="217"/>
      <c r="C34" s="217"/>
      <c r="D34" s="44"/>
      <c r="E34" s="44"/>
      <c r="F34" s="217"/>
      <c r="G34" s="217"/>
      <c r="H34" s="217"/>
      <c r="I34" s="217"/>
      <c r="J34" s="217"/>
      <c r="K34" s="217"/>
      <c r="L34" s="217"/>
      <c r="M34" s="217"/>
      <c r="N34" s="217"/>
      <c r="O34" s="217"/>
    </row>
    <row r="35" spans="1:17" x14ac:dyDescent="0.15">
      <c r="A35" s="124" t="s">
        <v>289</v>
      </c>
      <c r="P35" s="254"/>
      <c r="Q35" s="254"/>
    </row>
  </sheetData>
  <mergeCells count="75">
    <mergeCell ref="L5:M5"/>
    <mergeCell ref="N5:O5"/>
    <mergeCell ref="P5:Q5"/>
    <mergeCell ref="A18:A19"/>
    <mergeCell ref="B18:B19"/>
    <mergeCell ref="C18:C19"/>
    <mergeCell ref="D18:D19"/>
    <mergeCell ref="E18:E19"/>
    <mergeCell ref="F18:F19"/>
    <mergeCell ref="A5:A6"/>
    <mergeCell ref="B5:C5"/>
    <mergeCell ref="D5:E5"/>
    <mergeCell ref="F5:G5"/>
    <mergeCell ref="H5:I5"/>
    <mergeCell ref="J5:K5"/>
    <mergeCell ref="P18:P19"/>
    <mergeCell ref="Q18:Q19"/>
    <mergeCell ref="G18:G19"/>
    <mergeCell ref="H18:H19"/>
    <mergeCell ref="I18:I19"/>
    <mergeCell ref="J18:J19"/>
    <mergeCell ref="K18:K19"/>
    <mergeCell ref="L18:L19"/>
    <mergeCell ref="H20:H21"/>
    <mergeCell ref="I20:I21"/>
    <mergeCell ref="M18:M19"/>
    <mergeCell ref="N18:N19"/>
    <mergeCell ref="O18:O19"/>
    <mergeCell ref="A20:A21"/>
    <mergeCell ref="B20:B21"/>
    <mergeCell ref="C20:C21"/>
    <mergeCell ref="D20:D21"/>
    <mergeCell ref="E20:E21"/>
    <mergeCell ref="P20:P21"/>
    <mergeCell ref="Q20:Q21"/>
    <mergeCell ref="B22:B24"/>
    <mergeCell ref="C22:C24"/>
    <mergeCell ref="D22:D24"/>
    <mergeCell ref="E22:E24"/>
    <mergeCell ref="F22:F24"/>
    <mergeCell ref="G22:G24"/>
    <mergeCell ref="J20:J21"/>
    <mergeCell ref="K20:K21"/>
    <mergeCell ref="L20:L21"/>
    <mergeCell ref="M20:M21"/>
    <mergeCell ref="N20:N21"/>
    <mergeCell ref="O20:O21"/>
    <mergeCell ref="F20:F21"/>
    <mergeCell ref="G20:G21"/>
    <mergeCell ref="G26:G27"/>
    <mergeCell ref="N22:N24"/>
    <mergeCell ref="O22:O24"/>
    <mergeCell ref="P22:P24"/>
    <mergeCell ref="Q22:Q24"/>
    <mergeCell ref="H22:H24"/>
    <mergeCell ref="I22:I24"/>
    <mergeCell ref="J22:J24"/>
    <mergeCell ref="K22:K24"/>
    <mergeCell ref="L22:L24"/>
    <mergeCell ref="M22:M24"/>
    <mergeCell ref="N26:N27"/>
    <mergeCell ref="O26:O27"/>
    <mergeCell ref="P26:P27"/>
    <mergeCell ref="Q26:Q27"/>
    <mergeCell ref="H26:H27"/>
    <mergeCell ref="B26:B27"/>
    <mergeCell ref="C26:C27"/>
    <mergeCell ref="D26:D27"/>
    <mergeCell ref="E26:E27"/>
    <mergeCell ref="F26:F27"/>
    <mergeCell ref="I26:I27"/>
    <mergeCell ref="J26:J27"/>
    <mergeCell ref="K26:K27"/>
    <mergeCell ref="L26:L27"/>
    <mergeCell ref="M26:M27"/>
  </mergeCells>
  <phoneticPr fontId="1"/>
  <pageMargins left="0.70866141732283472" right="0.70866141732283472" top="0.74803149606299213" bottom="0.74803149606299213" header="0.31496062992125984" footer="0.31496062992125984"/>
  <pageSetup paperSize="9" scale="66" fitToHeight="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F51"/>
  <sheetViews>
    <sheetView zoomScaleNormal="100" workbookViewId="0">
      <pane ySplit="3" topLeftCell="A4" activePane="bottomLeft" state="frozen"/>
      <selection pane="bottomLeft" activeCell="D1" sqref="D1"/>
    </sheetView>
  </sheetViews>
  <sheetFormatPr defaultRowHeight="13.5" x14ac:dyDescent="0.15"/>
  <cols>
    <col min="1" max="1" width="11.75" style="110" customWidth="1"/>
    <col min="2" max="6" width="15" style="110" customWidth="1"/>
    <col min="7" max="256" width="9" style="110"/>
    <col min="257" max="257" width="11.75" style="110" customWidth="1"/>
    <col min="258" max="262" width="15" style="110" customWidth="1"/>
    <col min="263" max="512" width="9" style="110"/>
    <col min="513" max="513" width="11.75" style="110" customWidth="1"/>
    <col min="514" max="518" width="15" style="110" customWidth="1"/>
    <col min="519" max="768" width="9" style="110"/>
    <col min="769" max="769" width="11.75" style="110" customWidth="1"/>
    <col min="770" max="774" width="15" style="110" customWidth="1"/>
    <col min="775" max="1024" width="9" style="110"/>
    <col min="1025" max="1025" width="11.75" style="110" customWidth="1"/>
    <col min="1026" max="1030" width="15" style="110" customWidth="1"/>
    <col min="1031" max="1280" width="9" style="110"/>
    <col min="1281" max="1281" width="11.75" style="110" customWidth="1"/>
    <col min="1282" max="1286" width="15" style="110" customWidth="1"/>
    <col min="1287" max="1536" width="9" style="110"/>
    <col min="1537" max="1537" width="11.75" style="110" customWidth="1"/>
    <col min="1538" max="1542" width="15" style="110" customWidth="1"/>
    <col min="1543" max="1792" width="9" style="110"/>
    <col min="1793" max="1793" width="11.75" style="110" customWidth="1"/>
    <col min="1794" max="1798" width="15" style="110" customWidth="1"/>
    <col min="1799" max="2048" width="9" style="110"/>
    <col min="2049" max="2049" width="11.75" style="110" customWidth="1"/>
    <col min="2050" max="2054" width="15" style="110" customWidth="1"/>
    <col min="2055" max="2304" width="9" style="110"/>
    <col min="2305" max="2305" width="11.75" style="110" customWidth="1"/>
    <col min="2306" max="2310" width="15" style="110" customWidth="1"/>
    <col min="2311" max="2560" width="9" style="110"/>
    <col min="2561" max="2561" width="11.75" style="110" customWidth="1"/>
    <col min="2562" max="2566" width="15" style="110" customWidth="1"/>
    <col min="2567" max="2816" width="9" style="110"/>
    <col min="2817" max="2817" width="11.75" style="110" customWidth="1"/>
    <col min="2818" max="2822" width="15" style="110" customWidth="1"/>
    <col min="2823" max="3072" width="9" style="110"/>
    <col min="3073" max="3073" width="11.75" style="110" customWidth="1"/>
    <col min="3074" max="3078" width="15" style="110" customWidth="1"/>
    <col min="3079" max="3328" width="9" style="110"/>
    <col min="3329" max="3329" width="11.75" style="110" customWidth="1"/>
    <col min="3330" max="3334" width="15" style="110" customWidth="1"/>
    <col min="3335" max="3584" width="9" style="110"/>
    <col min="3585" max="3585" width="11.75" style="110" customWidth="1"/>
    <col min="3586" max="3590" width="15" style="110" customWidth="1"/>
    <col min="3591" max="3840" width="9" style="110"/>
    <col min="3841" max="3841" width="11.75" style="110" customWidth="1"/>
    <col min="3842" max="3846" width="15" style="110" customWidth="1"/>
    <col min="3847" max="4096" width="9" style="110"/>
    <col min="4097" max="4097" width="11.75" style="110" customWidth="1"/>
    <col min="4098" max="4102" width="15" style="110" customWidth="1"/>
    <col min="4103" max="4352" width="9" style="110"/>
    <col min="4353" max="4353" width="11.75" style="110" customWidth="1"/>
    <col min="4354" max="4358" width="15" style="110" customWidth="1"/>
    <col min="4359" max="4608" width="9" style="110"/>
    <col min="4609" max="4609" width="11.75" style="110" customWidth="1"/>
    <col min="4610" max="4614" width="15" style="110" customWidth="1"/>
    <col min="4615" max="4864" width="9" style="110"/>
    <col min="4865" max="4865" width="11.75" style="110" customWidth="1"/>
    <col min="4866" max="4870" width="15" style="110" customWidth="1"/>
    <col min="4871" max="5120" width="9" style="110"/>
    <col min="5121" max="5121" width="11.75" style="110" customWidth="1"/>
    <col min="5122" max="5126" width="15" style="110" customWidth="1"/>
    <col min="5127" max="5376" width="9" style="110"/>
    <col min="5377" max="5377" width="11.75" style="110" customWidth="1"/>
    <col min="5378" max="5382" width="15" style="110" customWidth="1"/>
    <col min="5383" max="5632" width="9" style="110"/>
    <col min="5633" max="5633" width="11.75" style="110" customWidth="1"/>
    <col min="5634" max="5638" width="15" style="110" customWidth="1"/>
    <col min="5639" max="5888" width="9" style="110"/>
    <col min="5889" max="5889" width="11.75" style="110" customWidth="1"/>
    <col min="5890" max="5894" width="15" style="110" customWidth="1"/>
    <col min="5895" max="6144" width="9" style="110"/>
    <col min="6145" max="6145" width="11.75" style="110" customWidth="1"/>
    <col min="6146" max="6150" width="15" style="110" customWidth="1"/>
    <col min="6151" max="6400" width="9" style="110"/>
    <col min="6401" max="6401" width="11.75" style="110" customWidth="1"/>
    <col min="6402" max="6406" width="15" style="110" customWidth="1"/>
    <col min="6407" max="6656" width="9" style="110"/>
    <col min="6657" max="6657" width="11.75" style="110" customWidth="1"/>
    <col min="6658" max="6662" width="15" style="110" customWidth="1"/>
    <col min="6663" max="6912" width="9" style="110"/>
    <col min="6913" max="6913" width="11.75" style="110" customWidth="1"/>
    <col min="6914" max="6918" width="15" style="110" customWidth="1"/>
    <col min="6919" max="7168" width="9" style="110"/>
    <col min="7169" max="7169" width="11.75" style="110" customWidth="1"/>
    <col min="7170" max="7174" width="15" style="110" customWidth="1"/>
    <col min="7175" max="7424" width="9" style="110"/>
    <col min="7425" max="7425" width="11.75" style="110" customWidth="1"/>
    <col min="7426" max="7430" width="15" style="110" customWidth="1"/>
    <col min="7431" max="7680" width="9" style="110"/>
    <col min="7681" max="7681" width="11.75" style="110" customWidth="1"/>
    <col min="7682" max="7686" width="15" style="110" customWidth="1"/>
    <col min="7687" max="7936" width="9" style="110"/>
    <col min="7937" max="7937" width="11.75" style="110" customWidth="1"/>
    <col min="7938" max="7942" width="15" style="110" customWidth="1"/>
    <col min="7943" max="8192" width="9" style="110"/>
    <col min="8193" max="8193" width="11.75" style="110" customWidth="1"/>
    <col min="8194" max="8198" width="15" style="110" customWidth="1"/>
    <col min="8199" max="8448" width="9" style="110"/>
    <col min="8449" max="8449" width="11.75" style="110" customWidth="1"/>
    <col min="8450" max="8454" width="15" style="110" customWidth="1"/>
    <col min="8455" max="8704" width="9" style="110"/>
    <col min="8705" max="8705" width="11.75" style="110" customWidth="1"/>
    <col min="8706" max="8710" width="15" style="110" customWidth="1"/>
    <col min="8711" max="8960" width="9" style="110"/>
    <col min="8961" max="8961" width="11.75" style="110" customWidth="1"/>
    <col min="8962" max="8966" width="15" style="110" customWidth="1"/>
    <col min="8967" max="9216" width="9" style="110"/>
    <col min="9217" max="9217" width="11.75" style="110" customWidth="1"/>
    <col min="9218" max="9222" width="15" style="110" customWidth="1"/>
    <col min="9223" max="9472" width="9" style="110"/>
    <col min="9473" max="9473" width="11.75" style="110" customWidth="1"/>
    <col min="9474" max="9478" width="15" style="110" customWidth="1"/>
    <col min="9479" max="9728" width="9" style="110"/>
    <col min="9729" max="9729" width="11.75" style="110" customWidth="1"/>
    <col min="9730" max="9734" width="15" style="110" customWidth="1"/>
    <col min="9735" max="9984" width="9" style="110"/>
    <col min="9985" max="9985" width="11.75" style="110" customWidth="1"/>
    <col min="9986" max="9990" width="15" style="110" customWidth="1"/>
    <col min="9991" max="10240" width="9" style="110"/>
    <col min="10241" max="10241" width="11.75" style="110" customWidth="1"/>
    <col min="10242" max="10246" width="15" style="110" customWidth="1"/>
    <col min="10247" max="10496" width="9" style="110"/>
    <col min="10497" max="10497" width="11.75" style="110" customWidth="1"/>
    <col min="10498" max="10502" width="15" style="110" customWidth="1"/>
    <col min="10503" max="10752" width="9" style="110"/>
    <col min="10753" max="10753" width="11.75" style="110" customWidth="1"/>
    <col min="10754" max="10758" width="15" style="110" customWidth="1"/>
    <col min="10759" max="11008" width="9" style="110"/>
    <col min="11009" max="11009" width="11.75" style="110" customWidth="1"/>
    <col min="11010" max="11014" width="15" style="110" customWidth="1"/>
    <col min="11015" max="11264" width="9" style="110"/>
    <col min="11265" max="11265" width="11.75" style="110" customWidth="1"/>
    <col min="11266" max="11270" width="15" style="110" customWidth="1"/>
    <col min="11271" max="11520" width="9" style="110"/>
    <col min="11521" max="11521" width="11.75" style="110" customWidth="1"/>
    <col min="11522" max="11526" width="15" style="110" customWidth="1"/>
    <col min="11527" max="11776" width="9" style="110"/>
    <col min="11777" max="11777" width="11.75" style="110" customWidth="1"/>
    <col min="11778" max="11782" width="15" style="110" customWidth="1"/>
    <col min="11783" max="12032" width="9" style="110"/>
    <col min="12033" max="12033" width="11.75" style="110" customWidth="1"/>
    <col min="12034" max="12038" width="15" style="110" customWidth="1"/>
    <col min="12039" max="12288" width="9" style="110"/>
    <col min="12289" max="12289" width="11.75" style="110" customWidth="1"/>
    <col min="12290" max="12294" width="15" style="110" customWidth="1"/>
    <col min="12295" max="12544" width="9" style="110"/>
    <col min="12545" max="12545" width="11.75" style="110" customWidth="1"/>
    <col min="12546" max="12550" width="15" style="110" customWidth="1"/>
    <col min="12551" max="12800" width="9" style="110"/>
    <col min="12801" max="12801" width="11.75" style="110" customWidth="1"/>
    <col min="12802" max="12806" width="15" style="110" customWidth="1"/>
    <col min="12807" max="13056" width="9" style="110"/>
    <col min="13057" max="13057" width="11.75" style="110" customWidth="1"/>
    <col min="13058" max="13062" width="15" style="110" customWidth="1"/>
    <col min="13063" max="13312" width="9" style="110"/>
    <col min="13313" max="13313" width="11.75" style="110" customWidth="1"/>
    <col min="13314" max="13318" width="15" style="110" customWidth="1"/>
    <col min="13319" max="13568" width="9" style="110"/>
    <col min="13569" max="13569" width="11.75" style="110" customWidth="1"/>
    <col min="13570" max="13574" width="15" style="110" customWidth="1"/>
    <col min="13575" max="13824" width="9" style="110"/>
    <col min="13825" max="13825" width="11.75" style="110" customWidth="1"/>
    <col min="13826" max="13830" width="15" style="110" customWidth="1"/>
    <col min="13831" max="14080" width="9" style="110"/>
    <col min="14081" max="14081" width="11.75" style="110" customWidth="1"/>
    <col min="14082" max="14086" width="15" style="110" customWidth="1"/>
    <col min="14087" max="14336" width="9" style="110"/>
    <col min="14337" max="14337" width="11.75" style="110" customWidth="1"/>
    <col min="14338" max="14342" width="15" style="110" customWidth="1"/>
    <col min="14343" max="14592" width="9" style="110"/>
    <col min="14593" max="14593" width="11.75" style="110" customWidth="1"/>
    <col min="14594" max="14598" width="15" style="110" customWidth="1"/>
    <col min="14599" max="14848" width="9" style="110"/>
    <col min="14849" max="14849" width="11.75" style="110" customWidth="1"/>
    <col min="14850" max="14854" width="15" style="110" customWidth="1"/>
    <col min="14855" max="15104" width="9" style="110"/>
    <col min="15105" max="15105" width="11.75" style="110" customWidth="1"/>
    <col min="15106" max="15110" width="15" style="110" customWidth="1"/>
    <col min="15111" max="15360" width="9" style="110"/>
    <col min="15361" max="15361" width="11.75" style="110" customWidth="1"/>
    <col min="15362" max="15366" width="15" style="110" customWidth="1"/>
    <col min="15367" max="15616" width="9" style="110"/>
    <col min="15617" max="15617" width="11.75" style="110" customWidth="1"/>
    <col min="15618" max="15622" width="15" style="110" customWidth="1"/>
    <col min="15623" max="15872" width="9" style="110"/>
    <col min="15873" max="15873" width="11.75" style="110" customWidth="1"/>
    <col min="15874" max="15878" width="15" style="110" customWidth="1"/>
    <col min="15879" max="16128" width="9" style="110"/>
    <col min="16129" max="16129" width="11.75" style="110" customWidth="1"/>
    <col min="16130" max="16134" width="15" style="110" customWidth="1"/>
    <col min="16135" max="16384" width="9" style="110"/>
  </cols>
  <sheetData>
    <row r="1" spans="1:6" ht="17.25" x14ac:dyDescent="0.2">
      <c r="A1" s="146" t="s">
        <v>327</v>
      </c>
    </row>
    <row r="2" spans="1:6" x14ac:dyDescent="0.15">
      <c r="A2" s="115"/>
      <c r="B2" s="115"/>
      <c r="C2" s="115"/>
      <c r="D2" s="115"/>
      <c r="E2" s="115"/>
      <c r="F2" s="115"/>
    </row>
    <row r="3" spans="1:6" s="121" customFormat="1" ht="17.25" customHeight="1" x14ac:dyDescent="0.4">
      <c r="A3" s="310" t="s">
        <v>326</v>
      </c>
      <c r="B3" s="120" t="s">
        <v>325</v>
      </c>
      <c r="C3" s="120" t="s">
        <v>324</v>
      </c>
      <c r="D3" s="120" t="s">
        <v>323</v>
      </c>
      <c r="E3" s="120" t="s">
        <v>322</v>
      </c>
      <c r="F3" s="120" t="s">
        <v>321</v>
      </c>
    </row>
    <row r="4" spans="1:6" x14ac:dyDescent="0.15">
      <c r="B4" s="219"/>
    </row>
    <row r="5" spans="1:6" ht="13.5" customHeight="1" x14ac:dyDescent="0.15">
      <c r="A5" s="220" t="s">
        <v>320</v>
      </c>
      <c r="B5" s="221">
        <v>1917</v>
      </c>
      <c r="C5" s="110">
        <v>53</v>
      </c>
      <c r="D5" s="110">
        <v>48</v>
      </c>
      <c r="E5" s="110">
        <v>5</v>
      </c>
      <c r="F5" s="50">
        <v>1682</v>
      </c>
    </row>
    <row r="6" spans="1:6" ht="13.5" customHeight="1" x14ac:dyDescent="0.15">
      <c r="A6" s="222"/>
      <c r="B6" s="223">
        <v>-1181</v>
      </c>
      <c r="F6" s="224">
        <v>-872</v>
      </c>
    </row>
    <row r="7" spans="1:6" ht="13.5" customHeight="1" x14ac:dyDescent="0.15">
      <c r="A7" s="222">
        <v>15</v>
      </c>
      <c r="B7" s="223">
        <v>1926</v>
      </c>
      <c r="C7" s="110">
        <v>38</v>
      </c>
      <c r="D7" s="110">
        <v>31</v>
      </c>
      <c r="E7" s="110">
        <v>3</v>
      </c>
      <c r="F7" s="224">
        <v>1599</v>
      </c>
    </row>
    <row r="8" spans="1:6" ht="13.5" customHeight="1" x14ac:dyDescent="0.15">
      <c r="A8" s="222"/>
      <c r="B8" s="223">
        <v>-1280</v>
      </c>
      <c r="F8" s="224">
        <v>-1074</v>
      </c>
    </row>
    <row r="9" spans="1:6" ht="13.5" customHeight="1" x14ac:dyDescent="0.15">
      <c r="A9" s="222">
        <v>16</v>
      </c>
      <c r="B9" s="223">
        <v>1923</v>
      </c>
      <c r="C9" s="110">
        <v>35</v>
      </c>
      <c r="D9" s="110">
        <v>22</v>
      </c>
      <c r="E9" s="110">
        <v>2</v>
      </c>
      <c r="F9" s="224">
        <v>1550</v>
      </c>
    </row>
    <row r="10" spans="1:6" ht="13.5" customHeight="1" x14ac:dyDescent="0.15">
      <c r="A10" s="222"/>
      <c r="B10" s="223">
        <v>-1299</v>
      </c>
      <c r="F10" s="224">
        <v>-1024</v>
      </c>
    </row>
    <row r="11" spans="1:6" ht="13.5" customHeight="1" x14ac:dyDescent="0.15">
      <c r="A11" s="222">
        <v>17</v>
      </c>
      <c r="B11" s="223">
        <v>1776</v>
      </c>
      <c r="C11" s="110">
        <v>30</v>
      </c>
      <c r="D11" s="110">
        <v>24</v>
      </c>
      <c r="E11" s="110">
        <v>4</v>
      </c>
      <c r="F11" s="224">
        <v>1456</v>
      </c>
    </row>
    <row r="12" spans="1:6" ht="13.5" customHeight="1" x14ac:dyDescent="0.15">
      <c r="A12" s="222"/>
      <c r="B12" s="223">
        <v>-1305</v>
      </c>
      <c r="F12" s="224">
        <v>-1121</v>
      </c>
    </row>
    <row r="13" spans="1:6" ht="13.5" customHeight="1" x14ac:dyDescent="0.15">
      <c r="A13" s="222">
        <v>18</v>
      </c>
      <c r="B13" s="223">
        <v>1922</v>
      </c>
      <c r="C13" s="110">
        <v>33</v>
      </c>
      <c r="D13" s="110">
        <v>39</v>
      </c>
      <c r="E13" s="110">
        <v>2</v>
      </c>
      <c r="F13" s="224">
        <v>1620</v>
      </c>
    </row>
    <row r="14" spans="1:6" ht="13.5" customHeight="1" x14ac:dyDescent="0.15">
      <c r="A14" s="222"/>
      <c r="B14" s="223">
        <v>-1355</v>
      </c>
      <c r="F14" s="224">
        <v>-1198</v>
      </c>
    </row>
    <row r="15" spans="1:6" ht="13.5" customHeight="1" x14ac:dyDescent="0.15">
      <c r="A15" s="222">
        <v>19</v>
      </c>
      <c r="B15" s="223">
        <v>1669</v>
      </c>
      <c r="C15" s="110">
        <v>29</v>
      </c>
      <c r="D15" s="110">
        <v>18</v>
      </c>
      <c r="E15" s="110">
        <v>1</v>
      </c>
      <c r="F15" s="224">
        <v>1422</v>
      </c>
    </row>
    <row r="16" spans="1:6" ht="13.5" customHeight="1" x14ac:dyDescent="0.15">
      <c r="A16" s="222"/>
      <c r="B16" s="223">
        <v>-842</v>
      </c>
      <c r="F16" s="224">
        <v>-865</v>
      </c>
    </row>
    <row r="17" spans="1:6" ht="13.5" customHeight="1" x14ac:dyDescent="0.15">
      <c r="A17" s="222">
        <v>20</v>
      </c>
      <c r="B17" s="223">
        <v>1459</v>
      </c>
      <c r="C17" s="110">
        <v>37</v>
      </c>
      <c r="D17" s="110">
        <v>22</v>
      </c>
      <c r="E17" s="110">
        <v>2</v>
      </c>
      <c r="F17" s="224">
        <v>1465</v>
      </c>
    </row>
    <row r="18" spans="1:6" ht="13.5" customHeight="1" x14ac:dyDescent="0.15">
      <c r="A18" s="222"/>
      <c r="B18" s="223">
        <v>-900</v>
      </c>
      <c r="F18" s="224">
        <v>-855</v>
      </c>
    </row>
    <row r="19" spans="1:6" ht="13.5" customHeight="1" x14ac:dyDescent="0.15">
      <c r="A19" s="222">
        <v>21</v>
      </c>
      <c r="B19" s="223">
        <v>1328</v>
      </c>
      <c r="C19" s="110">
        <v>38</v>
      </c>
      <c r="D19" s="110">
        <v>25</v>
      </c>
      <c r="E19" s="110">
        <v>2</v>
      </c>
      <c r="F19" s="224">
        <v>1149</v>
      </c>
    </row>
    <row r="20" spans="1:6" ht="13.5" customHeight="1" x14ac:dyDescent="0.15">
      <c r="A20" s="222"/>
      <c r="B20" s="225">
        <v>-901</v>
      </c>
      <c r="F20" s="226">
        <v>-809</v>
      </c>
    </row>
    <row r="21" spans="1:6" ht="13.5" customHeight="1" x14ac:dyDescent="0.15">
      <c r="A21" s="227">
        <v>22</v>
      </c>
      <c r="B21" s="223">
        <v>1389</v>
      </c>
      <c r="C21" s="110">
        <v>42</v>
      </c>
      <c r="D21" s="110">
        <v>17</v>
      </c>
      <c r="E21" s="110">
        <v>2</v>
      </c>
      <c r="F21" s="224">
        <v>1179</v>
      </c>
    </row>
    <row r="22" spans="1:6" ht="13.5" customHeight="1" x14ac:dyDescent="0.15">
      <c r="A22" s="227"/>
      <c r="B22" s="225">
        <v>-987</v>
      </c>
      <c r="F22" s="226">
        <v>-863</v>
      </c>
    </row>
    <row r="23" spans="1:6" ht="13.5" customHeight="1" x14ac:dyDescent="0.15">
      <c r="A23" s="227">
        <v>23</v>
      </c>
      <c r="B23" s="226">
        <v>1378</v>
      </c>
      <c r="C23" s="110">
        <v>25</v>
      </c>
      <c r="D23" s="110">
        <v>15</v>
      </c>
      <c r="E23" s="110">
        <v>2</v>
      </c>
      <c r="F23" s="226">
        <v>1205</v>
      </c>
    </row>
    <row r="24" spans="1:6" ht="13.5" customHeight="1" x14ac:dyDescent="0.15">
      <c r="A24" s="227"/>
      <c r="B24" s="226">
        <v>-885</v>
      </c>
      <c r="F24" s="226">
        <v>-834</v>
      </c>
    </row>
    <row r="25" spans="1:6" ht="13.5" customHeight="1" x14ac:dyDescent="0.15">
      <c r="A25" s="227">
        <v>24</v>
      </c>
      <c r="B25" s="226">
        <v>1457</v>
      </c>
      <c r="C25" s="110">
        <v>67</v>
      </c>
      <c r="D25" s="110">
        <v>15</v>
      </c>
      <c r="E25" s="110">
        <v>2</v>
      </c>
      <c r="F25" s="226">
        <v>1258</v>
      </c>
    </row>
    <row r="26" spans="1:6" ht="13.5" customHeight="1" x14ac:dyDescent="0.15">
      <c r="A26" s="227"/>
      <c r="B26" s="226">
        <v>-952</v>
      </c>
      <c r="F26" s="226">
        <v>-795</v>
      </c>
    </row>
    <row r="27" spans="1:6" ht="13.5" customHeight="1" x14ac:dyDescent="0.15">
      <c r="A27" s="222">
        <v>25</v>
      </c>
      <c r="B27" s="225">
        <v>1650</v>
      </c>
      <c r="C27" s="110">
        <v>53</v>
      </c>
      <c r="D27" s="110">
        <v>16</v>
      </c>
      <c r="E27" s="110">
        <v>1</v>
      </c>
      <c r="F27" s="226">
        <v>1387</v>
      </c>
    </row>
    <row r="28" spans="1:6" x14ac:dyDescent="0.15">
      <c r="A28" s="222"/>
      <c r="B28" s="223">
        <v>-1157</v>
      </c>
      <c r="F28" s="228">
        <v>-997</v>
      </c>
    </row>
    <row r="29" spans="1:6" ht="13.5" customHeight="1" x14ac:dyDescent="0.15">
      <c r="A29" s="222">
        <v>26</v>
      </c>
      <c r="B29" s="225">
        <v>1325</v>
      </c>
      <c r="C29" s="110">
        <v>35</v>
      </c>
      <c r="D29" s="110">
        <v>20</v>
      </c>
      <c r="E29" s="110">
        <v>0</v>
      </c>
      <c r="F29" s="226">
        <v>1294</v>
      </c>
    </row>
    <row r="30" spans="1:6" x14ac:dyDescent="0.15">
      <c r="A30" s="227"/>
      <c r="B30" s="224">
        <v>-979</v>
      </c>
      <c r="F30" s="228">
        <v>-929</v>
      </c>
    </row>
    <row r="31" spans="1:6" ht="13.5" customHeight="1" x14ac:dyDescent="0.15">
      <c r="A31" s="222">
        <v>27</v>
      </c>
      <c r="B31" s="225">
        <v>1442</v>
      </c>
      <c r="C31" s="110">
        <v>42</v>
      </c>
      <c r="D31" s="110">
        <v>15</v>
      </c>
      <c r="E31" s="110">
        <v>3</v>
      </c>
      <c r="F31" s="226">
        <v>1197</v>
      </c>
    </row>
    <row r="32" spans="1:6" x14ac:dyDescent="0.15">
      <c r="A32" s="222"/>
      <c r="B32" s="223">
        <v>-1135</v>
      </c>
      <c r="F32" s="228">
        <v>-898</v>
      </c>
    </row>
    <row r="33" spans="1:6" x14ac:dyDescent="0.15">
      <c r="A33" s="222">
        <v>28</v>
      </c>
      <c r="B33" s="229">
        <v>1338</v>
      </c>
      <c r="C33" s="230">
        <v>8</v>
      </c>
      <c r="D33" s="230">
        <v>16</v>
      </c>
      <c r="E33" s="230">
        <v>2</v>
      </c>
      <c r="F33" s="230">
        <v>1246</v>
      </c>
    </row>
    <row r="34" spans="1:6" ht="13.5" customHeight="1" x14ac:dyDescent="0.15">
      <c r="A34" s="222"/>
      <c r="B34" s="223">
        <v>-1109</v>
      </c>
      <c r="C34" s="230"/>
      <c r="D34" s="230"/>
      <c r="E34" s="230"/>
      <c r="F34" s="224">
        <v>-1026</v>
      </c>
    </row>
    <row r="35" spans="1:6" ht="13.5" customHeight="1" x14ac:dyDescent="0.15">
      <c r="A35" s="222">
        <v>29</v>
      </c>
      <c r="B35" s="223">
        <v>1440</v>
      </c>
      <c r="C35" s="230">
        <v>19</v>
      </c>
      <c r="D35" s="230">
        <v>21</v>
      </c>
      <c r="E35" s="230">
        <v>3</v>
      </c>
      <c r="F35" s="224">
        <v>1262</v>
      </c>
    </row>
    <row r="36" spans="1:6" ht="13.5" customHeight="1" x14ac:dyDescent="0.15">
      <c r="A36" s="222"/>
      <c r="B36" s="231">
        <v>-1272</v>
      </c>
      <c r="C36" s="230"/>
      <c r="D36" s="230"/>
      <c r="E36" s="230"/>
      <c r="F36" s="232">
        <v>-1097</v>
      </c>
    </row>
    <row r="37" spans="1:6" ht="13.5" customHeight="1" x14ac:dyDescent="0.15">
      <c r="A37" s="222">
        <v>30</v>
      </c>
      <c r="B37" s="225">
        <v>1590</v>
      </c>
      <c r="C37" s="233">
        <v>22</v>
      </c>
      <c r="D37" s="233">
        <v>21</v>
      </c>
      <c r="E37" s="233">
        <v>1</v>
      </c>
      <c r="F37" s="226">
        <v>1358</v>
      </c>
    </row>
    <row r="38" spans="1:6" ht="13.5" customHeight="1" x14ac:dyDescent="0.15">
      <c r="A38" s="222"/>
      <c r="B38" s="234" t="s">
        <v>506</v>
      </c>
      <c r="C38" s="233"/>
      <c r="D38" s="233"/>
      <c r="E38" s="233"/>
      <c r="F38" s="235" t="s">
        <v>505</v>
      </c>
    </row>
    <row r="39" spans="1:6" ht="13.5" customHeight="1" x14ac:dyDescent="0.15">
      <c r="A39" s="220" t="s">
        <v>504</v>
      </c>
      <c r="B39" s="225">
        <v>1435</v>
      </c>
      <c r="C39" s="233">
        <v>22</v>
      </c>
      <c r="D39" s="233">
        <v>24</v>
      </c>
      <c r="E39" s="233">
        <v>1</v>
      </c>
      <c r="F39" s="226">
        <v>1396</v>
      </c>
    </row>
    <row r="40" spans="1:6" ht="13.5" customHeight="1" x14ac:dyDescent="0.15">
      <c r="A40" s="222"/>
      <c r="B40" s="234" t="s">
        <v>503</v>
      </c>
      <c r="C40" s="233"/>
      <c r="D40" s="233"/>
      <c r="E40" s="233"/>
      <c r="F40" s="235" t="s">
        <v>502</v>
      </c>
    </row>
    <row r="41" spans="1:6" ht="13.5" customHeight="1" x14ac:dyDescent="0.15">
      <c r="A41" s="222">
        <v>2</v>
      </c>
      <c r="B41" s="225">
        <v>1188</v>
      </c>
      <c r="C41" s="233">
        <v>14</v>
      </c>
      <c r="D41" s="233">
        <v>14</v>
      </c>
      <c r="E41" s="233">
        <v>0</v>
      </c>
      <c r="F41" s="226">
        <v>1138</v>
      </c>
    </row>
    <row r="42" spans="1:6" ht="13.5" customHeight="1" x14ac:dyDescent="0.15">
      <c r="A42" s="222"/>
      <c r="B42" s="234">
        <v>-1069</v>
      </c>
      <c r="C42" s="233"/>
      <c r="D42" s="233"/>
      <c r="E42" s="233"/>
      <c r="F42" s="235">
        <v>-1022</v>
      </c>
    </row>
    <row r="43" spans="1:6" ht="13.5" customHeight="1" x14ac:dyDescent="0.15">
      <c r="A43" s="222">
        <v>3</v>
      </c>
      <c r="B43" s="225">
        <v>1372</v>
      </c>
      <c r="C43" s="233">
        <v>14</v>
      </c>
      <c r="D43" s="233">
        <v>16</v>
      </c>
      <c r="E43" s="233">
        <v>0</v>
      </c>
      <c r="F43" s="226">
        <v>1203</v>
      </c>
    </row>
    <row r="44" spans="1:6" ht="13.5" customHeight="1" x14ac:dyDescent="0.15">
      <c r="A44" s="222"/>
      <c r="B44" s="234">
        <v>-1294</v>
      </c>
      <c r="C44" s="233"/>
      <c r="D44" s="233"/>
      <c r="E44" s="233"/>
      <c r="F44" s="235">
        <v>-1128</v>
      </c>
    </row>
    <row r="45" spans="1:6" ht="13.5" customHeight="1" x14ac:dyDescent="0.15">
      <c r="A45" s="222">
        <v>4</v>
      </c>
      <c r="B45" s="225">
        <v>1243</v>
      </c>
      <c r="C45" s="233">
        <v>17</v>
      </c>
      <c r="D45" s="233">
        <v>14</v>
      </c>
      <c r="E45" s="233">
        <v>1</v>
      </c>
      <c r="F45" s="226">
        <v>1200</v>
      </c>
    </row>
    <row r="46" spans="1:6" ht="13.5" customHeight="1" x14ac:dyDescent="0.15">
      <c r="A46" s="222"/>
      <c r="B46" s="234">
        <v>-1170</v>
      </c>
      <c r="C46" s="233">
        <v>0</v>
      </c>
      <c r="D46" s="233">
        <v>0</v>
      </c>
      <c r="E46" s="233">
        <v>0</v>
      </c>
      <c r="F46" s="235">
        <v>-1122</v>
      </c>
    </row>
    <row r="47" spans="1:6" ht="13.5" customHeight="1" x14ac:dyDescent="0.15">
      <c r="A47" s="351">
        <v>5</v>
      </c>
      <c r="B47" s="349">
        <v>973</v>
      </c>
      <c r="C47" s="350">
        <v>10</v>
      </c>
      <c r="D47" s="350">
        <v>16</v>
      </c>
      <c r="E47" s="350">
        <v>0</v>
      </c>
      <c r="F47" s="349">
        <v>1015</v>
      </c>
    </row>
    <row r="48" spans="1:6" ht="13.5" customHeight="1" x14ac:dyDescent="0.15">
      <c r="A48" s="351"/>
      <c r="B48" s="349">
        <v>-929</v>
      </c>
      <c r="C48" s="350"/>
      <c r="D48" s="350"/>
      <c r="E48" s="350"/>
      <c r="F48" s="349">
        <v>-955</v>
      </c>
    </row>
    <row r="49" spans="1:6" x14ac:dyDescent="0.15">
      <c r="A49" s="236"/>
      <c r="B49" s="237"/>
      <c r="C49" s="238"/>
      <c r="D49" s="238"/>
      <c r="E49" s="238"/>
      <c r="F49" s="239"/>
    </row>
    <row r="50" spans="1:6" ht="14.45" customHeight="1" x14ac:dyDescent="0.15">
      <c r="A50" s="110" t="s">
        <v>319</v>
      </c>
      <c r="C50" s="111"/>
      <c r="D50" s="124"/>
    </row>
    <row r="51" spans="1:6" x14ac:dyDescent="0.15">
      <c r="A51" s="124" t="s">
        <v>318</v>
      </c>
      <c r="C51" s="124"/>
    </row>
  </sheetData>
  <phoneticPr fontId="1"/>
  <pageMargins left="0.70866141732283472" right="0.70866141732283472" top="0.74803149606299213" bottom="0.74803149606299213" header="0.31496062992125984" footer="0.31496062992125984"/>
  <pageSetup paperSize="9" scale="92" fitToHeight="0" orientation="portrait" r:id="rId1"/>
  <ignoredErrors>
    <ignoredError sqref="B38:B40 F38:F40" numberStoredAsText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85681D-537E-4905-8F18-E503BE23014E}">
  <dimension ref="A1:F16"/>
  <sheetViews>
    <sheetView zoomScaleNormal="100" zoomScaleSheetLayoutView="100" workbookViewId="0">
      <selection activeCell="E1" sqref="E1"/>
    </sheetView>
  </sheetViews>
  <sheetFormatPr defaultRowHeight="13.5" x14ac:dyDescent="0.15"/>
  <cols>
    <col min="1" max="1" width="12.75" style="110" customWidth="1"/>
    <col min="2" max="5" width="14.875" style="110" customWidth="1"/>
    <col min="6" max="6" width="16.75" style="110" bestFit="1" customWidth="1"/>
    <col min="7" max="256" width="9" style="110"/>
    <col min="257" max="257" width="12.75" style="110" customWidth="1"/>
    <col min="258" max="261" width="14.875" style="110" customWidth="1"/>
    <col min="262" max="262" width="16.75" style="110" bestFit="1" customWidth="1"/>
    <col min="263" max="512" width="9" style="110"/>
    <col min="513" max="513" width="12.75" style="110" customWidth="1"/>
    <col min="514" max="517" width="14.875" style="110" customWidth="1"/>
    <col min="518" max="518" width="16.75" style="110" bestFit="1" customWidth="1"/>
    <col min="519" max="768" width="9" style="110"/>
    <col min="769" max="769" width="12.75" style="110" customWidth="1"/>
    <col min="770" max="773" width="14.875" style="110" customWidth="1"/>
    <col min="774" max="774" width="16.75" style="110" bestFit="1" customWidth="1"/>
    <col min="775" max="1024" width="9" style="110"/>
    <col min="1025" max="1025" width="12.75" style="110" customWidth="1"/>
    <col min="1026" max="1029" width="14.875" style="110" customWidth="1"/>
    <col min="1030" max="1030" width="16.75" style="110" bestFit="1" customWidth="1"/>
    <col min="1031" max="1280" width="9" style="110"/>
    <col min="1281" max="1281" width="12.75" style="110" customWidth="1"/>
    <col min="1282" max="1285" width="14.875" style="110" customWidth="1"/>
    <col min="1286" max="1286" width="16.75" style="110" bestFit="1" customWidth="1"/>
    <col min="1287" max="1536" width="9" style="110"/>
    <col min="1537" max="1537" width="12.75" style="110" customWidth="1"/>
    <col min="1538" max="1541" width="14.875" style="110" customWidth="1"/>
    <col min="1542" max="1542" width="16.75" style="110" bestFit="1" customWidth="1"/>
    <col min="1543" max="1792" width="9" style="110"/>
    <col min="1793" max="1793" width="12.75" style="110" customWidth="1"/>
    <col min="1794" max="1797" width="14.875" style="110" customWidth="1"/>
    <col min="1798" max="1798" width="16.75" style="110" bestFit="1" customWidth="1"/>
    <col min="1799" max="2048" width="9" style="110"/>
    <col min="2049" max="2049" width="12.75" style="110" customWidth="1"/>
    <col min="2050" max="2053" width="14.875" style="110" customWidth="1"/>
    <col min="2054" max="2054" width="16.75" style="110" bestFit="1" customWidth="1"/>
    <col min="2055" max="2304" width="9" style="110"/>
    <col min="2305" max="2305" width="12.75" style="110" customWidth="1"/>
    <col min="2306" max="2309" width="14.875" style="110" customWidth="1"/>
    <col min="2310" max="2310" width="16.75" style="110" bestFit="1" customWidth="1"/>
    <col min="2311" max="2560" width="9" style="110"/>
    <col min="2561" max="2561" width="12.75" style="110" customWidth="1"/>
    <col min="2562" max="2565" width="14.875" style="110" customWidth="1"/>
    <col min="2566" max="2566" width="16.75" style="110" bestFit="1" customWidth="1"/>
    <col min="2567" max="2816" width="9" style="110"/>
    <col min="2817" max="2817" width="12.75" style="110" customWidth="1"/>
    <col min="2818" max="2821" width="14.875" style="110" customWidth="1"/>
    <col min="2822" max="2822" width="16.75" style="110" bestFit="1" customWidth="1"/>
    <col min="2823" max="3072" width="9" style="110"/>
    <col min="3073" max="3073" width="12.75" style="110" customWidth="1"/>
    <col min="3074" max="3077" width="14.875" style="110" customWidth="1"/>
    <col min="3078" max="3078" width="16.75" style="110" bestFit="1" customWidth="1"/>
    <col min="3079" max="3328" width="9" style="110"/>
    <col min="3329" max="3329" width="12.75" style="110" customWidth="1"/>
    <col min="3330" max="3333" width="14.875" style="110" customWidth="1"/>
    <col min="3334" max="3334" width="16.75" style="110" bestFit="1" customWidth="1"/>
    <col min="3335" max="3584" width="9" style="110"/>
    <col min="3585" max="3585" width="12.75" style="110" customWidth="1"/>
    <col min="3586" max="3589" width="14.875" style="110" customWidth="1"/>
    <col min="3590" max="3590" width="16.75" style="110" bestFit="1" customWidth="1"/>
    <col min="3591" max="3840" width="9" style="110"/>
    <col min="3841" max="3841" width="12.75" style="110" customWidth="1"/>
    <col min="3842" max="3845" width="14.875" style="110" customWidth="1"/>
    <col min="3846" max="3846" width="16.75" style="110" bestFit="1" customWidth="1"/>
    <col min="3847" max="4096" width="9" style="110"/>
    <col min="4097" max="4097" width="12.75" style="110" customWidth="1"/>
    <col min="4098" max="4101" width="14.875" style="110" customWidth="1"/>
    <col min="4102" max="4102" width="16.75" style="110" bestFit="1" customWidth="1"/>
    <col min="4103" max="4352" width="9" style="110"/>
    <col min="4353" max="4353" width="12.75" style="110" customWidth="1"/>
    <col min="4354" max="4357" width="14.875" style="110" customWidth="1"/>
    <col min="4358" max="4358" width="16.75" style="110" bestFit="1" customWidth="1"/>
    <col min="4359" max="4608" width="9" style="110"/>
    <col min="4609" max="4609" width="12.75" style="110" customWidth="1"/>
    <col min="4610" max="4613" width="14.875" style="110" customWidth="1"/>
    <col min="4614" max="4614" width="16.75" style="110" bestFit="1" customWidth="1"/>
    <col min="4615" max="4864" width="9" style="110"/>
    <col min="4865" max="4865" width="12.75" style="110" customWidth="1"/>
    <col min="4866" max="4869" width="14.875" style="110" customWidth="1"/>
    <col min="4870" max="4870" width="16.75" style="110" bestFit="1" customWidth="1"/>
    <col min="4871" max="5120" width="9" style="110"/>
    <col min="5121" max="5121" width="12.75" style="110" customWidth="1"/>
    <col min="5122" max="5125" width="14.875" style="110" customWidth="1"/>
    <col min="5126" max="5126" width="16.75" style="110" bestFit="1" customWidth="1"/>
    <col min="5127" max="5376" width="9" style="110"/>
    <col min="5377" max="5377" width="12.75" style="110" customWidth="1"/>
    <col min="5378" max="5381" width="14.875" style="110" customWidth="1"/>
    <col min="5382" max="5382" width="16.75" style="110" bestFit="1" customWidth="1"/>
    <col min="5383" max="5632" width="9" style="110"/>
    <col min="5633" max="5633" width="12.75" style="110" customWidth="1"/>
    <col min="5634" max="5637" width="14.875" style="110" customWidth="1"/>
    <col min="5638" max="5638" width="16.75" style="110" bestFit="1" customWidth="1"/>
    <col min="5639" max="5888" width="9" style="110"/>
    <col min="5889" max="5889" width="12.75" style="110" customWidth="1"/>
    <col min="5890" max="5893" width="14.875" style="110" customWidth="1"/>
    <col min="5894" max="5894" width="16.75" style="110" bestFit="1" customWidth="1"/>
    <col min="5895" max="6144" width="9" style="110"/>
    <col min="6145" max="6145" width="12.75" style="110" customWidth="1"/>
    <col min="6146" max="6149" width="14.875" style="110" customWidth="1"/>
    <col min="6150" max="6150" width="16.75" style="110" bestFit="1" customWidth="1"/>
    <col min="6151" max="6400" width="9" style="110"/>
    <col min="6401" max="6401" width="12.75" style="110" customWidth="1"/>
    <col min="6402" max="6405" width="14.875" style="110" customWidth="1"/>
    <col min="6406" max="6406" width="16.75" style="110" bestFit="1" customWidth="1"/>
    <col min="6407" max="6656" width="9" style="110"/>
    <col min="6657" max="6657" width="12.75" style="110" customWidth="1"/>
    <col min="6658" max="6661" width="14.875" style="110" customWidth="1"/>
    <col min="6662" max="6662" width="16.75" style="110" bestFit="1" customWidth="1"/>
    <col min="6663" max="6912" width="9" style="110"/>
    <col min="6913" max="6913" width="12.75" style="110" customWidth="1"/>
    <col min="6914" max="6917" width="14.875" style="110" customWidth="1"/>
    <col min="6918" max="6918" width="16.75" style="110" bestFit="1" customWidth="1"/>
    <col min="6919" max="7168" width="9" style="110"/>
    <col min="7169" max="7169" width="12.75" style="110" customWidth="1"/>
    <col min="7170" max="7173" width="14.875" style="110" customWidth="1"/>
    <col min="7174" max="7174" width="16.75" style="110" bestFit="1" customWidth="1"/>
    <col min="7175" max="7424" width="9" style="110"/>
    <col min="7425" max="7425" width="12.75" style="110" customWidth="1"/>
    <col min="7426" max="7429" width="14.875" style="110" customWidth="1"/>
    <col min="7430" max="7430" width="16.75" style="110" bestFit="1" customWidth="1"/>
    <col min="7431" max="7680" width="9" style="110"/>
    <col min="7681" max="7681" width="12.75" style="110" customWidth="1"/>
    <col min="7682" max="7685" width="14.875" style="110" customWidth="1"/>
    <col min="7686" max="7686" width="16.75" style="110" bestFit="1" customWidth="1"/>
    <col min="7687" max="7936" width="9" style="110"/>
    <col min="7937" max="7937" width="12.75" style="110" customWidth="1"/>
    <col min="7938" max="7941" width="14.875" style="110" customWidth="1"/>
    <col min="7942" max="7942" width="16.75" style="110" bestFit="1" customWidth="1"/>
    <col min="7943" max="8192" width="9" style="110"/>
    <col min="8193" max="8193" width="12.75" style="110" customWidth="1"/>
    <col min="8194" max="8197" width="14.875" style="110" customWidth="1"/>
    <col min="8198" max="8198" width="16.75" style="110" bestFit="1" customWidth="1"/>
    <col min="8199" max="8448" width="9" style="110"/>
    <col min="8449" max="8449" width="12.75" style="110" customWidth="1"/>
    <col min="8450" max="8453" width="14.875" style="110" customWidth="1"/>
    <col min="8454" max="8454" width="16.75" style="110" bestFit="1" customWidth="1"/>
    <col min="8455" max="8704" width="9" style="110"/>
    <col min="8705" max="8705" width="12.75" style="110" customWidth="1"/>
    <col min="8706" max="8709" width="14.875" style="110" customWidth="1"/>
    <col min="8710" max="8710" width="16.75" style="110" bestFit="1" customWidth="1"/>
    <col min="8711" max="8960" width="9" style="110"/>
    <col min="8961" max="8961" width="12.75" style="110" customWidth="1"/>
    <col min="8962" max="8965" width="14.875" style="110" customWidth="1"/>
    <col min="8966" max="8966" width="16.75" style="110" bestFit="1" customWidth="1"/>
    <col min="8967" max="9216" width="9" style="110"/>
    <col min="9217" max="9217" width="12.75" style="110" customWidth="1"/>
    <col min="9218" max="9221" width="14.875" style="110" customWidth="1"/>
    <col min="9222" max="9222" width="16.75" style="110" bestFit="1" customWidth="1"/>
    <col min="9223" max="9472" width="9" style="110"/>
    <col min="9473" max="9473" width="12.75" style="110" customWidth="1"/>
    <col min="9474" max="9477" width="14.875" style="110" customWidth="1"/>
    <col min="9478" max="9478" width="16.75" style="110" bestFit="1" customWidth="1"/>
    <col min="9479" max="9728" width="9" style="110"/>
    <col min="9729" max="9729" width="12.75" style="110" customWidth="1"/>
    <col min="9730" max="9733" width="14.875" style="110" customWidth="1"/>
    <col min="9734" max="9734" width="16.75" style="110" bestFit="1" customWidth="1"/>
    <col min="9735" max="9984" width="9" style="110"/>
    <col min="9985" max="9985" width="12.75" style="110" customWidth="1"/>
    <col min="9986" max="9989" width="14.875" style="110" customWidth="1"/>
    <col min="9990" max="9990" width="16.75" style="110" bestFit="1" customWidth="1"/>
    <col min="9991" max="10240" width="9" style="110"/>
    <col min="10241" max="10241" width="12.75" style="110" customWidth="1"/>
    <col min="10242" max="10245" width="14.875" style="110" customWidth="1"/>
    <col min="10246" max="10246" width="16.75" style="110" bestFit="1" customWidth="1"/>
    <col min="10247" max="10496" width="9" style="110"/>
    <col min="10497" max="10497" width="12.75" style="110" customWidth="1"/>
    <col min="10498" max="10501" width="14.875" style="110" customWidth="1"/>
    <col min="10502" max="10502" width="16.75" style="110" bestFit="1" customWidth="1"/>
    <col min="10503" max="10752" width="9" style="110"/>
    <col min="10753" max="10753" width="12.75" style="110" customWidth="1"/>
    <col min="10754" max="10757" width="14.875" style="110" customWidth="1"/>
    <col min="10758" max="10758" width="16.75" style="110" bestFit="1" customWidth="1"/>
    <col min="10759" max="11008" width="9" style="110"/>
    <col min="11009" max="11009" width="12.75" style="110" customWidth="1"/>
    <col min="11010" max="11013" width="14.875" style="110" customWidth="1"/>
    <col min="11014" max="11014" width="16.75" style="110" bestFit="1" customWidth="1"/>
    <col min="11015" max="11264" width="9" style="110"/>
    <col min="11265" max="11265" width="12.75" style="110" customWidth="1"/>
    <col min="11266" max="11269" width="14.875" style="110" customWidth="1"/>
    <col min="11270" max="11270" width="16.75" style="110" bestFit="1" customWidth="1"/>
    <col min="11271" max="11520" width="9" style="110"/>
    <col min="11521" max="11521" width="12.75" style="110" customWidth="1"/>
    <col min="11522" max="11525" width="14.875" style="110" customWidth="1"/>
    <col min="11526" max="11526" width="16.75" style="110" bestFit="1" customWidth="1"/>
    <col min="11527" max="11776" width="9" style="110"/>
    <col min="11777" max="11777" width="12.75" style="110" customWidth="1"/>
    <col min="11778" max="11781" width="14.875" style="110" customWidth="1"/>
    <col min="11782" max="11782" width="16.75" style="110" bestFit="1" customWidth="1"/>
    <col min="11783" max="12032" width="9" style="110"/>
    <col min="12033" max="12033" width="12.75" style="110" customWidth="1"/>
    <col min="12034" max="12037" width="14.875" style="110" customWidth="1"/>
    <col min="12038" max="12038" width="16.75" style="110" bestFit="1" customWidth="1"/>
    <col min="12039" max="12288" width="9" style="110"/>
    <col min="12289" max="12289" width="12.75" style="110" customWidth="1"/>
    <col min="12290" max="12293" width="14.875" style="110" customWidth="1"/>
    <col min="12294" max="12294" width="16.75" style="110" bestFit="1" customWidth="1"/>
    <col min="12295" max="12544" width="9" style="110"/>
    <col min="12545" max="12545" width="12.75" style="110" customWidth="1"/>
    <col min="12546" max="12549" width="14.875" style="110" customWidth="1"/>
    <col min="12550" max="12550" width="16.75" style="110" bestFit="1" customWidth="1"/>
    <col min="12551" max="12800" width="9" style="110"/>
    <col min="12801" max="12801" width="12.75" style="110" customWidth="1"/>
    <col min="12802" max="12805" width="14.875" style="110" customWidth="1"/>
    <col min="12806" max="12806" width="16.75" style="110" bestFit="1" customWidth="1"/>
    <col min="12807" max="13056" width="9" style="110"/>
    <col min="13057" max="13057" width="12.75" style="110" customWidth="1"/>
    <col min="13058" max="13061" width="14.875" style="110" customWidth="1"/>
    <col min="13062" max="13062" width="16.75" style="110" bestFit="1" customWidth="1"/>
    <col min="13063" max="13312" width="9" style="110"/>
    <col min="13313" max="13313" width="12.75" style="110" customWidth="1"/>
    <col min="13314" max="13317" width="14.875" style="110" customWidth="1"/>
    <col min="13318" max="13318" width="16.75" style="110" bestFit="1" customWidth="1"/>
    <col min="13319" max="13568" width="9" style="110"/>
    <col min="13569" max="13569" width="12.75" style="110" customWidth="1"/>
    <col min="13570" max="13573" width="14.875" style="110" customWidth="1"/>
    <col min="13574" max="13574" width="16.75" style="110" bestFit="1" customWidth="1"/>
    <col min="13575" max="13824" width="9" style="110"/>
    <col min="13825" max="13825" width="12.75" style="110" customWidth="1"/>
    <col min="13826" max="13829" width="14.875" style="110" customWidth="1"/>
    <col min="13830" max="13830" width="16.75" style="110" bestFit="1" customWidth="1"/>
    <col min="13831" max="14080" width="9" style="110"/>
    <col min="14081" max="14081" width="12.75" style="110" customWidth="1"/>
    <col min="14082" max="14085" width="14.875" style="110" customWidth="1"/>
    <col min="14086" max="14086" width="16.75" style="110" bestFit="1" customWidth="1"/>
    <col min="14087" max="14336" width="9" style="110"/>
    <col min="14337" max="14337" width="12.75" style="110" customWidth="1"/>
    <col min="14338" max="14341" width="14.875" style="110" customWidth="1"/>
    <col min="14342" max="14342" width="16.75" style="110" bestFit="1" customWidth="1"/>
    <col min="14343" max="14592" width="9" style="110"/>
    <col min="14593" max="14593" width="12.75" style="110" customWidth="1"/>
    <col min="14594" max="14597" width="14.875" style="110" customWidth="1"/>
    <col min="14598" max="14598" width="16.75" style="110" bestFit="1" customWidth="1"/>
    <col min="14599" max="14848" width="9" style="110"/>
    <col min="14849" max="14849" width="12.75" style="110" customWidth="1"/>
    <col min="14850" max="14853" width="14.875" style="110" customWidth="1"/>
    <col min="14854" max="14854" width="16.75" style="110" bestFit="1" customWidth="1"/>
    <col min="14855" max="15104" width="9" style="110"/>
    <col min="15105" max="15105" width="12.75" style="110" customWidth="1"/>
    <col min="15106" max="15109" width="14.875" style="110" customWidth="1"/>
    <col min="15110" max="15110" width="16.75" style="110" bestFit="1" customWidth="1"/>
    <col min="15111" max="15360" width="9" style="110"/>
    <col min="15361" max="15361" width="12.75" style="110" customWidth="1"/>
    <col min="15362" max="15365" width="14.875" style="110" customWidth="1"/>
    <col min="15366" max="15366" width="16.75" style="110" bestFit="1" customWidth="1"/>
    <col min="15367" max="15616" width="9" style="110"/>
    <col min="15617" max="15617" width="12.75" style="110" customWidth="1"/>
    <col min="15618" max="15621" width="14.875" style="110" customWidth="1"/>
    <col min="15622" max="15622" width="16.75" style="110" bestFit="1" customWidth="1"/>
    <col min="15623" max="15872" width="9" style="110"/>
    <col min="15873" max="15873" width="12.75" style="110" customWidth="1"/>
    <col min="15874" max="15877" width="14.875" style="110" customWidth="1"/>
    <col min="15878" max="15878" width="16.75" style="110" bestFit="1" customWidth="1"/>
    <col min="15879" max="16128" width="9" style="110"/>
    <col min="16129" max="16129" width="12.75" style="110" customWidth="1"/>
    <col min="16130" max="16133" width="14.875" style="110" customWidth="1"/>
    <col min="16134" max="16134" width="16.75" style="110" bestFit="1" customWidth="1"/>
    <col min="16135" max="16384" width="9" style="110"/>
  </cols>
  <sheetData>
    <row r="1" spans="1:6" ht="24" customHeight="1" x14ac:dyDescent="0.2">
      <c r="A1" s="146" t="s">
        <v>333</v>
      </c>
    </row>
    <row r="2" spans="1:6" ht="9" customHeight="1" x14ac:dyDescent="0.15"/>
    <row r="3" spans="1:6" x14ac:dyDescent="0.15">
      <c r="A3" s="113" t="s">
        <v>332</v>
      </c>
      <c r="F3" s="124"/>
    </row>
    <row r="4" spans="1:6" ht="6" customHeight="1" x14ac:dyDescent="0.15">
      <c r="A4" s="149"/>
      <c r="B4" s="115"/>
      <c r="C4" s="115"/>
      <c r="D4" s="115"/>
      <c r="E4" s="115"/>
      <c r="F4" s="116"/>
    </row>
    <row r="5" spans="1:6" s="122" customFormat="1" ht="17.25" customHeight="1" x14ac:dyDescent="0.4">
      <c r="A5" s="330" t="s">
        <v>326</v>
      </c>
      <c r="B5" s="240" t="s">
        <v>331</v>
      </c>
      <c r="C5" s="240" t="s">
        <v>312</v>
      </c>
      <c r="D5" s="240" t="s">
        <v>330</v>
      </c>
      <c r="E5" s="240" t="s">
        <v>329</v>
      </c>
      <c r="F5" s="240" t="s">
        <v>328</v>
      </c>
    </row>
    <row r="6" spans="1:6" x14ac:dyDescent="0.15">
      <c r="B6" s="219"/>
    </row>
    <row r="7" spans="1:6" ht="18.600000000000001" customHeight="1" x14ac:dyDescent="0.15">
      <c r="A7" s="241" t="s">
        <v>507</v>
      </c>
      <c r="B7" s="242">
        <v>74247</v>
      </c>
      <c r="C7" s="243">
        <v>117425</v>
      </c>
      <c r="D7" s="243">
        <v>17947489</v>
      </c>
      <c r="E7" s="243">
        <v>504966417</v>
      </c>
      <c r="F7" s="243">
        <v>28136</v>
      </c>
    </row>
    <row r="8" spans="1:6" ht="18.600000000000001" customHeight="1" x14ac:dyDescent="0.15">
      <c r="A8" s="222">
        <v>29</v>
      </c>
      <c r="B8" s="242">
        <v>74491</v>
      </c>
      <c r="C8" s="243">
        <v>116343</v>
      </c>
      <c r="D8" s="243">
        <v>17964005</v>
      </c>
      <c r="E8" s="243">
        <v>515213104</v>
      </c>
      <c r="F8" s="243">
        <v>28680</v>
      </c>
    </row>
    <row r="9" spans="1:6" ht="18.600000000000001" customHeight="1" x14ac:dyDescent="0.15">
      <c r="A9" s="222">
        <v>30</v>
      </c>
      <c r="B9" s="242">
        <v>74873</v>
      </c>
      <c r="C9" s="243">
        <v>116253</v>
      </c>
      <c r="D9" s="243">
        <v>18045858</v>
      </c>
      <c r="E9" s="243">
        <v>505830502</v>
      </c>
      <c r="F9" s="243">
        <v>28030</v>
      </c>
    </row>
    <row r="10" spans="1:6" ht="18.600000000000001" customHeight="1" x14ac:dyDescent="0.15">
      <c r="A10" s="241" t="s">
        <v>515</v>
      </c>
      <c r="B10" s="243">
        <v>75191</v>
      </c>
      <c r="C10" s="243">
        <v>116549</v>
      </c>
      <c r="D10" s="243">
        <v>18089837</v>
      </c>
      <c r="E10" s="243">
        <v>515272037</v>
      </c>
      <c r="F10" s="243">
        <v>28484</v>
      </c>
    </row>
    <row r="11" spans="1:6" ht="18.600000000000001" customHeight="1" x14ac:dyDescent="0.15">
      <c r="A11" s="227">
        <v>2</v>
      </c>
      <c r="B11" s="243">
        <v>75689</v>
      </c>
      <c r="C11" s="243">
        <v>117057</v>
      </c>
      <c r="D11" s="243">
        <v>18170321</v>
      </c>
      <c r="E11" s="243">
        <v>527760075</v>
      </c>
      <c r="F11" s="243">
        <v>29045</v>
      </c>
    </row>
    <row r="12" spans="1:6" x14ac:dyDescent="0.15">
      <c r="A12" s="222">
        <v>3</v>
      </c>
      <c r="B12" s="242">
        <v>76173</v>
      </c>
      <c r="C12" s="243">
        <v>117381</v>
      </c>
      <c r="D12" s="243">
        <v>18207921</v>
      </c>
      <c r="E12" s="243">
        <v>514232176</v>
      </c>
      <c r="F12" s="243">
        <v>28242</v>
      </c>
    </row>
    <row r="13" spans="1:6" ht="15" customHeight="1" x14ac:dyDescent="0.15">
      <c r="A13" s="222">
        <v>4</v>
      </c>
      <c r="B13" s="242">
        <v>76720</v>
      </c>
      <c r="C13" s="243">
        <v>117387</v>
      </c>
      <c r="D13" s="243">
        <v>18297827</v>
      </c>
      <c r="E13" s="243">
        <v>529832191</v>
      </c>
      <c r="F13" s="243">
        <v>28956</v>
      </c>
    </row>
    <row r="14" spans="1:6" ht="15" customHeight="1" x14ac:dyDescent="0.15">
      <c r="A14" s="351">
        <v>5</v>
      </c>
      <c r="B14" s="352">
        <v>77151</v>
      </c>
      <c r="C14" s="352">
        <v>117630</v>
      </c>
      <c r="D14" s="352">
        <v>18372013</v>
      </c>
      <c r="E14" s="352">
        <v>542229339</v>
      </c>
      <c r="F14" s="352">
        <v>29514</v>
      </c>
    </row>
    <row r="15" spans="1:6" x14ac:dyDescent="0.15">
      <c r="A15" s="179"/>
      <c r="B15" s="115"/>
      <c r="C15" s="115"/>
      <c r="D15" s="115"/>
      <c r="E15" s="115"/>
      <c r="F15" s="115"/>
    </row>
    <row r="16" spans="1:6" x14ac:dyDescent="0.15">
      <c r="A16" s="124" t="s">
        <v>289</v>
      </c>
    </row>
  </sheetData>
  <phoneticPr fontI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17</vt:i4>
      </vt:variant>
      <vt:variant>
        <vt:lpstr>名前付き一覧</vt:lpstr>
      </vt:variant>
      <vt:variant>
        <vt:i4>7</vt:i4>
      </vt:variant>
    </vt:vector>
  </HeadingPairs>
  <TitlesOfParts>
    <vt:vector baseType="lpstr" size="24">
      <vt:lpstr>目次</vt:lpstr>
      <vt:lpstr>表7-1</vt:lpstr>
      <vt:lpstr>表7-2</vt:lpstr>
      <vt:lpstr>表7-3</vt:lpstr>
      <vt:lpstr>表7-4</vt:lpstr>
      <vt:lpstr>表7-5</vt:lpstr>
      <vt:lpstr>表7-6 </vt:lpstr>
      <vt:lpstr>表7-7</vt:lpstr>
      <vt:lpstr>表7-8</vt:lpstr>
      <vt:lpstr>表7-9</vt:lpstr>
      <vt:lpstr>表7-10</vt:lpstr>
      <vt:lpstr>表7-11</vt:lpstr>
      <vt:lpstr>表7-12</vt:lpstr>
      <vt:lpstr>表7-13</vt:lpstr>
      <vt:lpstr>表7-14</vt:lpstr>
      <vt:lpstr>表7-15</vt:lpstr>
      <vt:lpstr>表7-16</vt:lpstr>
      <vt:lpstr>'表7-14'!Print_Area</vt:lpstr>
      <vt:lpstr>'表7-16'!Print_Area</vt:lpstr>
      <vt:lpstr>'表7-3'!Print_Area</vt:lpstr>
      <vt:lpstr>'表7-4'!Print_Area</vt:lpstr>
      <vt:lpstr>'表7-7'!Print_Area</vt:lpstr>
      <vt:lpstr>'表7-15'!Print_Titles</vt:lpstr>
      <vt:lpstr>'表7-5'!Print_Titles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2021-12-17T09:05:52Z</dcterms:created>
  <dcterms:modified xsi:type="dcterms:W3CDTF">2026-03-11T02:33:24Z</dcterms:modified>
</cp:coreProperties>
</file>