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/>
  <xr:revisionPtr xr6:coauthVersionLast="47" xr6:coauthVersionMax="47" documentId="13_ncr:1_{E3B4B871-3235-4EF5-B6DB-3CA8A2C15628}" revIDLastSave="0" xr10:uidLastSave="{00000000-0000-0000-0000-000000000000}"/>
  <bookViews>
    <workbookView tabRatio="708" xr2:uid="{00000000-000D-0000-FFFF-FFFF00000000}" windowHeight="10545" windowWidth="16140" xWindow="240" yWindow="0"/>
  </bookViews>
  <sheets>
    <sheet r:id="rId1" name="【様式1】要望調査票" sheetId="5"/>
    <sheet r:id="rId2" name="【様式2】取組計画" sheetId="18"/>
    <sheet r:id="rId3" name="補助金額計算書" sheetId="13"/>
    <sheet r:id="rId4" name="【別記様式第1号】実施計画書" sheetId="15" state="hidden"/>
    <sheet r:id="rId5" name="記入要領" sheetId="17"/>
    <sheet r:id="rId6" name="リスト（編集しないこと）" sheetId="6" state="hidden"/>
  </sheets>
  <definedNames>
    <definedName localSheetId="0" name="_xlnm.Print_Area">【様式1】要望調査票!$A$1:$AP$38</definedName>
    <definedName localSheetId="1" name="_xlnm.Print_Area">【様式2】取組計画!$A$1:$R$15</definedName>
    <definedName localSheetId="4" name="_xlnm.Print_Area">記入要領!$A$1:$E$88</definedName>
    <definedName localSheetId="2" name="_xlnm.Print_Area">補助金額計算書!$B$1:$R$16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5" i="15" l="1"/>
  <c r="W26" i="15"/>
  <c r="W27" i="15"/>
  <c r="W24" i="15"/>
  <c r="V34" i="15"/>
  <c r="C34" i="15"/>
  <c r="AB39" i="15" l="1"/>
  <c r="S24" i="15"/>
  <c r="O24" i="15"/>
  <c r="X39" i="15" l="1"/>
  <c r="T39" i="15"/>
  <c r="D16" i="13" l="1"/>
  <c r="G30" i="5" s="1"/>
  <c r="C18" i="15" l="1"/>
  <c r="AD6" i="15"/>
  <c r="H13" i="15"/>
  <c r="Z11" i="15"/>
  <c r="AD7" i="15" l="1"/>
  <c r="H11" i="15"/>
  <c r="G6" i="13" l="1"/>
  <c r="C7" i="13" l="1"/>
  <c r="T7" i="13" s="1"/>
  <c r="G7" i="13"/>
  <c r="C8" i="13"/>
  <c r="T8" i="13" s="1"/>
  <c r="G8" i="13"/>
  <c r="F8" i="13" s="1"/>
  <c r="C9" i="13"/>
  <c r="T9" i="13" s="1"/>
  <c r="G9" i="13"/>
  <c r="F9" i="13" s="1"/>
  <c r="C10" i="13"/>
  <c r="T10" i="13" s="1"/>
  <c r="G10" i="13"/>
  <c r="F10" i="13" s="1"/>
  <c r="C11" i="13"/>
  <c r="T11" i="13" s="1"/>
  <c r="G11" i="13"/>
  <c r="F11" i="13" s="1"/>
  <c r="C12" i="13"/>
  <c r="T12" i="13" s="1"/>
  <c r="G12" i="13"/>
  <c r="F12" i="13" s="1"/>
  <c r="C13" i="13"/>
  <c r="T13" i="13" s="1"/>
  <c r="G13" i="13"/>
  <c r="F13" i="13" s="1"/>
  <c r="C14" i="13"/>
  <c r="T14" i="13" s="1"/>
  <c r="G14" i="13"/>
  <c r="F14" i="13" s="1"/>
  <c r="C15" i="13"/>
  <c r="T15" i="13" s="1"/>
  <c r="G15" i="13"/>
  <c r="F15" i="13" s="1"/>
  <c r="C6" i="13"/>
  <c r="F6" i="13"/>
  <c r="H6" i="13" l="1"/>
  <c r="T6" i="13"/>
  <c r="C16" i="13"/>
  <c r="G29" i="5" s="1"/>
  <c r="G31" i="5" s="1"/>
  <c r="F7" i="13"/>
  <c r="F16" i="13" s="1"/>
  <c r="G16" i="13"/>
  <c r="H12" i="13"/>
  <c r="U12" i="13" s="1"/>
  <c r="H8" i="13"/>
  <c r="U8" i="13" s="1"/>
  <c r="H14" i="13"/>
  <c r="U14" i="13" s="1"/>
  <c r="H10" i="13"/>
  <c r="U10" i="13" s="1"/>
  <c r="H13" i="13"/>
  <c r="U13" i="13" s="1"/>
  <c r="H9" i="13"/>
  <c r="U9" i="13" s="1"/>
  <c r="H15" i="13"/>
  <c r="U15" i="13" s="1"/>
  <c r="H11" i="13"/>
  <c r="U11" i="13" s="1"/>
  <c r="H7" i="13" l="1"/>
  <c r="U7" i="13" s="1"/>
  <c r="U6" i="13"/>
  <c r="H16" i="13" l="1"/>
  <c r="F22" i="13" s="1"/>
  <c r="F23" i="13" l="1"/>
  <c r="I35" i="5" s="1"/>
  <c r="G25" i="13"/>
  <c r="G26" i="13"/>
  <c r="S35" i="5" l="1"/>
  <c r="AE35" i="5" s="1"/>
  <c r="Q35" i="5"/>
  <c r="H25" i="13"/>
  <c r="M35" i="5" s="1"/>
  <c r="G22" i="13"/>
  <c r="G23" i="13" s="1"/>
  <c r="I22" i="13"/>
  <c r="I23" i="13" s="1"/>
  <c r="H22" i="13" l="1"/>
  <c r="H23" i="13" s="1"/>
  <c r="AI35" i="5" s="1"/>
  <c r="I26" i="5" l="1"/>
  <c r="AM13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yamagata</author>
  </authors>
  <commentList>
    <comment ref="AG7" authorId="0" shapeId="0" xr:uid="{98EFF753-6DE3-413A-8B02-0B262D502A3C}">
      <text>
        <r>
          <rPr>
            <sz val="9"/>
            <color indexed="81"/>
            <rFont val="MS P ゴシック"/>
            <family val="3"/>
            <charset val="128"/>
          </rPr>
          <t>4月1日現在の年齢</t>
        </r>
      </text>
    </comment>
    <comment ref="AG8" authorId="0" shapeId="0" xr:uid="{04A6C057-AD75-4A3A-862E-ED453349C2CA}">
      <text>
        <r>
          <rPr>
            <b/>
            <sz val="9"/>
            <color indexed="81"/>
            <rFont val="MS P ゴシック"/>
            <family val="3"/>
            <charset val="128"/>
          </rPr>
          <t>果樹、野菜、花きのいずれか該当するものを記入</t>
        </r>
      </text>
    </comment>
  </commentList>
</comments>
</file>

<file path=xl/sharedStrings.xml><?xml version="1.0" encoding="utf-8"?>
<sst xmlns="http://schemas.openxmlformats.org/spreadsheetml/2006/main" count="501" uniqueCount="327">
  <si>
    <t>○</t>
    <phoneticPr fontId="2"/>
  </si>
  <si>
    <t>合計</t>
    <rPh sb="0" eb="2">
      <t>ゴウケイ</t>
    </rPh>
    <phoneticPr fontId="2"/>
  </si>
  <si>
    <t>①</t>
    <phoneticPr fontId="2"/>
  </si>
  <si>
    <t>②</t>
    <phoneticPr fontId="2"/>
  </si>
  <si>
    <t>法人(農協含む)</t>
    <rPh sb="0" eb="2">
      <t>ホウジン</t>
    </rPh>
    <rPh sb="3" eb="5">
      <t>ノウキョウ</t>
    </rPh>
    <rPh sb="5" eb="6">
      <t>フク</t>
    </rPh>
    <phoneticPr fontId="2"/>
  </si>
  <si>
    <t>農業者団体</t>
    <rPh sb="0" eb="3">
      <t>ノウギョウシャ</t>
    </rPh>
    <rPh sb="3" eb="5">
      <t>ダンタイ</t>
    </rPh>
    <phoneticPr fontId="2"/>
  </si>
  <si>
    <t>区分</t>
    <rPh sb="0" eb="2">
      <t>クブン</t>
    </rPh>
    <phoneticPr fontId="2"/>
  </si>
  <si>
    <t>項目</t>
    <rPh sb="0" eb="2">
      <t>コウモク</t>
    </rPh>
    <phoneticPr fontId="2"/>
  </si>
  <si>
    <t>県</t>
    <rPh sb="0" eb="1">
      <t>ケン</t>
    </rPh>
    <phoneticPr fontId="2"/>
  </si>
  <si>
    <t>市町村</t>
    <rPh sb="0" eb="3">
      <t>シチョウソン</t>
    </rPh>
    <phoneticPr fontId="2"/>
  </si>
  <si>
    <t>№</t>
    <phoneticPr fontId="6"/>
  </si>
  <si>
    <t>！行・列の追加・削除等レイアウト修正不可！</t>
    <rPh sb="16" eb="18">
      <t>シュウセイ</t>
    </rPh>
    <rPh sb="18" eb="20">
      <t>フカ</t>
    </rPh>
    <phoneticPr fontId="6"/>
  </si>
  <si>
    <t>市町村名</t>
    <rPh sb="0" eb="3">
      <t>シチョウソン</t>
    </rPh>
    <rPh sb="3" eb="4">
      <t>メイ</t>
    </rPh>
    <phoneticPr fontId="6"/>
  </si>
  <si>
    <t>事業実施
主体区分</t>
    <rPh sb="0" eb="2">
      <t>ジギョウ</t>
    </rPh>
    <rPh sb="2" eb="4">
      <t>ジッシ</t>
    </rPh>
    <rPh sb="5" eb="7">
      <t>シュタイ</t>
    </rPh>
    <rPh sb="7" eb="9">
      <t>クブン</t>
    </rPh>
    <phoneticPr fontId="6"/>
  </si>
  <si>
    <t>設立年月日</t>
    <rPh sb="0" eb="2">
      <t>セツリツ</t>
    </rPh>
    <rPh sb="2" eb="5">
      <t>ネンガッピ</t>
    </rPh>
    <phoneticPr fontId="6"/>
  </si>
  <si>
    <t>事業実施主体名</t>
    <rPh sb="0" eb="2">
      <t>ジギョウ</t>
    </rPh>
    <rPh sb="2" eb="4">
      <t>ジッシ</t>
    </rPh>
    <rPh sb="4" eb="6">
      <t>シュタイ</t>
    </rPh>
    <rPh sb="6" eb="7">
      <t>メイ</t>
    </rPh>
    <phoneticPr fontId="6"/>
  </si>
  <si>
    <t>代表者氏名等</t>
    <rPh sb="0" eb="2">
      <t>ダイヒョウ</t>
    </rPh>
    <rPh sb="2" eb="3">
      <t>シャ</t>
    </rPh>
    <rPh sb="3" eb="5">
      <t>シメイ</t>
    </rPh>
    <rPh sb="5" eb="6">
      <t>トウ</t>
    </rPh>
    <phoneticPr fontId="2"/>
  </si>
  <si>
    <t>人</t>
    <rPh sb="0" eb="1">
      <t>ニン</t>
    </rPh>
    <phoneticPr fontId="6"/>
  </si>
  <si>
    <t>組織概要</t>
    <rPh sb="0" eb="2">
      <t>ソシキ</t>
    </rPh>
    <rPh sb="2" eb="4">
      <t>ガイヨウ</t>
    </rPh>
    <phoneticPr fontId="2"/>
  </si>
  <si>
    <t>法人
の場合</t>
    <rPh sb="0" eb="2">
      <t>ホウジン</t>
    </rPh>
    <rPh sb="4" eb="6">
      <t>バアイ</t>
    </rPh>
    <phoneticPr fontId="6"/>
  </si>
  <si>
    <t>農業常時
従 事 者</t>
    <rPh sb="0" eb="2">
      <t>ノウギョウ</t>
    </rPh>
    <rPh sb="2" eb="4">
      <t>ジョウジ</t>
    </rPh>
    <rPh sb="5" eb="6">
      <t>ジュウ</t>
    </rPh>
    <rPh sb="7" eb="8">
      <t>コト</t>
    </rPh>
    <rPh sb="9" eb="10">
      <t>モノ</t>
    </rPh>
    <phoneticPr fontId="6"/>
  </si>
  <si>
    <t>役員</t>
    <rPh sb="0" eb="2">
      <t>ヤクイン</t>
    </rPh>
    <phoneticPr fontId="6"/>
  </si>
  <si>
    <t>人中</t>
    <rPh sb="0" eb="1">
      <t>ニン</t>
    </rPh>
    <rPh sb="1" eb="2">
      <t>チュウ</t>
    </rPh>
    <phoneticPr fontId="6"/>
  </si>
  <si>
    <t>雇用</t>
    <rPh sb="0" eb="2">
      <t>コヨウ</t>
    </rPh>
    <phoneticPr fontId="6"/>
  </si>
  <si>
    <t>品目種別</t>
    <rPh sb="0" eb="2">
      <t>ヒンモク</t>
    </rPh>
    <rPh sb="2" eb="4">
      <t>シュベツ</t>
    </rPh>
    <phoneticPr fontId="6"/>
  </si>
  <si>
    <t>品　　目</t>
    <rPh sb="0" eb="1">
      <t>ヒン</t>
    </rPh>
    <rPh sb="3" eb="4">
      <t>メ</t>
    </rPh>
    <phoneticPr fontId="6"/>
  </si>
  <si>
    <t>生産拡大の取組計画</t>
    <rPh sb="0" eb="2">
      <t>セイサン</t>
    </rPh>
    <rPh sb="2" eb="4">
      <t>カクダイ</t>
    </rPh>
    <rPh sb="5" eb="7">
      <t>トリク</t>
    </rPh>
    <rPh sb="7" eb="9">
      <t>ケイカク</t>
    </rPh>
    <phoneticPr fontId="6"/>
  </si>
  <si>
    <t>現状</t>
    <rPh sb="0" eb="2">
      <t>ゲンジョウ</t>
    </rPh>
    <phoneticPr fontId="6"/>
  </si>
  <si>
    <t>目標達成に向けた取組み
※施設・機械等導入目的を含め記入すること。</t>
    <rPh sb="13" eb="15">
      <t>シセツ</t>
    </rPh>
    <rPh sb="16" eb="18">
      <t>キカイ</t>
    </rPh>
    <rPh sb="18" eb="19">
      <t>トウ</t>
    </rPh>
    <rPh sb="19" eb="21">
      <t>ドウニュウ</t>
    </rPh>
    <rPh sb="21" eb="23">
      <t>モクテキ</t>
    </rPh>
    <rPh sb="24" eb="25">
      <t>フク</t>
    </rPh>
    <rPh sb="26" eb="28">
      <t>キニュウ</t>
    </rPh>
    <phoneticPr fontId="6"/>
  </si>
  <si>
    <t>現状</t>
    <rPh sb="0" eb="2">
      <t>ゲンジョウ</t>
    </rPh>
    <phoneticPr fontId="2"/>
  </si>
  <si>
    <t>目標年</t>
    <rPh sb="0" eb="2">
      <t>モクヒョウ</t>
    </rPh>
    <rPh sb="2" eb="3">
      <t>ネン</t>
    </rPh>
    <phoneticPr fontId="2"/>
  </si>
  <si>
    <t>増減</t>
    <rPh sb="0" eb="2">
      <t>ゾウゲン</t>
    </rPh>
    <phoneticPr fontId="2"/>
  </si>
  <si>
    <t>目標年度を事業終了後の２年後
としないときは、その理由</t>
    <rPh sb="25" eb="27">
      <t>リユウ</t>
    </rPh>
    <phoneticPr fontId="6"/>
  </si>
  <si>
    <t>現状値</t>
    <rPh sb="0" eb="2">
      <t>ゲンジョウ</t>
    </rPh>
    <rPh sb="2" eb="3">
      <t>チ</t>
    </rPh>
    <phoneticPr fontId="2"/>
  </si>
  <si>
    <t>目標値</t>
    <rPh sb="0" eb="3">
      <t>モクヒョウチ</t>
    </rPh>
    <phoneticPr fontId="2"/>
  </si>
  <si>
    <t>増減率</t>
    <rPh sb="0" eb="2">
      <t>ゾウゲン</t>
    </rPh>
    <rPh sb="2" eb="3">
      <t>リツ</t>
    </rPh>
    <phoneticPr fontId="2"/>
  </si>
  <si>
    <t>総事業費</t>
    <rPh sb="0" eb="4">
      <t>ソウジギョウヒ</t>
    </rPh>
    <phoneticPr fontId="6"/>
  </si>
  <si>
    <t>円</t>
    <rPh sb="0" eb="1">
      <t>エン</t>
    </rPh>
    <phoneticPr fontId="6"/>
  </si>
  <si>
    <t>除税後の額</t>
    <rPh sb="0" eb="1">
      <t>ジョ</t>
    </rPh>
    <rPh sb="1" eb="2">
      <t>ゼイ</t>
    </rPh>
    <rPh sb="2" eb="3">
      <t>ゴ</t>
    </rPh>
    <rPh sb="4" eb="5">
      <t>ガク</t>
    </rPh>
    <phoneticPr fontId="6"/>
  </si>
  <si>
    <t>事業種目</t>
    <rPh sb="0" eb="2">
      <t>ジギョウ</t>
    </rPh>
    <rPh sb="2" eb="4">
      <t>シュモク</t>
    </rPh>
    <phoneticPr fontId="6"/>
  </si>
  <si>
    <t>補助金額</t>
    <rPh sb="0" eb="2">
      <t>ホジョ</t>
    </rPh>
    <rPh sb="2" eb="4">
      <t>キンガク</t>
    </rPh>
    <phoneticPr fontId="6"/>
  </si>
  <si>
    <t>補助率</t>
    <rPh sb="0" eb="3">
      <t>ホジョリツ</t>
    </rPh>
    <phoneticPr fontId="6"/>
  </si>
  <si>
    <t>補助金額</t>
    <phoneticPr fontId="2"/>
  </si>
  <si>
    <t>（上限額）</t>
    <rPh sb="1" eb="4">
      <t>ジョウゲンガク</t>
    </rPh>
    <phoneticPr fontId="6"/>
  </si>
  <si>
    <t>事業費の確定時期</t>
    <phoneticPr fontId="6"/>
  </si>
  <si>
    <t>市町村の
予算措置状況</t>
    <phoneticPr fontId="6"/>
  </si>
  <si>
    <t>着工（予定）時期</t>
    <rPh sb="6" eb="8">
      <t>ジキ</t>
    </rPh>
    <phoneticPr fontId="6"/>
  </si>
  <si>
    <t>施設・設備の
利用開始（予定）</t>
    <phoneticPr fontId="6"/>
  </si>
  <si>
    <t>○</t>
    <phoneticPr fontId="6"/>
  </si>
  <si>
    <t>R10</t>
    <phoneticPr fontId="6"/>
  </si>
  <si>
    <t>補助対象
経費
（千円）</t>
    <rPh sb="0" eb="2">
      <t>ホジョ</t>
    </rPh>
    <rPh sb="2" eb="4">
      <t>タイショウ</t>
    </rPh>
    <rPh sb="5" eb="7">
      <t>ケイヒ</t>
    </rPh>
    <rPh sb="9" eb="10">
      <t>セン</t>
    </rPh>
    <rPh sb="10" eb="11">
      <t>エン</t>
    </rPh>
    <phoneticPr fontId="6"/>
  </si>
  <si>
    <t>減額</t>
    <rPh sb="0" eb="2">
      <t>ゲンガク</t>
    </rPh>
    <phoneticPr fontId="2"/>
  </si>
  <si>
    <t>該当なし</t>
    <rPh sb="0" eb="2">
      <t>ガイトウ</t>
    </rPh>
    <phoneticPr fontId="2"/>
  </si>
  <si>
    <t>含む税</t>
    <rPh sb="0" eb="1">
      <t>フク</t>
    </rPh>
    <rPh sb="2" eb="3">
      <t>ゼイ</t>
    </rPh>
    <phoneticPr fontId="2"/>
  </si>
  <si>
    <t>単位：円</t>
    <rPh sb="0" eb="2">
      <t>タンイ</t>
    </rPh>
    <rPh sb="3" eb="4">
      <t>エン</t>
    </rPh>
    <phoneticPr fontId="2"/>
  </si>
  <si>
    <t>補助対象者
課税区分</t>
    <rPh sb="0" eb="5">
      <t>ホジョタイショウシャ</t>
    </rPh>
    <rPh sb="6" eb="10">
      <t>カゼイクブン</t>
    </rPh>
    <phoneticPr fontId="2"/>
  </si>
  <si>
    <t>/</t>
    <phoneticPr fontId="2"/>
  </si>
  <si>
    <t>本則課税</t>
    <rPh sb="0" eb="4">
      <t>ホンソクカゼイ</t>
    </rPh>
    <phoneticPr fontId="2"/>
  </si>
  <si>
    <t>簡易又は免税</t>
    <rPh sb="0" eb="2">
      <t>カンイ</t>
    </rPh>
    <rPh sb="2" eb="3">
      <t>マタ</t>
    </rPh>
    <rPh sb="4" eb="6">
      <t>メンゼイ</t>
    </rPh>
    <phoneticPr fontId="2"/>
  </si>
  <si>
    <t>総事業費</t>
    <rPh sb="0" eb="4">
      <t>ソウジギョウヒ</t>
    </rPh>
    <phoneticPr fontId="2"/>
  </si>
  <si>
    <t>補助対象外経費</t>
    <rPh sb="0" eb="7">
      <t>ホジョタイショウガイケイヒ</t>
    </rPh>
    <phoneticPr fontId="2"/>
  </si>
  <si>
    <t>補助対象
経費</t>
    <rPh sb="0" eb="4">
      <t>ホジョタイショウ</t>
    </rPh>
    <rPh sb="5" eb="7">
      <t>ケイヒ</t>
    </rPh>
    <phoneticPr fontId="6"/>
  </si>
  <si>
    <t>税込</t>
    <rPh sb="0" eb="2">
      <t>ゼイコミ</t>
    </rPh>
    <phoneticPr fontId="2"/>
  </si>
  <si>
    <t>補助対象経費
×1/3 ①</t>
    <rPh sb="0" eb="2">
      <t>ホジョ</t>
    </rPh>
    <rPh sb="2" eb="4">
      <t>タイショウ</t>
    </rPh>
    <rPh sb="4" eb="6">
      <t>ケイヒ</t>
    </rPh>
    <phoneticPr fontId="2"/>
  </si>
  <si>
    <t>整備内容</t>
    <rPh sb="0" eb="4">
      <t>セイビナイヨウ</t>
    </rPh>
    <phoneticPr fontId="2"/>
  </si>
  <si>
    <t>対象外経費内訳（税抜）</t>
    <rPh sb="0" eb="5">
      <t>タイショウガイケイヒ</t>
    </rPh>
    <rPh sb="5" eb="7">
      <t>ウチワケ</t>
    </rPh>
    <rPh sb="8" eb="10">
      <t>ゼイヌキ</t>
    </rPh>
    <phoneticPr fontId="2"/>
  </si>
  <si>
    <t>税抜</t>
    <rPh sb="0" eb="2">
      <t>ゼイヌ</t>
    </rPh>
    <phoneticPr fontId="2"/>
  </si>
  <si>
    <t>金額</t>
    <rPh sb="0" eb="2">
      <t>キンガク</t>
    </rPh>
    <phoneticPr fontId="2"/>
  </si>
  <si>
    <t>補助金額</t>
    <rPh sb="0" eb="4">
      <t>ホジョキンガク</t>
    </rPh>
    <phoneticPr fontId="2"/>
  </si>
  <si>
    <t>対象経費×1/3</t>
    <rPh sb="0" eb="4">
      <t>タイショウケイヒ</t>
    </rPh>
    <phoneticPr fontId="2"/>
  </si>
  <si>
    <t>（円）</t>
    <rPh sb="1" eb="2">
      <t>エン</t>
    </rPh>
    <phoneticPr fontId="2"/>
  </si>
  <si>
    <t>（千円）</t>
    <rPh sb="1" eb="3">
      <t>センエン</t>
    </rPh>
    <phoneticPr fontId="2"/>
  </si>
  <si>
    <t>補助対象</t>
    <rPh sb="0" eb="2">
      <t>ホジョ</t>
    </rPh>
    <rPh sb="2" eb="4">
      <t>タイショウ</t>
    </rPh>
    <phoneticPr fontId="2"/>
  </si>
  <si>
    <t>取組主体計画転記用</t>
    <rPh sb="0" eb="2">
      <t>トリク</t>
    </rPh>
    <rPh sb="2" eb="4">
      <t>シュタイ</t>
    </rPh>
    <rPh sb="4" eb="6">
      <t>ケイカク</t>
    </rPh>
    <rPh sb="6" eb="8">
      <t>テンキ</t>
    </rPh>
    <rPh sb="8" eb="9">
      <t>ヨウ</t>
    </rPh>
    <phoneticPr fontId="2"/>
  </si>
  <si>
    <t>収益性向上対策事業</t>
    <rPh sb="0" eb="3">
      <t>シュウエキセイ</t>
    </rPh>
    <rPh sb="3" eb="5">
      <t>コウジョウ</t>
    </rPh>
    <rPh sb="5" eb="7">
      <t>タイサク</t>
    </rPh>
    <rPh sb="7" eb="9">
      <t>ジギョウ</t>
    </rPh>
    <phoneticPr fontId="2"/>
  </si>
  <si>
    <t>2月</t>
  </si>
  <si>
    <t>3月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</si>
  <si>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</si>
  <si>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</si>
  <si>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</si>
  <si>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</si>
  <si>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</si>
  <si>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</si>
  <si>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</si>
  <si>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</si>
  <si>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別記様式第１号</t>
    <rPh sb="0" eb="4">
      <t>ベッキヨウシキ</t>
    </rPh>
    <rPh sb="4" eb="5">
      <t>ダイ</t>
    </rPh>
    <rPh sb="6" eb="7">
      <t>ゴウ</t>
    </rPh>
    <phoneticPr fontId="2"/>
  </si>
  <si>
    <t>（１）事業実施主体の情報</t>
    <rPh sb="3" eb="9">
      <t>ジギョウジッシシュタイ</t>
    </rPh>
    <rPh sb="10" eb="12">
      <t>ジョウホウ</t>
    </rPh>
    <phoneticPr fontId="2"/>
  </si>
  <si>
    <t>１　事業実施主体の概要</t>
    <rPh sb="2" eb="8">
      <t>ジギョウジッシシュタイ</t>
    </rPh>
    <rPh sb="9" eb="11">
      <t>ガイヨウ</t>
    </rPh>
    <phoneticPr fontId="2"/>
  </si>
  <si>
    <t>設立年月日</t>
    <rPh sb="0" eb="5">
      <t>セツリツネンガッピ</t>
    </rPh>
    <phoneticPr fontId="2"/>
  </si>
  <si>
    <t>市町村名</t>
    <rPh sb="0" eb="3">
      <t>シチョウソン</t>
    </rPh>
    <rPh sb="3" eb="4">
      <t>メイ</t>
    </rPh>
    <phoneticPr fontId="2"/>
  </si>
  <si>
    <t>事業実施主体名</t>
    <rPh sb="0" eb="2">
      <t>ジギョウ</t>
    </rPh>
    <rPh sb="2" eb="4">
      <t>ジッシ</t>
    </rPh>
    <rPh sb="4" eb="7">
      <t>シュタイメイ</t>
    </rPh>
    <phoneticPr fontId="2"/>
  </si>
  <si>
    <t>所在地</t>
    <rPh sb="0" eb="3">
      <t>ショザイチ</t>
    </rPh>
    <phoneticPr fontId="2"/>
  </si>
  <si>
    <t>基幹作物</t>
    <rPh sb="0" eb="2">
      <t>キカン</t>
    </rPh>
    <rPh sb="2" eb="4">
      <t>サクモツ</t>
    </rPh>
    <phoneticPr fontId="2"/>
  </si>
  <si>
    <t>事業実施主体区分</t>
    <rPh sb="0" eb="6">
      <t>ジギョウジッシシュタイ</t>
    </rPh>
    <rPh sb="6" eb="8">
      <t>クブン</t>
    </rPh>
    <phoneticPr fontId="2"/>
  </si>
  <si>
    <t>構成員数</t>
    <rPh sb="0" eb="2">
      <t>コウセイ</t>
    </rPh>
    <rPh sb="2" eb="3">
      <t>イン</t>
    </rPh>
    <rPh sb="3" eb="4">
      <t>スウ</t>
    </rPh>
    <phoneticPr fontId="2"/>
  </si>
  <si>
    <t>連絡先
(電話番号等)</t>
    <rPh sb="0" eb="3">
      <t>レンラクサキ</t>
    </rPh>
    <rPh sb="5" eb="7">
      <t>デンワ</t>
    </rPh>
    <rPh sb="7" eb="9">
      <t>バンゴウ</t>
    </rPh>
    <rPh sb="9" eb="10">
      <t>トウ</t>
    </rPh>
    <phoneticPr fontId="2"/>
  </si>
  <si>
    <t>（注）「区分」欄には、実施要項第２に定める区分を記載すること</t>
    <rPh sb="1" eb="2">
      <t>チュウ</t>
    </rPh>
    <rPh sb="4" eb="6">
      <t>クブン</t>
    </rPh>
    <rPh sb="7" eb="8">
      <t>ラン</t>
    </rPh>
    <rPh sb="11" eb="15">
      <t>ジッシヨウコウ</t>
    </rPh>
    <rPh sb="15" eb="16">
      <t>ダイ</t>
    </rPh>
    <rPh sb="18" eb="19">
      <t>サダ</t>
    </rPh>
    <rPh sb="21" eb="23">
      <t>クブン</t>
    </rPh>
    <rPh sb="24" eb="26">
      <t>キサイ</t>
    </rPh>
    <phoneticPr fontId="2"/>
  </si>
  <si>
    <t>（２）組織概要</t>
    <rPh sb="3" eb="7">
      <t>ソシキガイヨウ</t>
    </rPh>
    <phoneticPr fontId="2"/>
  </si>
  <si>
    <t>２　事業計画</t>
    <rPh sb="2" eb="4">
      <t>ジギョウ</t>
    </rPh>
    <rPh sb="4" eb="6">
      <t>ケイカク</t>
    </rPh>
    <phoneticPr fontId="2"/>
  </si>
  <si>
    <t>３　添付書類</t>
    <rPh sb="2" eb="4">
      <t>テンプ</t>
    </rPh>
    <rPh sb="4" eb="6">
      <t>ショルイ</t>
    </rPh>
    <phoneticPr fontId="2"/>
  </si>
  <si>
    <t>代表者氏名等</t>
    <rPh sb="0" eb="3">
      <t>ダイヒョウシャ</t>
    </rPh>
    <rPh sb="3" eb="5">
      <t>シメイ</t>
    </rPh>
    <rPh sb="5" eb="6">
      <t>トウ</t>
    </rPh>
    <phoneticPr fontId="2"/>
  </si>
  <si>
    <t>末端補助率</t>
    <rPh sb="0" eb="2">
      <t>マッタン</t>
    </rPh>
    <rPh sb="2" eb="5">
      <t>ホジョリツ</t>
    </rPh>
    <phoneticPr fontId="2"/>
  </si>
  <si>
    <t>【共同利用】省エネ･省力化
設備等緊急支援事業</t>
    <rPh sb="1" eb="5">
      <t>キョウドウリヨウ</t>
    </rPh>
    <rPh sb="6" eb="7">
      <t>ショウ</t>
    </rPh>
    <rPh sb="10" eb="13">
      <t>ショウリョクカ</t>
    </rPh>
    <rPh sb="14" eb="16">
      <t>セツビ</t>
    </rPh>
    <rPh sb="16" eb="17">
      <t>トウ</t>
    </rPh>
    <rPh sb="17" eb="19">
      <t>キンキュウ</t>
    </rPh>
    <rPh sb="19" eb="23">
      <t>シエンジギョウ</t>
    </rPh>
    <phoneticPr fontId="6"/>
  </si>
  <si>
    <t>記入要領</t>
    <rPh sb="0" eb="4">
      <t>キニュウヨウリョウ</t>
    </rPh>
    <phoneticPr fontId="2"/>
  </si>
  <si>
    <t>工種又は施設区分</t>
    <rPh sb="0" eb="3">
      <t>コウシュマタ</t>
    </rPh>
    <rPh sb="4" eb="6">
      <t>シセツ</t>
    </rPh>
    <rPh sb="6" eb="8">
      <t>クブン</t>
    </rPh>
    <phoneticPr fontId="2"/>
  </si>
  <si>
    <t>構造、規格、能力等</t>
    <rPh sb="0" eb="2">
      <t>コウゾウ</t>
    </rPh>
    <rPh sb="3" eb="5">
      <t>キカク</t>
    </rPh>
    <rPh sb="6" eb="9">
      <t>ノウリョクトウ</t>
    </rPh>
    <phoneticPr fontId="2"/>
  </si>
  <si>
    <t>事業量単位</t>
    <rPh sb="0" eb="5">
      <t>ジギョウリョウタンイ</t>
    </rPh>
    <phoneticPr fontId="2"/>
  </si>
  <si>
    <t>新産地育成のための機械・資材の導入</t>
    <rPh sb="0" eb="3">
      <t>シンサンチ</t>
    </rPh>
    <rPh sb="3" eb="5">
      <t>イクセイ</t>
    </rPh>
    <rPh sb="9" eb="11">
      <t>キカイ</t>
    </rPh>
    <rPh sb="12" eb="14">
      <t>シザイ</t>
    </rPh>
    <rPh sb="15" eb="17">
      <t>ドウニュウ</t>
    </rPh>
    <phoneticPr fontId="2"/>
  </si>
  <si>
    <t>細霧冷房装置</t>
    <rPh sb="0" eb="6">
      <t>サイムレイボウソウチ</t>
    </rPh>
    <phoneticPr fontId="2"/>
  </si>
  <si>
    <t>型式</t>
    <rPh sb="0" eb="2">
      <t>カタシキ</t>
    </rPh>
    <phoneticPr fontId="2"/>
  </si>
  <si>
    <t>台</t>
    <rPh sb="0" eb="1">
      <t>ダイ</t>
    </rPh>
    <phoneticPr fontId="2"/>
  </si>
  <si>
    <t>播種機</t>
    <rPh sb="0" eb="3">
      <t>ハシュキ</t>
    </rPh>
    <phoneticPr fontId="2"/>
  </si>
  <si>
    <t>農業栽培用ハウス新設整備</t>
    <rPh sb="0" eb="2">
      <t>ノウギョウ</t>
    </rPh>
    <rPh sb="2" eb="4">
      <t>サイバイ</t>
    </rPh>
    <rPh sb="4" eb="5">
      <t>ヨウ</t>
    </rPh>
    <rPh sb="8" eb="10">
      <t>シンセツ</t>
    </rPh>
    <rPh sb="10" eb="12">
      <t>セイビ</t>
    </rPh>
    <phoneticPr fontId="2"/>
  </si>
  <si>
    <t>定植機</t>
    <rPh sb="0" eb="3">
      <t>テイショクキ</t>
    </rPh>
    <phoneticPr fontId="2"/>
  </si>
  <si>
    <t>農業栽培用ハウス（附帯施設等）</t>
    <rPh sb="0" eb="2">
      <t>ノウギョウ</t>
    </rPh>
    <rPh sb="2" eb="4">
      <t>サイバイ</t>
    </rPh>
    <rPh sb="4" eb="5">
      <t>ヨウ</t>
    </rPh>
    <rPh sb="9" eb="11">
      <t>フタイ</t>
    </rPh>
    <rPh sb="11" eb="13">
      <t>シセツ</t>
    </rPh>
    <rPh sb="13" eb="14">
      <t>トウ</t>
    </rPh>
    <phoneticPr fontId="2"/>
  </si>
  <si>
    <t>収穫機</t>
    <rPh sb="0" eb="3">
      <t>シュウカクキ</t>
    </rPh>
    <phoneticPr fontId="2"/>
  </si>
  <si>
    <t>促成施設</t>
    <rPh sb="0" eb="2">
      <t>ソクセイ</t>
    </rPh>
    <rPh sb="2" eb="4">
      <t>シセツ</t>
    </rPh>
    <phoneticPr fontId="2"/>
  </si>
  <si>
    <t>冷蔵庫</t>
    <rPh sb="0" eb="3">
      <t>レイゾウコ</t>
    </rPh>
    <phoneticPr fontId="2"/>
  </si>
  <si>
    <t>基、㎡</t>
    <rPh sb="0" eb="1">
      <t>キ</t>
    </rPh>
    <phoneticPr fontId="2"/>
  </si>
  <si>
    <t>土地基盤整備（排水施設）</t>
    <rPh sb="0" eb="4">
      <t>トチキバン</t>
    </rPh>
    <rPh sb="4" eb="6">
      <t>セイビ</t>
    </rPh>
    <rPh sb="7" eb="9">
      <t>ハイスイ</t>
    </rPh>
    <rPh sb="9" eb="11">
      <t>シセツ</t>
    </rPh>
    <phoneticPr fontId="2"/>
  </si>
  <si>
    <t>◯◯◯◯</t>
    <phoneticPr fontId="2"/>
  </si>
  <si>
    <t>土地基盤整備（かん水施設）</t>
    <rPh sb="0" eb="4">
      <t>トチキバン</t>
    </rPh>
    <rPh sb="4" eb="6">
      <t>セイビ</t>
    </rPh>
    <rPh sb="9" eb="10">
      <t>スイ</t>
    </rPh>
    <rPh sb="10" eb="12">
      <t>シセツ</t>
    </rPh>
    <phoneticPr fontId="2"/>
  </si>
  <si>
    <t>補強型パイプハウス</t>
    <rPh sb="0" eb="3">
      <t>ホキョウガタ</t>
    </rPh>
    <phoneticPr fontId="2"/>
  </si>
  <si>
    <t>間口×奥行き</t>
    <rPh sb="0" eb="2">
      <t>マグチ</t>
    </rPh>
    <rPh sb="3" eb="5">
      <t>オクユキ</t>
    </rPh>
    <phoneticPr fontId="2"/>
  </si>
  <si>
    <t>棟、㎡</t>
    <rPh sb="0" eb="1">
      <t>トウ</t>
    </rPh>
    <phoneticPr fontId="2"/>
  </si>
  <si>
    <t>土地基盤整備（深耕）</t>
    <rPh sb="0" eb="6">
      <t>トチキバンセイビ</t>
    </rPh>
    <rPh sb="7" eb="9">
      <t>シンコウ</t>
    </rPh>
    <phoneticPr fontId="2"/>
  </si>
  <si>
    <t>新規栽培者研修用ハウス</t>
    <rPh sb="0" eb="2">
      <t>シンキ</t>
    </rPh>
    <rPh sb="2" eb="5">
      <t>サイバイシャ</t>
    </rPh>
    <rPh sb="5" eb="8">
      <t>ケンシュウヨウ</t>
    </rPh>
    <phoneticPr fontId="2"/>
  </si>
  <si>
    <t>土地基盤整備（整地）</t>
    <rPh sb="0" eb="4">
      <t>トチキバン</t>
    </rPh>
    <rPh sb="4" eb="6">
      <t>セイビ</t>
    </rPh>
    <rPh sb="7" eb="9">
      <t>セイチ</t>
    </rPh>
    <phoneticPr fontId="2"/>
  </si>
  <si>
    <t>低コスト耐候性ハウス</t>
    <rPh sb="0" eb="1">
      <t>テイ</t>
    </rPh>
    <rPh sb="4" eb="7">
      <t>タイコウセイ</t>
    </rPh>
    <phoneticPr fontId="2"/>
  </si>
  <si>
    <t>土地基盤整備（区画整地）</t>
    <rPh sb="0" eb="4">
      <t>トチキバン</t>
    </rPh>
    <rPh sb="4" eb="6">
      <t>セイビ</t>
    </rPh>
    <rPh sb="7" eb="11">
      <t>クカクセイチ</t>
    </rPh>
    <phoneticPr fontId="2"/>
  </si>
  <si>
    <t>暖房機</t>
    <rPh sb="0" eb="3">
      <t>ダンボウキ</t>
    </rPh>
    <phoneticPr fontId="2"/>
  </si>
  <si>
    <t>土地基盤整備（客土）</t>
    <rPh sb="0" eb="4">
      <t>トチキバン</t>
    </rPh>
    <rPh sb="4" eb="6">
      <t>セイビ</t>
    </rPh>
    <rPh sb="7" eb="9">
      <t>キャクド</t>
    </rPh>
    <phoneticPr fontId="2"/>
  </si>
  <si>
    <t>気象観測設備</t>
    <rPh sb="0" eb="6">
      <t>キショウカンソクセツビ</t>
    </rPh>
    <phoneticPr fontId="2"/>
  </si>
  <si>
    <t>土地基盤整備（土壌改良）</t>
    <rPh sb="0" eb="4">
      <t>トチキバン</t>
    </rPh>
    <rPh sb="4" eb="6">
      <t>セイビ</t>
    </rPh>
    <rPh sb="7" eb="11">
      <t>ドジョウカイリョウ</t>
    </rPh>
    <phoneticPr fontId="2"/>
  </si>
  <si>
    <t>かん水施設</t>
    <rPh sb="2" eb="3">
      <t>スイ</t>
    </rPh>
    <rPh sb="3" eb="5">
      <t>シセツ</t>
    </rPh>
    <phoneticPr fontId="2"/>
  </si>
  <si>
    <t>基、延長m</t>
    <rPh sb="0" eb="1">
      <t>キ</t>
    </rPh>
    <rPh sb="2" eb="4">
      <t>エンチョウ</t>
    </rPh>
    <phoneticPr fontId="2"/>
  </si>
  <si>
    <t>土地基盤整備（苗（木））</t>
    <rPh sb="0" eb="4">
      <t>トチキバン</t>
    </rPh>
    <rPh sb="4" eb="6">
      <t>セイビ</t>
    </rPh>
    <rPh sb="7" eb="8">
      <t>ナエ</t>
    </rPh>
    <rPh sb="9" eb="10">
      <t>キ</t>
    </rPh>
    <phoneticPr fontId="2"/>
  </si>
  <si>
    <t>省エネルギー機器</t>
    <rPh sb="0" eb="1">
      <t>ショウ</t>
    </rPh>
    <rPh sb="6" eb="8">
      <t>キキ</t>
    </rPh>
    <phoneticPr fontId="2"/>
  </si>
  <si>
    <t>スマート農業技術活用（モニタリング）</t>
    <rPh sb="4" eb="8">
      <t>ノウギョウギジュツ</t>
    </rPh>
    <rPh sb="8" eb="10">
      <t>カツヨウ</t>
    </rPh>
    <phoneticPr fontId="2"/>
  </si>
  <si>
    <t>自動カーテン（シェード）装置</t>
    <rPh sb="0" eb="2">
      <t>ジドウ</t>
    </rPh>
    <rPh sb="12" eb="14">
      <t>ソウチ</t>
    </rPh>
    <phoneticPr fontId="2"/>
  </si>
  <si>
    <t>スマート農業技術活用（環境制御機器）</t>
    <rPh sb="4" eb="8">
      <t>ノウギョウギジュツ</t>
    </rPh>
    <rPh sb="8" eb="10">
      <t>カツヨウ</t>
    </rPh>
    <rPh sb="11" eb="13">
      <t>カンキョウ</t>
    </rPh>
    <rPh sb="13" eb="15">
      <t>セイギョ</t>
    </rPh>
    <rPh sb="15" eb="17">
      <t>キキ</t>
    </rPh>
    <phoneticPr fontId="2"/>
  </si>
  <si>
    <t>長日処理用電照機器</t>
    <rPh sb="0" eb="1">
      <t>ナガ</t>
    </rPh>
    <rPh sb="1" eb="2">
      <t>ニチ</t>
    </rPh>
    <rPh sb="2" eb="4">
      <t>ショリ</t>
    </rPh>
    <rPh sb="4" eb="5">
      <t>ヨウ</t>
    </rPh>
    <rPh sb="5" eb="7">
      <t>デンショウ</t>
    </rPh>
    <rPh sb="7" eb="9">
      <t>キキ</t>
    </rPh>
    <phoneticPr fontId="2"/>
  </si>
  <si>
    <t>台、個</t>
    <rPh sb="0" eb="1">
      <t>ダイ</t>
    </rPh>
    <rPh sb="2" eb="3">
      <t>コ</t>
    </rPh>
    <phoneticPr fontId="2"/>
  </si>
  <si>
    <t>スマート農業技術活用（ロボット）</t>
    <rPh sb="4" eb="8">
      <t>ノウギョウギジュツ</t>
    </rPh>
    <rPh sb="8" eb="10">
      <t>カツヨウ</t>
    </rPh>
    <phoneticPr fontId="2"/>
  </si>
  <si>
    <t>除湿器</t>
    <rPh sb="0" eb="3">
      <t>ジョシツキ</t>
    </rPh>
    <phoneticPr fontId="2"/>
  </si>
  <si>
    <t>循環扇</t>
    <rPh sb="0" eb="3">
      <t>ジュンカンセン</t>
    </rPh>
    <phoneticPr fontId="2"/>
  </si>
  <si>
    <t>養液栽培施設</t>
    <rPh sb="0" eb="2">
      <t>ヨウエキ</t>
    </rPh>
    <rPh sb="2" eb="4">
      <t>サイバイ</t>
    </rPh>
    <rPh sb="4" eb="6">
      <t>シセツ</t>
    </rPh>
    <phoneticPr fontId="2"/>
  </si>
  <si>
    <t>高設ベンチ</t>
    <rPh sb="0" eb="2">
      <t>コウセツ</t>
    </rPh>
    <phoneticPr fontId="2"/>
  </si>
  <si>
    <t>延長m</t>
    <rPh sb="0" eb="2">
      <t>エンチョウ</t>
    </rPh>
    <phoneticPr fontId="2"/>
  </si>
  <si>
    <t>温室等施設</t>
    <rPh sb="0" eb="2">
      <t>オンシツ</t>
    </rPh>
    <rPh sb="2" eb="3">
      <t>トウ</t>
    </rPh>
    <rPh sb="3" eb="5">
      <t>シセツ</t>
    </rPh>
    <phoneticPr fontId="2"/>
  </si>
  <si>
    <t>育苗ハウス</t>
    <rPh sb="0" eb="2">
      <t>イクビョウ</t>
    </rPh>
    <phoneticPr fontId="2"/>
  </si>
  <si>
    <t>明きょ</t>
    <rPh sb="0" eb="1">
      <t>アキラ</t>
    </rPh>
    <phoneticPr fontId="2"/>
  </si>
  <si>
    <t>深さ</t>
    <rPh sb="0" eb="1">
      <t>フカ</t>
    </rPh>
    <phoneticPr fontId="2"/>
  </si>
  <si>
    <t>暗きょ</t>
    <rPh sb="0" eb="1">
      <t>アン</t>
    </rPh>
    <phoneticPr fontId="2"/>
  </si>
  <si>
    <t>径、間隔</t>
    <rPh sb="0" eb="1">
      <t>ケイ</t>
    </rPh>
    <rPh sb="2" eb="4">
      <t>カンカク</t>
    </rPh>
    <phoneticPr fontId="2"/>
  </si>
  <si>
    <t>遮水施設</t>
    <rPh sb="0" eb="2">
      <t>シャスイ</t>
    </rPh>
    <rPh sb="2" eb="4">
      <t>シセツ</t>
    </rPh>
    <phoneticPr fontId="2"/>
  </si>
  <si>
    <t>揚水施設</t>
    <rPh sb="0" eb="2">
      <t>ヨウスイ</t>
    </rPh>
    <rPh sb="2" eb="4">
      <t>シセツ</t>
    </rPh>
    <phoneticPr fontId="2"/>
  </si>
  <si>
    <t>馬力数</t>
    <rPh sb="0" eb="2">
      <t>バリキ</t>
    </rPh>
    <rPh sb="2" eb="3">
      <t>スウ</t>
    </rPh>
    <phoneticPr fontId="2"/>
  </si>
  <si>
    <t>箇所</t>
    <rPh sb="0" eb="2">
      <t>カショ</t>
    </rPh>
    <phoneticPr fontId="2"/>
  </si>
  <si>
    <t>薬液調合施設</t>
    <rPh sb="0" eb="2">
      <t>ヤクエキ</t>
    </rPh>
    <rPh sb="2" eb="4">
      <t>チョウゴウ</t>
    </rPh>
    <rPh sb="4" eb="6">
      <t>シセツ</t>
    </rPh>
    <phoneticPr fontId="2"/>
  </si>
  <si>
    <t>送水施設</t>
    <rPh sb="0" eb="2">
      <t>ソウスイ</t>
    </rPh>
    <rPh sb="2" eb="4">
      <t>シセツ</t>
    </rPh>
    <phoneticPr fontId="2"/>
  </si>
  <si>
    <t>鋼管、口径</t>
    <rPh sb="0" eb="2">
      <t>コウカン</t>
    </rPh>
    <rPh sb="3" eb="5">
      <t>コウケイ</t>
    </rPh>
    <phoneticPr fontId="2"/>
  </si>
  <si>
    <t>スプリンクラー</t>
    <phoneticPr fontId="2"/>
  </si>
  <si>
    <t>整備散水量㎜／時</t>
    <rPh sb="0" eb="2">
      <t>セイビ</t>
    </rPh>
    <rPh sb="2" eb="5">
      <t>サンスイリョウ</t>
    </rPh>
    <rPh sb="7" eb="8">
      <t>ジ</t>
    </rPh>
    <phoneticPr fontId="2"/>
  </si>
  <si>
    <t>深耕</t>
    <rPh sb="0" eb="2">
      <t>シンコウ</t>
    </rPh>
    <phoneticPr fontId="2"/>
  </si>
  <si>
    <t>ha</t>
    <phoneticPr fontId="2"/>
  </si>
  <si>
    <t>心土破砕</t>
    <rPh sb="0" eb="2">
      <t>シンド</t>
    </rPh>
    <rPh sb="2" eb="4">
      <t>ハサイ</t>
    </rPh>
    <phoneticPr fontId="2"/>
  </si>
  <si>
    <t>整地（雑木、かん木当の除去を含む）</t>
    <rPh sb="0" eb="2">
      <t>セイチ</t>
    </rPh>
    <rPh sb="3" eb="5">
      <t>ザツボク</t>
    </rPh>
    <rPh sb="8" eb="9">
      <t>ボク</t>
    </rPh>
    <rPh sb="9" eb="10">
      <t>トウ</t>
    </rPh>
    <rPh sb="11" eb="13">
      <t>ジョキョ</t>
    </rPh>
    <rPh sb="14" eb="15">
      <t>フク</t>
    </rPh>
    <phoneticPr fontId="2"/>
  </si>
  <si>
    <t>層厚調整</t>
    <rPh sb="0" eb="1">
      <t>ソウ</t>
    </rPh>
    <rPh sb="1" eb="2">
      <t>コウ</t>
    </rPh>
    <rPh sb="2" eb="4">
      <t>チョウセイ</t>
    </rPh>
    <phoneticPr fontId="2"/>
  </si>
  <si>
    <t>調整厚</t>
    <rPh sb="0" eb="2">
      <t>チョウセイ</t>
    </rPh>
    <rPh sb="2" eb="3">
      <t>コウ</t>
    </rPh>
    <phoneticPr fontId="2"/>
  </si>
  <si>
    <t>深耕整地</t>
    <rPh sb="0" eb="4">
      <t>シンコウセイチ</t>
    </rPh>
    <phoneticPr fontId="2"/>
  </si>
  <si>
    <t>換地</t>
    <rPh sb="0" eb="2">
      <t>カンチ</t>
    </rPh>
    <phoneticPr fontId="2"/>
  </si>
  <si>
    <t>盛土</t>
    <rPh sb="0" eb="2">
      <t>モリド</t>
    </rPh>
    <phoneticPr fontId="2"/>
  </si>
  <si>
    <t>客土</t>
    <rPh sb="0" eb="2">
      <t>キャクド</t>
    </rPh>
    <phoneticPr fontId="2"/>
  </si>
  <si>
    <t>総土量㎥/10a、厚さｃｍ</t>
    <rPh sb="0" eb="3">
      <t>ソウドリョウ</t>
    </rPh>
    <rPh sb="9" eb="10">
      <t>アツ</t>
    </rPh>
    <phoneticPr fontId="2"/>
  </si>
  <si>
    <t>石灰</t>
    <rPh sb="0" eb="2">
      <t>セッカイ</t>
    </rPh>
    <phoneticPr fontId="2"/>
  </si>
  <si>
    <t>投入量（10a当たり平均投入量）</t>
    <rPh sb="0" eb="3">
      <t>トウニュウリョウ</t>
    </rPh>
    <rPh sb="7" eb="8">
      <t>ア</t>
    </rPh>
    <rPh sb="10" eb="12">
      <t>ヘイキン</t>
    </rPh>
    <rPh sb="12" eb="14">
      <t>トウニュウ</t>
    </rPh>
    <rPh sb="14" eb="15">
      <t>リョウ</t>
    </rPh>
    <phoneticPr fontId="2"/>
  </si>
  <si>
    <t>燐酸質資材</t>
    <rPh sb="0" eb="3">
      <t>リンサンシツ</t>
    </rPh>
    <rPh sb="3" eb="5">
      <t>シザイ</t>
    </rPh>
    <phoneticPr fontId="2"/>
  </si>
  <si>
    <t>堆肥</t>
    <rPh sb="0" eb="2">
      <t>タイヒ</t>
    </rPh>
    <phoneticPr fontId="2"/>
  </si>
  <si>
    <t>苗（木）植付</t>
    <rPh sb="0" eb="1">
      <t>ナエ</t>
    </rPh>
    <rPh sb="2" eb="3">
      <t>キ</t>
    </rPh>
    <rPh sb="4" eb="6">
      <t>ウエツケ</t>
    </rPh>
    <phoneticPr fontId="2"/>
  </si>
  <si>
    <t>品目、品種</t>
    <rPh sb="0" eb="2">
      <t>ヒンモク</t>
    </rPh>
    <rPh sb="3" eb="5">
      <t>ヒンシュ</t>
    </rPh>
    <phoneticPr fontId="2"/>
  </si>
  <si>
    <t>本、㈱</t>
    <rPh sb="0" eb="1">
      <t>ホン</t>
    </rPh>
    <phoneticPr fontId="2"/>
  </si>
  <si>
    <t>環境モニタリング機器</t>
    <rPh sb="0" eb="2">
      <t>カンキョウ</t>
    </rPh>
    <rPh sb="8" eb="10">
      <t>キキ</t>
    </rPh>
    <phoneticPr fontId="2"/>
  </si>
  <si>
    <t>自動○○装置</t>
    <rPh sb="0" eb="2">
      <t>ジドウ</t>
    </rPh>
    <rPh sb="4" eb="6">
      <t>ソウチ</t>
    </rPh>
    <phoneticPr fontId="2"/>
  </si>
  <si>
    <t>ミスト噴霧装置</t>
    <rPh sb="3" eb="5">
      <t>フンム</t>
    </rPh>
    <rPh sb="5" eb="7">
      <t>ソウチ</t>
    </rPh>
    <phoneticPr fontId="2"/>
  </si>
  <si>
    <t>二酸化炭素施用装置</t>
    <rPh sb="0" eb="5">
      <t>ニサンカタンソ</t>
    </rPh>
    <rPh sb="5" eb="7">
      <t>セヨウ</t>
    </rPh>
    <rPh sb="7" eb="9">
      <t>ソウチ</t>
    </rPh>
    <phoneticPr fontId="2"/>
  </si>
  <si>
    <t>◯◯◯</t>
    <phoneticPr fontId="2"/>
  </si>
  <si>
    <t>自動運搬ロボット又は防除ロボット</t>
    <rPh sb="0" eb="2">
      <t>ジドウ</t>
    </rPh>
    <rPh sb="2" eb="4">
      <t>ウンパン</t>
    </rPh>
    <rPh sb="8" eb="9">
      <t>マタ</t>
    </rPh>
    <rPh sb="10" eb="12">
      <t>ボウジョ</t>
    </rPh>
    <phoneticPr fontId="2"/>
  </si>
  <si>
    <t>気候変動対応（井戸掘削）</t>
    <rPh sb="0" eb="2">
      <t>キコウ</t>
    </rPh>
    <rPh sb="2" eb="4">
      <t>ヘンドウ</t>
    </rPh>
    <rPh sb="4" eb="6">
      <t>タイオウ</t>
    </rPh>
    <rPh sb="7" eb="9">
      <t>イド</t>
    </rPh>
    <rPh sb="9" eb="11">
      <t>クッサク</t>
    </rPh>
    <phoneticPr fontId="2"/>
  </si>
  <si>
    <t>井戸掘削</t>
    <rPh sb="0" eb="4">
      <t>イドクッサク</t>
    </rPh>
    <phoneticPr fontId="2"/>
  </si>
  <si>
    <t>水中ポンプ</t>
    <rPh sb="0" eb="2">
      <t>スイチュウ</t>
    </rPh>
    <phoneticPr fontId="2"/>
  </si>
  <si>
    <t>形式</t>
    <rPh sb="0" eb="2">
      <t>ケイシキ</t>
    </rPh>
    <phoneticPr fontId="2"/>
  </si>
  <si>
    <t>式</t>
    <rPh sb="0" eb="1">
      <t>シキ</t>
    </rPh>
    <phoneticPr fontId="2"/>
  </si>
  <si>
    <t>気候変動対応（多目的防災網）</t>
    <rPh sb="0" eb="2">
      <t>キコウ</t>
    </rPh>
    <rPh sb="2" eb="4">
      <t>ヘンドウ</t>
    </rPh>
    <rPh sb="4" eb="6">
      <t>タイオウ</t>
    </rPh>
    <rPh sb="7" eb="10">
      <t>タモクテキ</t>
    </rPh>
    <rPh sb="10" eb="12">
      <t>ボウサイ</t>
    </rPh>
    <rPh sb="12" eb="13">
      <t>モウ</t>
    </rPh>
    <phoneticPr fontId="2"/>
  </si>
  <si>
    <t>多目的防災網</t>
    <rPh sb="0" eb="3">
      <t>タモクテキ</t>
    </rPh>
    <rPh sb="3" eb="6">
      <t>ボウサイモウ</t>
    </rPh>
    <phoneticPr fontId="2"/>
  </si>
  <si>
    <t>㎡</t>
    <phoneticPr fontId="2"/>
  </si>
  <si>
    <t>気候変動対応（小型気象観測装置）</t>
    <rPh sb="0" eb="2">
      <t>キコウ</t>
    </rPh>
    <rPh sb="2" eb="4">
      <t>ヘンドウ</t>
    </rPh>
    <rPh sb="4" eb="6">
      <t>タイオウ</t>
    </rPh>
    <rPh sb="7" eb="9">
      <t>コガタ</t>
    </rPh>
    <rPh sb="9" eb="11">
      <t>キショウ</t>
    </rPh>
    <rPh sb="11" eb="13">
      <t>カンソク</t>
    </rPh>
    <rPh sb="13" eb="15">
      <t>ソウチ</t>
    </rPh>
    <phoneticPr fontId="2"/>
  </si>
  <si>
    <t>小型気象観測装置</t>
    <rPh sb="0" eb="2">
      <t>コガタ</t>
    </rPh>
    <rPh sb="2" eb="4">
      <t>キショウ</t>
    </rPh>
    <rPh sb="4" eb="6">
      <t>カンソク</t>
    </rPh>
    <rPh sb="6" eb="8">
      <t>ソウチ</t>
    </rPh>
    <phoneticPr fontId="2"/>
  </si>
  <si>
    <t>気候変動対応（◯◯◯）</t>
    <rPh sb="0" eb="2">
      <t>キコウ</t>
    </rPh>
    <rPh sb="2" eb="4">
      <t>ヘンドウ</t>
    </rPh>
    <rPh sb="4" eb="6">
      <t>タイオウ</t>
    </rPh>
    <phoneticPr fontId="2"/>
  </si>
  <si>
    <t>省力化推進事業</t>
    <rPh sb="0" eb="2">
      <t>ショウリョク</t>
    </rPh>
    <rPh sb="2" eb="3">
      <t>カ</t>
    </rPh>
    <rPh sb="3" eb="7">
      <t>スイシンジギョウ</t>
    </rPh>
    <phoneticPr fontId="2"/>
  </si>
  <si>
    <t>省力仕立て資材</t>
    <rPh sb="0" eb="2">
      <t>ショウリョク</t>
    </rPh>
    <rPh sb="2" eb="4">
      <t>シタ</t>
    </rPh>
    <rPh sb="5" eb="7">
      <t>シザイ</t>
    </rPh>
    <phoneticPr fontId="2"/>
  </si>
  <si>
    <t>平棚仕立て</t>
    <rPh sb="0" eb="1">
      <t>ヒラ</t>
    </rPh>
    <rPh sb="1" eb="2">
      <t>タナ</t>
    </rPh>
    <rPh sb="2" eb="4">
      <t>シタ</t>
    </rPh>
    <phoneticPr fontId="2"/>
  </si>
  <si>
    <t>本（仕立て本数）</t>
    <rPh sb="0" eb="1">
      <t>ホン</t>
    </rPh>
    <rPh sb="2" eb="4">
      <t>シタ</t>
    </rPh>
    <rPh sb="5" eb="7">
      <t>ホンスウ</t>
    </rPh>
    <phoneticPr fontId="2"/>
  </si>
  <si>
    <t>Y字仕立て</t>
    <rPh sb="0" eb="2">
      <t>ワイジ</t>
    </rPh>
    <rPh sb="2" eb="4">
      <t>シタ</t>
    </rPh>
    <phoneticPr fontId="2"/>
  </si>
  <si>
    <t>V字仕立て</t>
    <rPh sb="1" eb="2">
      <t>ジ</t>
    </rPh>
    <rPh sb="2" eb="4">
      <t>シタ</t>
    </rPh>
    <phoneticPr fontId="2"/>
  </si>
  <si>
    <t>雨よけハウス</t>
    <rPh sb="0" eb="1">
      <t>アマ</t>
    </rPh>
    <phoneticPr fontId="2"/>
  </si>
  <si>
    <t>労働環境設備整備事業</t>
    <rPh sb="0" eb="4">
      <t>ロウドウカンキョウ</t>
    </rPh>
    <rPh sb="4" eb="6">
      <t>セツビ</t>
    </rPh>
    <rPh sb="6" eb="8">
      <t>セイビ</t>
    </rPh>
    <rPh sb="8" eb="10">
      <t>ジギョウ</t>
    </rPh>
    <phoneticPr fontId="2"/>
  </si>
  <si>
    <t>労働環境設備</t>
    <rPh sb="0" eb="4">
      <t>ロウドウカンキョウ</t>
    </rPh>
    <rPh sb="4" eb="6">
      <t>セツビ</t>
    </rPh>
    <phoneticPr fontId="2"/>
  </si>
  <si>
    <t>トイレ施設</t>
    <rPh sb="3" eb="5">
      <t>シセツ</t>
    </rPh>
    <phoneticPr fontId="2"/>
  </si>
  <si>
    <t>エアコン</t>
    <phoneticPr fontId="2"/>
  </si>
  <si>
    <t>手洗い施設</t>
    <rPh sb="0" eb="2">
      <t>テアラ</t>
    </rPh>
    <rPh sb="3" eb="5">
      <t>シセツ</t>
    </rPh>
    <phoneticPr fontId="2"/>
  </si>
  <si>
    <t>省エネ・省力化設備・機械</t>
    <rPh sb="0" eb="1">
      <t>ショウ</t>
    </rPh>
    <rPh sb="4" eb="7">
      <t>ショウリョクカ</t>
    </rPh>
    <rPh sb="7" eb="9">
      <t>セツビ</t>
    </rPh>
    <rPh sb="10" eb="12">
      <t>キカイ</t>
    </rPh>
    <phoneticPr fontId="2"/>
  </si>
  <si>
    <t>ヒートポンプ</t>
    <phoneticPr fontId="2"/>
  </si>
  <si>
    <t>内張多層カーテン</t>
    <rPh sb="0" eb="2">
      <t>ウチバ</t>
    </rPh>
    <rPh sb="2" eb="4">
      <t>タソウ</t>
    </rPh>
    <phoneticPr fontId="2"/>
  </si>
  <si>
    <t>外張被覆資材</t>
    <rPh sb="0" eb="2">
      <t>ソトバ</t>
    </rPh>
    <rPh sb="2" eb="4">
      <t>ヒフク</t>
    </rPh>
    <rPh sb="4" eb="6">
      <t>シザイ</t>
    </rPh>
    <phoneticPr fontId="2"/>
  </si>
  <si>
    <t>環境制御装置</t>
    <rPh sb="0" eb="4">
      <t>カンキョウセイギョ</t>
    </rPh>
    <rPh sb="4" eb="6">
      <t>ソウチ</t>
    </rPh>
    <phoneticPr fontId="2"/>
  </si>
  <si>
    <t>乗用草刈機</t>
    <rPh sb="0" eb="2">
      <t>ジョウヨウ</t>
    </rPh>
    <rPh sb="2" eb="5">
      <t>クサカリキ</t>
    </rPh>
    <phoneticPr fontId="2"/>
  </si>
  <si>
    <t>高所作業台車</t>
    <rPh sb="0" eb="2">
      <t>コウショ</t>
    </rPh>
    <rPh sb="2" eb="4">
      <t>サギョウ</t>
    </rPh>
    <rPh sb="4" eb="6">
      <t>ダイシャ</t>
    </rPh>
    <phoneticPr fontId="2"/>
  </si>
  <si>
    <t>共同利用施設における省エネ・省力化設備等緊急支援事業</t>
    <rPh sb="0" eb="4">
      <t>キョウドウリヨウ</t>
    </rPh>
    <rPh sb="4" eb="6">
      <t>シセツ</t>
    </rPh>
    <rPh sb="10" eb="11">
      <t>ショウ</t>
    </rPh>
    <rPh sb="14" eb="17">
      <t>ショウリョクカ</t>
    </rPh>
    <rPh sb="17" eb="20">
      <t>セツビトウ</t>
    </rPh>
    <rPh sb="20" eb="24">
      <t>キンキュウシエン</t>
    </rPh>
    <rPh sb="24" eb="26">
      <t>ジギョウ</t>
    </rPh>
    <phoneticPr fontId="2"/>
  </si>
  <si>
    <t>自動梱包ライン</t>
    <rPh sb="0" eb="2">
      <t>ジドウ</t>
    </rPh>
    <rPh sb="2" eb="4">
      <t>コンポウ</t>
    </rPh>
    <phoneticPr fontId="2"/>
  </si>
  <si>
    <t>画像選果機械</t>
    <rPh sb="0" eb="2">
      <t>ガゾウ</t>
    </rPh>
    <rPh sb="2" eb="4">
      <t>センカ</t>
    </rPh>
    <rPh sb="4" eb="6">
      <t>キカイ</t>
    </rPh>
    <phoneticPr fontId="2"/>
  </si>
  <si>
    <t>二次元コードシステム</t>
    <rPh sb="0" eb="3">
      <t>ニジゲン</t>
    </rPh>
    <phoneticPr fontId="2"/>
  </si>
  <si>
    <t>冷蔵施設</t>
    <rPh sb="0" eb="2">
      <t>レイゾウ</t>
    </rPh>
    <rPh sb="2" eb="4">
      <t>シセツ</t>
    </rPh>
    <phoneticPr fontId="2"/>
  </si>
  <si>
    <t>選果・選別機械</t>
    <rPh sb="0" eb="2">
      <t>センカ</t>
    </rPh>
    <rPh sb="3" eb="5">
      <t>センベツ</t>
    </rPh>
    <rPh sb="5" eb="7">
      <t>キカイ</t>
    </rPh>
    <phoneticPr fontId="2"/>
  </si>
  <si>
    <t>園芸ハウス導入緊急支援事業</t>
    <rPh sb="0" eb="2">
      <t>エンゲイ</t>
    </rPh>
    <rPh sb="5" eb="7">
      <t>ドウニュウ</t>
    </rPh>
    <rPh sb="7" eb="9">
      <t>キンキュウ</t>
    </rPh>
    <rPh sb="9" eb="11">
      <t>シエン</t>
    </rPh>
    <rPh sb="11" eb="13">
      <t>ジギョウ</t>
    </rPh>
    <phoneticPr fontId="2"/>
  </si>
  <si>
    <t>パイプハウス</t>
    <phoneticPr fontId="2"/>
  </si>
  <si>
    <t>補助金額計算</t>
    <rPh sb="0" eb="4">
      <t>ホジョキンガク</t>
    </rPh>
    <rPh sb="4" eb="6">
      <t>ケイサン</t>
    </rPh>
    <phoneticPr fontId="2"/>
  </si>
  <si>
    <t>補助対象
経費</t>
    <rPh sb="0" eb="2">
      <t>ホジョ</t>
    </rPh>
    <rPh sb="2" eb="4">
      <t>タイショウ</t>
    </rPh>
    <rPh sb="5" eb="7">
      <t>ケイヒ</t>
    </rPh>
    <phoneticPr fontId="2"/>
  </si>
  <si>
    <t>末端交付額</t>
    <rPh sb="0" eb="5">
      <t>マッタンコウフガク</t>
    </rPh>
    <phoneticPr fontId="2"/>
  </si>
  <si>
    <t>上限額</t>
    <rPh sb="0" eb="3">
      <t>ジョウゲンガク</t>
    </rPh>
    <phoneticPr fontId="2"/>
  </si>
  <si>
    <t>×</t>
    <phoneticPr fontId="2"/>
  </si>
  <si>
    <t>55歳未満の基幹的農業従事者</t>
    <rPh sb="2" eb="3">
      <t>サイ</t>
    </rPh>
    <rPh sb="3" eb="5">
      <t>ミマン</t>
    </rPh>
    <rPh sb="6" eb="9">
      <t>キカンテキ</t>
    </rPh>
    <rPh sb="9" eb="11">
      <t>ノウギョウ</t>
    </rPh>
    <rPh sb="11" eb="14">
      <t>ジュウジシャ</t>
    </rPh>
    <phoneticPr fontId="6"/>
  </si>
  <si>
    <t>対象作物の
面積(a)</t>
    <rPh sb="0" eb="2">
      <t>タイショウ</t>
    </rPh>
    <rPh sb="2" eb="4">
      <t>サクモツ</t>
    </rPh>
    <rPh sb="6" eb="8">
      <t>メンセキ</t>
    </rPh>
    <phoneticPr fontId="2"/>
  </si>
  <si>
    <t>仕入れに係る
消費税相当額</t>
    <phoneticPr fontId="6"/>
  </si>
  <si>
    <r>
      <t xml:space="preserve">目標年度
</t>
    </r>
    <r>
      <rPr>
        <sz val="10"/>
        <color theme="1"/>
        <rFont val="ＭＳ ゴシック"/>
        <family val="3"/>
        <charset val="128"/>
      </rPr>
      <t>（和暦・半角）</t>
    </r>
    <rPh sb="0" eb="2">
      <t>モクヒョウ</t>
    </rPh>
    <rPh sb="2" eb="4">
      <t>ネンド</t>
    </rPh>
    <rPh sb="6" eb="8">
      <t>ワレキ</t>
    </rPh>
    <rPh sb="9" eb="11">
      <t>ハンカク</t>
    </rPh>
    <phoneticPr fontId="6"/>
  </si>
  <si>
    <r>
      <rPr>
        <b/>
        <sz val="14"/>
        <color theme="1"/>
        <rFont val="ＭＳ Ｐゴシック"/>
        <family val="3"/>
        <charset val="128"/>
      </rPr>
      <t>持続できる園芸産地緊急支援事業（共同利用施設における省エネ･省力化）</t>
    </r>
    <r>
      <rPr>
        <b/>
        <sz val="16"/>
        <color theme="1"/>
        <rFont val="ＭＳ ゴシック"/>
        <family val="3"/>
        <charset val="128"/>
      </rPr>
      <t xml:space="preserve">
</t>
    </r>
    <r>
      <rPr>
        <sz val="16"/>
        <color theme="1"/>
        <rFont val="ＭＳ ゴシック"/>
        <family val="3"/>
        <charset val="128"/>
      </rPr>
      <t>令和８年度園芸やまがた産地発展サポート事業要望調査票</t>
    </r>
    <rPh sb="16" eb="22">
      <t>キョウドウリヨウシセツ</t>
    </rPh>
    <rPh sb="26" eb="27">
      <t>ショウ</t>
    </rPh>
    <rPh sb="30" eb="33">
      <t>ショウリョクカ</t>
    </rPh>
    <rPh sb="35" eb="36">
      <t>レイ</t>
    </rPh>
    <rPh sb="36" eb="37">
      <t>ワ</t>
    </rPh>
    <rPh sb="40" eb="42">
      <t>エンゲイ</t>
    </rPh>
    <rPh sb="46" eb="48">
      <t>サンチ</t>
    </rPh>
    <rPh sb="48" eb="50">
      <t>ハッテン</t>
    </rPh>
    <rPh sb="54" eb="56">
      <t>ジギョウ</t>
    </rPh>
    <rPh sb="58" eb="61">
      <t>チョウサヒョウ</t>
    </rPh>
    <phoneticPr fontId="6"/>
  </si>
  <si>
    <t>施設所在地</t>
    <rPh sb="0" eb="2">
      <t>シセツ</t>
    </rPh>
    <rPh sb="2" eb="5">
      <t>ショザイチ</t>
    </rPh>
    <phoneticPr fontId="2"/>
  </si>
  <si>
    <t>受益</t>
    <rPh sb="0" eb="2">
      <t>ジュエキ</t>
    </rPh>
    <phoneticPr fontId="2"/>
  </si>
  <si>
    <t>対象作物</t>
    <rPh sb="0" eb="4">
      <t>タイショウサクモツ</t>
    </rPh>
    <phoneticPr fontId="2"/>
  </si>
  <si>
    <t>事業内容</t>
    <rPh sb="0" eb="4">
      <t>ジギョウナイヨウ</t>
    </rPh>
    <phoneticPr fontId="2"/>
  </si>
  <si>
    <t>機能向上の内容</t>
    <rPh sb="0" eb="4">
      <t>キノウコウジョウ</t>
    </rPh>
    <rPh sb="5" eb="7">
      <t>ナイヨウ</t>
    </rPh>
    <phoneticPr fontId="2"/>
  </si>
  <si>
    <t>要望額(千円)</t>
    <rPh sb="0" eb="3">
      <t>ヨウボウガク</t>
    </rPh>
    <rPh sb="4" eb="6">
      <t>センエン</t>
    </rPh>
    <phoneticPr fontId="2"/>
  </si>
  <si>
    <t>備考等</t>
    <rPh sb="0" eb="2">
      <t>ビコウ</t>
    </rPh>
    <rPh sb="2" eb="3">
      <t>トウ</t>
    </rPh>
    <phoneticPr fontId="2"/>
  </si>
  <si>
    <t>内容（規格･規模等）</t>
    <rPh sb="0" eb="2">
      <t>ナイヨウ</t>
    </rPh>
    <rPh sb="3" eb="5">
      <t>キカク</t>
    </rPh>
    <rPh sb="6" eb="8">
      <t>キボ</t>
    </rPh>
    <rPh sb="8" eb="9">
      <t>トウ</t>
    </rPh>
    <phoneticPr fontId="2"/>
  </si>
  <si>
    <t>国庫･県単
の別</t>
    <rPh sb="0" eb="2">
      <t>コッコ</t>
    </rPh>
    <rPh sb="3" eb="5">
      <t>ケンタン</t>
    </rPh>
    <rPh sb="7" eb="8">
      <t>ベツ</t>
    </rPh>
    <phoneticPr fontId="2"/>
  </si>
  <si>
    <t>更新する理由</t>
    <rPh sb="0" eb="2">
      <t>コウシン</t>
    </rPh>
    <rPh sb="4" eb="6">
      <t>リユウ</t>
    </rPh>
    <phoneticPr fontId="2"/>
  </si>
  <si>
    <t>農家数
（戸）</t>
    <rPh sb="0" eb="3">
      <t>ノウカスウ</t>
    </rPh>
    <rPh sb="5" eb="6">
      <t>コ</t>
    </rPh>
    <phoneticPr fontId="2"/>
  </si>
  <si>
    <t>面積
（a）</t>
    <rPh sb="0" eb="2">
      <t>メンセキ</t>
    </rPh>
    <phoneticPr fontId="2"/>
  </si>
  <si>
    <t>取得
年月日</t>
    <rPh sb="0" eb="2">
      <t>シュトク</t>
    </rPh>
    <rPh sb="3" eb="6">
      <t>ネンガッピ</t>
    </rPh>
    <phoneticPr fontId="2"/>
  </si>
  <si>
    <t>耐用
年数</t>
    <rPh sb="0" eb="2">
      <t>タイヨウ</t>
    </rPh>
    <rPh sb="3" eb="5">
      <t>ネンスウ</t>
    </rPh>
    <phoneticPr fontId="2"/>
  </si>
  <si>
    <t>経過
年数</t>
    <rPh sb="0" eb="2">
      <t>ケイカ</t>
    </rPh>
    <rPh sb="3" eb="5">
      <t>ネンスウ</t>
    </rPh>
    <phoneticPr fontId="2"/>
  </si>
  <si>
    <t>対象設備を導入した
事業年度及び事業名等</t>
    <rPh sb="0" eb="2">
      <t>タイショウ</t>
    </rPh>
    <rPh sb="2" eb="4">
      <t>セツビ</t>
    </rPh>
    <rPh sb="5" eb="7">
      <t>ドウニュウ</t>
    </rPh>
    <rPh sb="10" eb="14">
      <t>ジギョウネンド</t>
    </rPh>
    <rPh sb="14" eb="15">
      <t>オヨ</t>
    </rPh>
    <rPh sb="16" eb="19">
      <t>ジギョウメイ</t>
    </rPh>
    <rPh sb="19" eb="20">
      <t>トウ</t>
    </rPh>
    <phoneticPr fontId="2"/>
  </si>
  <si>
    <t>既存設備の状況</t>
    <rPh sb="0" eb="2">
      <t>キゾン</t>
    </rPh>
    <rPh sb="2" eb="4">
      <t>セツビ</t>
    </rPh>
    <rPh sb="5" eb="7">
      <t>ジョウキョウ</t>
    </rPh>
    <phoneticPr fontId="2"/>
  </si>
  <si>
    <t>合　計</t>
    <rPh sb="0" eb="1">
      <t>ゴウ</t>
    </rPh>
    <rPh sb="2" eb="3">
      <t>ケイ</t>
    </rPh>
    <phoneticPr fontId="2"/>
  </si>
  <si>
    <t>施設名</t>
    <rPh sb="0" eb="3">
      <t>シセツメイ</t>
    </rPh>
    <phoneticPr fontId="2"/>
  </si>
  <si>
    <t>対象作物</t>
    <rPh sb="0" eb="2">
      <t>タイショウ</t>
    </rPh>
    <rPh sb="2" eb="4">
      <t>サクモツ</t>
    </rPh>
    <phoneticPr fontId="2"/>
  </si>
  <si>
    <t>令和５年度</t>
    <rPh sb="0" eb="2">
      <t>レイワ</t>
    </rPh>
    <rPh sb="3" eb="5">
      <t>ネンド</t>
    </rPh>
    <phoneticPr fontId="2"/>
  </si>
  <si>
    <t>令和６年度</t>
    <rPh sb="0" eb="2">
      <t>レイワ</t>
    </rPh>
    <rPh sb="3" eb="5">
      <t>ネンド</t>
    </rPh>
    <phoneticPr fontId="2"/>
  </si>
  <si>
    <t>利用量</t>
    <rPh sb="0" eb="2">
      <t>リヨウ</t>
    </rPh>
    <rPh sb="2" eb="3">
      <t>リョウ</t>
    </rPh>
    <phoneticPr fontId="2"/>
  </si>
  <si>
    <t>利用率</t>
    <rPh sb="0" eb="3">
      <t>リヨウリツ</t>
    </rPh>
    <phoneticPr fontId="2"/>
  </si>
  <si>
    <t>(t,kg)</t>
    <phoneticPr fontId="2"/>
  </si>
  <si>
    <t>(％)</t>
    <phoneticPr fontId="2"/>
  </si>
  <si>
    <t>－</t>
    <phoneticPr fontId="2"/>
  </si>
  <si>
    <t>（注）利用率は、当該年度の数字を目標の数字で除して求める。</t>
    <rPh sb="1" eb="2">
      <t>チュウ</t>
    </rPh>
    <rPh sb="3" eb="6">
      <t>リヨウリツ</t>
    </rPh>
    <rPh sb="8" eb="12">
      <t>トウガイネンド</t>
    </rPh>
    <rPh sb="13" eb="15">
      <t>スウジ</t>
    </rPh>
    <rPh sb="16" eb="18">
      <t>モクヒョウ</t>
    </rPh>
    <rPh sb="19" eb="21">
      <t>スウジ</t>
    </rPh>
    <rPh sb="22" eb="23">
      <t>ジョ</t>
    </rPh>
    <rPh sb="25" eb="26">
      <t>モト</t>
    </rPh>
    <phoneticPr fontId="2"/>
  </si>
  <si>
    <t>設備</t>
    <rPh sb="0" eb="2">
      <t>セツビ</t>
    </rPh>
    <phoneticPr fontId="2"/>
  </si>
  <si>
    <t>利用期間</t>
    <rPh sb="0" eb="4">
      <t>リヨウキカン</t>
    </rPh>
    <phoneticPr fontId="2"/>
  </si>
  <si>
    <t>利用日数</t>
    <rPh sb="0" eb="4">
      <t>リヨウニッスウ</t>
    </rPh>
    <phoneticPr fontId="2"/>
  </si>
  <si>
    <t>1月</t>
  </si>
  <si>
    <t>処理量</t>
    <rPh sb="0" eb="3">
      <t>ショリリョウ</t>
    </rPh>
    <phoneticPr fontId="2"/>
  </si>
  <si>
    <t>日</t>
    <rPh sb="0" eb="1">
      <t>ニチ</t>
    </rPh>
    <phoneticPr fontId="2"/>
  </si>
  <si>
    <t>〇月〇旬～
〇月〇旬</t>
    <rPh sb="1" eb="2">
      <t>ガツ</t>
    </rPh>
    <rPh sb="3" eb="4">
      <t>シュン</t>
    </rPh>
    <rPh sb="7" eb="8">
      <t>ツキ</t>
    </rPh>
    <rPh sb="9" eb="10">
      <t>シュン</t>
    </rPh>
    <phoneticPr fontId="2"/>
  </si>
  <si>
    <t>月別利用計画</t>
    <rPh sb="0" eb="2">
      <t>ツキベツ</t>
    </rPh>
    <rPh sb="2" eb="6">
      <t>リヨウケイカク</t>
    </rPh>
    <phoneticPr fontId="2"/>
  </si>
  <si>
    <t>4月</t>
    <rPh sb="1" eb="2">
      <t>ガツ</t>
    </rPh>
    <phoneticPr fontId="2"/>
  </si>
  <si>
    <t>備考</t>
    <rPh sb="0" eb="2">
      <t>ビコウ</t>
    </rPh>
    <phoneticPr fontId="2"/>
  </si>
  <si>
    <t>（１）実施設計書・設計図（見積書･カタログ･工程表等）</t>
    <rPh sb="3" eb="8">
      <t>ジッシセッケイショ</t>
    </rPh>
    <rPh sb="9" eb="12">
      <t>セッケイズ</t>
    </rPh>
    <rPh sb="13" eb="16">
      <t>ミツモリショ</t>
    </rPh>
    <rPh sb="22" eb="25">
      <t>コウテイヒョウ</t>
    </rPh>
    <rPh sb="25" eb="26">
      <t>トウ</t>
    </rPh>
    <phoneticPr fontId="2"/>
  </si>
  <si>
    <t>（２）事業実施主体の組織及び運営に関する規約</t>
    <rPh sb="3" eb="5">
      <t>ジギョウ</t>
    </rPh>
    <rPh sb="5" eb="7">
      <t>ジッシ</t>
    </rPh>
    <rPh sb="7" eb="9">
      <t>シュタイ</t>
    </rPh>
    <rPh sb="10" eb="12">
      <t>ソシキ</t>
    </rPh>
    <rPh sb="12" eb="13">
      <t>オヨ</t>
    </rPh>
    <rPh sb="14" eb="16">
      <t>ウンエイ</t>
    </rPh>
    <rPh sb="17" eb="18">
      <t>カン</t>
    </rPh>
    <rPh sb="20" eb="22">
      <t>キヤク</t>
    </rPh>
    <phoneticPr fontId="2"/>
  </si>
  <si>
    <t>（３）今回の事業実施に関する議事録等の写し</t>
    <rPh sb="3" eb="5">
      <t>コンカイ</t>
    </rPh>
    <rPh sb="6" eb="8">
      <t>ジギョウ</t>
    </rPh>
    <rPh sb="8" eb="10">
      <t>ジッシ</t>
    </rPh>
    <rPh sb="11" eb="12">
      <t>カン</t>
    </rPh>
    <rPh sb="14" eb="17">
      <t>ギジロク</t>
    </rPh>
    <rPh sb="17" eb="18">
      <t>トウ</t>
    </rPh>
    <rPh sb="19" eb="20">
      <t>ウツ</t>
    </rPh>
    <phoneticPr fontId="2"/>
  </si>
  <si>
    <t>（４）施設配置図</t>
    <rPh sb="3" eb="5">
      <t>シセツ</t>
    </rPh>
    <rPh sb="5" eb="8">
      <t>ハイチズ</t>
    </rPh>
    <phoneticPr fontId="2"/>
  </si>
  <si>
    <t>（５）既存財産と事業実施後財産の処理能力等の比較表等</t>
    <rPh sb="3" eb="5">
      <t>キゾン</t>
    </rPh>
    <rPh sb="5" eb="7">
      <t>ザイサン</t>
    </rPh>
    <rPh sb="8" eb="13">
      <t>ジギョウジッシゴ</t>
    </rPh>
    <rPh sb="13" eb="15">
      <t>ザイサン</t>
    </rPh>
    <rPh sb="16" eb="21">
      <t>ショリノウリョクトウ</t>
    </rPh>
    <rPh sb="22" eb="25">
      <t>ヒカクヒョウ</t>
    </rPh>
    <rPh sb="25" eb="26">
      <t>トウ</t>
    </rPh>
    <phoneticPr fontId="2"/>
  </si>
  <si>
    <t>（６）既存財産の財産管理台帳等(耐用年数が過ぎていることが判る書類)</t>
    <rPh sb="3" eb="5">
      <t>キゾン</t>
    </rPh>
    <rPh sb="5" eb="7">
      <t>ザイサン</t>
    </rPh>
    <rPh sb="8" eb="10">
      <t>ザイサン</t>
    </rPh>
    <rPh sb="10" eb="14">
      <t>カンリダイチョウ</t>
    </rPh>
    <rPh sb="14" eb="15">
      <t>トウ</t>
    </rPh>
    <rPh sb="16" eb="20">
      <t>タイヨウネンスウ</t>
    </rPh>
    <rPh sb="21" eb="22">
      <t>ス</t>
    </rPh>
    <rPh sb="29" eb="30">
      <t>ワカ</t>
    </rPh>
    <rPh sb="31" eb="33">
      <t>ショルイ</t>
    </rPh>
    <phoneticPr fontId="2"/>
  </si>
  <si>
    <t>（７）その他事業実施に必要な書類</t>
    <rPh sb="5" eb="6">
      <t>タ</t>
    </rPh>
    <rPh sb="6" eb="8">
      <t>ジギョウ</t>
    </rPh>
    <rPh sb="8" eb="10">
      <t>ジッシ</t>
    </rPh>
    <rPh sb="11" eb="13">
      <t>ヒツヨウ</t>
    </rPh>
    <rPh sb="14" eb="16">
      <t>ショルイ</t>
    </rPh>
    <phoneticPr fontId="2"/>
  </si>
  <si>
    <t>事業実施主体</t>
    <rPh sb="0" eb="2">
      <t>ジギョウ</t>
    </rPh>
    <rPh sb="2" eb="4">
      <t>ジッシ</t>
    </rPh>
    <rPh sb="4" eb="6">
      <t>シュタイ</t>
    </rPh>
    <phoneticPr fontId="2"/>
  </si>
  <si>
    <r>
      <rPr>
        <b/>
        <sz val="14"/>
        <rFont val="ＭＳ Ｐゴシック"/>
        <family val="3"/>
        <charset val="128"/>
      </rPr>
      <t>持続できる園芸産地緊急支援事業（共同利用施設における省エネ･省力化）</t>
    </r>
    <r>
      <rPr>
        <sz val="16"/>
        <rFont val="ＭＳ 明朝"/>
        <family val="1"/>
        <charset val="128"/>
      </rPr>
      <t xml:space="preserve">
園芸やまがた産地発展サポート事業実施計画書</t>
    </r>
    <rPh sb="16" eb="22">
      <t>キョウドウリヨウシセツ</t>
    </rPh>
    <rPh sb="35" eb="37">
      <t>エンゲイ</t>
    </rPh>
    <rPh sb="41" eb="43">
      <t>サンチ</t>
    </rPh>
    <rPh sb="43" eb="45">
      <t>ハッテン</t>
    </rPh>
    <rPh sb="49" eb="51">
      <t>ジギョウ</t>
    </rPh>
    <rPh sb="51" eb="53">
      <t>ジッシ</t>
    </rPh>
    <rPh sb="53" eb="56">
      <t>ケイカクショ</t>
    </rPh>
    <phoneticPr fontId="2"/>
  </si>
  <si>
    <r>
      <t>補助金額計算書</t>
    </r>
    <r>
      <rPr>
        <b/>
        <sz val="11"/>
        <color theme="1"/>
        <rFont val="游ゴシック"/>
        <family val="3"/>
        <charset val="128"/>
        <scheme val="minor"/>
      </rPr>
      <t>（共同利用施設における省エネ・省力化）</t>
    </r>
    <phoneticPr fontId="2"/>
  </si>
  <si>
    <t>【様式１】</t>
    <rPh sb="1" eb="3">
      <t>ヨウシキ</t>
    </rPh>
    <phoneticPr fontId="6"/>
  </si>
  <si>
    <t>事業内容（機械、数量、面積等）</t>
    <rPh sb="0" eb="2">
      <t>ジギョウ</t>
    </rPh>
    <rPh sb="2" eb="4">
      <t>ナイヨウ</t>
    </rPh>
    <rPh sb="5" eb="7">
      <t>キカイ</t>
    </rPh>
    <rPh sb="8" eb="10">
      <t>スウリョウ</t>
    </rPh>
    <rPh sb="11" eb="14">
      <t>メンセキトウ</t>
    </rPh>
    <phoneticPr fontId="2"/>
  </si>
  <si>
    <t>上限額 ②</t>
    <rPh sb="0" eb="3">
      <t>ジョウゲンガク</t>
    </rPh>
    <phoneticPr fontId="6"/>
  </si>
  <si>
    <r>
      <t xml:space="preserve">県補助金額
</t>
    </r>
    <r>
      <rPr>
        <sz val="8"/>
        <color theme="1"/>
        <rFont val="ＭＳ ゴシック"/>
        <family val="3"/>
        <charset val="128"/>
      </rPr>
      <t>(①②の最少額)</t>
    </r>
    <rPh sb="0" eb="1">
      <t>ケン</t>
    </rPh>
    <rPh sb="1" eb="3">
      <t>ホジョ</t>
    </rPh>
    <rPh sb="3" eb="5">
      <t>キンガク</t>
    </rPh>
    <rPh sb="10" eb="11">
      <t>サイ</t>
    </rPh>
    <rPh sb="11" eb="13">
      <t>ショウガク</t>
    </rPh>
    <phoneticPr fontId="2"/>
  </si>
  <si>
    <t>販売額の増加</t>
    <rPh sb="0" eb="3">
      <t>ハンバイガク</t>
    </rPh>
    <rPh sb="4" eb="6">
      <t>ゾウカ</t>
    </rPh>
    <phoneticPr fontId="2"/>
  </si>
  <si>
    <t>所得額の増加</t>
    <rPh sb="0" eb="3">
      <t>ショトクガク</t>
    </rPh>
    <rPh sb="4" eb="6">
      <t>ゾウカ</t>
    </rPh>
    <phoneticPr fontId="2"/>
  </si>
  <si>
    <t>取組目標</t>
    <rPh sb="0" eb="2">
      <t>トリク</t>
    </rPh>
    <rPh sb="2" eb="4">
      <t>モクヒョウ</t>
    </rPh>
    <phoneticPr fontId="2"/>
  </si>
  <si>
    <t>（経営体･人）</t>
    <rPh sb="1" eb="4">
      <t>ケイエイタイ</t>
    </rPh>
    <rPh sb="5" eb="6">
      <t>ニン</t>
    </rPh>
    <phoneticPr fontId="2"/>
  </si>
  <si>
    <t>【様式２】取組計画（共同利用施設における省エネ・省力化）</t>
    <rPh sb="1" eb="3">
      <t>ヨウシキ</t>
    </rPh>
    <rPh sb="5" eb="7">
      <t>トリク</t>
    </rPh>
    <rPh sb="7" eb="9">
      <t>ケイカク</t>
    </rPh>
    <phoneticPr fontId="2"/>
  </si>
  <si>
    <t>（１）事業目標</t>
    <rPh sb="3" eb="5">
      <t>ジギョウ</t>
    </rPh>
    <rPh sb="5" eb="7">
      <t>モクヒョウ</t>
    </rPh>
    <phoneticPr fontId="2"/>
  </si>
  <si>
    <t>目標：</t>
    <rPh sb="0" eb="2">
      <t>モクヒョウ</t>
    </rPh>
    <phoneticPr fontId="2"/>
  </si>
  <si>
    <t>対象品目</t>
    <rPh sb="0" eb="2">
      <t>タイショウ</t>
    </rPh>
    <rPh sb="2" eb="4">
      <t>ヒンモク</t>
    </rPh>
    <phoneticPr fontId="2"/>
  </si>
  <si>
    <t>取組項目</t>
    <rPh sb="0" eb="4">
      <t>トリクミコウモク</t>
    </rPh>
    <phoneticPr fontId="2"/>
  </si>
  <si>
    <t>目標年度</t>
    <rPh sb="0" eb="2">
      <t>モクヒョウ</t>
    </rPh>
    <rPh sb="2" eb="4">
      <t>ネンド</t>
    </rPh>
    <phoneticPr fontId="2"/>
  </si>
  <si>
    <t>(令和10年度)</t>
    <rPh sb="1" eb="3">
      <t>レイワ</t>
    </rPh>
    <rPh sb="5" eb="7">
      <t>ネンド</t>
    </rPh>
    <phoneticPr fontId="2"/>
  </si>
  <si>
    <t>(目標/現状)</t>
    <rPh sb="1" eb="3">
      <t>モクヒョウ</t>
    </rPh>
    <rPh sb="4" eb="6">
      <t>ゲンジョウ</t>
    </rPh>
    <phoneticPr fontId="2"/>
  </si>
  <si>
    <t xml:space="preserve">  面積</t>
    <rPh sb="2" eb="4">
      <t>メンセキ</t>
    </rPh>
    <phoneticPr fontId="2"/>
  </si>
  <si>
    <t>(a)</t>
    <phoneticPr fontId="2"/>
  </si>
  <si>
    <t xml:space="preserve">  収量</t>
    <rPh sb="2" eb="4">
      <t>シュウリョウ</t>
    </rPh>
    <phoneticPr fontId="2"/>
  </si>
  <si>
    <t>(kg/10a)</t>
    <phoneticPr fontId="2"/>
  </si>
  <si>
    <t>1 販売額</t>
    <rPh sb="2" eb="5">
      <t>ハンバイガク</t>
    </rPh>
    <phoneticPr fontId="2"/>
  </si>
  <si>
    <t>(千円)</t>
    <rPh sb="1" eb="3">
      <t>センエン</t>
    </rPh>
    <phoneticPr fontId="2"/>
  </si>
  <si>
    <t>2 所得額</t>
    <rPh sb="2" eb="5">
      <t>ショトクガク</t>
    </rPh>
    <phoneticPr fontId="2"/>
  </si>
  <si>
    <t>（注１）対象品目ごとに全品目を記載すること。</t>
    <rPh sb="1" eb="2">
      <t>チュウ</t>
    </rPh>
    <rPh sb="4" eb="8">
      <t>タイショウヒンモク</t>
    </rPh>
    <rPh sb="11" eb="14">
      <t>ゼンヒンモク</t>
    </rPh>
    <rPh sb="15" eb="17">
      <t>キサイ</t>
    </rPh>
    <phoneticPr fontId="2"/>
  </si>
  <si>
    <t>（注３）1～2については、目標に係るもののみを記載すること。</t>
    <rPh sb="1" eb="2">
      <t>チュウ</t>
    </rPh>
    <rPh sb="13" eb="15">
      <t>モクヒョウ</t>
    </rPh>
    <rPh sb="16" eb="17">
      <t>カカ</t>
    </rPh>
    <rPh sb="23" eb="25">
      <t>キサイ</t>
    </rPh>
    <phoneticPr fontId="2"/>
  </si>
  <si>
    <t>※事業実施主体の収支計画書（任意様式）、既存施設の利用状況及び整備予定設備の利用計画（事業計画書２または任意様式）を添付すること。</t>
    <rPh sb="1" eb="5">
      <t>ジギョウジッシ</t>
    </rPh>
    <rPh sb="5" eb="7">
      <t>シュタイ</t>
    </rPh>
    <rPh sb="8" eb="13">
      <t>シュウシケイカクショ</t>
    </rPh>
    <rPh sb="14" eb="16">
      <t>ニンイ</t>
    </rPh>
    <rPh sb="16" eb="18">
      <t>ヨウシキ</t>
    </rPh>
    <rPh sb="20" eb="22">
      <t>キソン</t>
    </rPh>
    <rPh sb="22" eb="24">
      <t>シセツ</t>
    </rPh>
    <rPh sb="25" eb="29">
      <t>リヨウジョウキョウ</t>
    </rPh>
    <rPh sb="29" eb="30">
      <t>オヨ</t>
    </rPh>
    <rPh sb="31" eb="33">
      <t>セイビ</t>
    </rPh>
    <rPh sb="33" eb="35">
      <t>ヨテイ</t>
    </rPh>
    <rPh sb="35" eb="37">
      <t>セツビ</t>
    </rPh>
    <rPh sb="38" eb="42">
      <t>リヨウケイカク</t>
    </rPh>
    <rPh sb="43" eb="48">
      <t>ジギョウケイカクショ</t>
    </rPh>
    <rPh sb="52" eb="54">
      <t>ニンイ</t>
    </rPh>
    <rPh sb="54" eb="56">
      <t>ヨウシキ</t>
    </rPh>
    <rPh sb="58" eb="60">
      <t>テンプ</t>
    </rPh>
    <phoneticPr fontId="2"/>
  </si>
  <si>
    <t>末端交付額（千円）</t>
    <rPh sb="0" eb="2">
      <t>マッタン</t>
    </rPh>
    <rPh sb="2" eb="4">
      <t>コウフ</t>
    </rPh>
    <rPh sb="4" eb="5">
      <t>ガク</t>
    </rPh>
    <rPh sb="6" eb="8">
      <t>センエン</t>
    </rPh>
    <phoneticPr fontId="6"/>
  </si>
  <si>
    <t>県支援（千円）</t>
    <rPh sb="1" eb="3">
      <t>シエン</t>
    </rPh>
    <rPh sb="4" eb="6">
      <t>センエン</t>
    </rPh>
    <phoneticPr fontId="6"/>
  </si>
  <si>
    <t>市町村支援（千円）</t>
    <rPh sb="6" eb="8">
      <t>センエン</t>
    </rPh>
    <phoneticPr fontId="2"/>
  </si>
  <si>
    <t>現状値
(令和７年度)</t>
    <rPh sb="0" eb="2">
      <t>ゲンジョウ</t>
    </rPh>
    <rPh sb="2" eb="3">
      <t>チ</t>
    </rPh>
    <rPh sb="5" eb="7">
      <t>レイワ</t>
    </rPh>
    <rPh sb="8" eb="10">
      <t>ネンド</t>
    </rPh>
    <phoneticPr fontId="2"/>
  </si>
  <si>
    <t>目標数値
(令和８年度)</t>
    <rPh sb="0" eb="2">
      <t>モクヒョウ</t>
    </rPh>
    <rPh sb="2" eb="4">
      <t>スウチ</t>
    </rPh>
    <rPh sb="6" eb="8">
      <t>レイワ</t>
    </rPh>
    <rPh sb="9" eb="11">
      <t>ネンド</t>
    </rPh>
    <phoneticPr fontId="2"/>
  </si>
  <si>
    <t>目標達成に向けた具体的方策</t>
    <phoneticPr fontId="2"/>
  </si>
  <si>
    <t>（２）現状の課題及び解決に向けた取組み</t>
    <rPh sb="3" eb="5">
      <t>ゲンジョウ</t>
    </rPh>
    <rPh sb="6" eb="8">
      <t>カダイ</t>
    </rPh>
    <rPh sb="8" eb="9">
      <t>オヨ</t>
    </rPh>
    <rPh sb="10" eb="12">
      <t>カイケツ</t>
    </rPh>
    <rPh sb="13" eb="14">
      <t>ム</t>
    </rPh>
    <rPh sb="16" eb="18">
      <t>トリク</t>
    </rPh>
    <phoneticPr fontId="2"/>
  </si>
  <si>
    <t>（３）既存施設の利用状況</t>
    <rPh sb="3" eb="5">
      <t>キゾン</t>
    </rPh>
    <rPh sb="5" eb="7">
      <t>シセツ</t>
    </rPh>
    <rPh sb="8" eb="12">
      <t>リヨウジョウキョウ</t>
    </rPh>
    <phoneticPr fontId="2"/>
  </si>
  <si>
    <t>（４）整備しようとする設備の利用計画</t>
    <rPh sb="3" eb="5">
      <t>セイビ</t>
    </rPh>
    <rPh sb="11" eb="13">
      <t>セツビ</t>
    </rPh>
    <rPh sb="14" eb="18">
      <t>リヨウケイカク</t>
    </rPh>
    <phoneticPr fontId="2"/>
  </si>
  <si>
    <t>（注２）増減率の算出に当たっては、小数点以下第２位を切り捨てること。</t>
    <rPh sb="1" eb="2">
      <t>チュウ</t>
    </rPh>
    <rPh sb="4" eb="6">
      <t>ゾウゲン</t>
    </rPh>
    <rPh sb="6" eb="7">
      <t>リツ</t>
    </rPh>
    <rPh sb="8" eb="10">
      <t>サンシュツ</t>
    </rPh>
    <rPh sb="11" eb="12">
      <t>ア</t>
    </rPh>
    <rPh sb="17" eb="20">
      <t>ショウスウテン</t>
    </rPh>
    <rPh sb="20" eb="22">
      <t>イカ</t>
    </rPh>
    <rPh sb="22" eb="23">
      <t>ダイ</t>
    </rPh>
    <rPh sb="24" eb="25">
      <t>イ</t>
    </rPh>
    <rPh sb="26" eb="27">
      <t>キ</t>
    </rPh>
    <rPh sb="28" eb="29">
      <t>ス</t>
    </rPh>
    <phoneticPr fontId="2"/>
  </si>
  <si>
    <t>（注２）整備する設備ごとに適宜、行を追加すること。</t>
    <rPh sb="1" eb="2">
      <t>チュウ</t>
    </rPh>
    <rPh sb="4" eb="6">
      <t>セイビ</t>
    </rPh>
    <rPh sb="8" eb="10">
      <t>セツビ</t>
    </rPh>
    <rPh sb="13" eb="15">
      <t>テキギ</t>
    </rPh>
    <rPh sb="16" eb="17">
      <t>ギョウ</t>
    </rPh>
    <rPh sb="18" eb="20">
      <t>ツイカ</t>
    </rPh>
    <phoneticPr fontId="2"/>
  </si>
  <si>
    <t>（注１）任意様式可。</t>
    <rPh sb="1" eb="2">
      <t>チュウ</t>
    </rPh>
    <rPh sb="4" eb="6">
      <t>ニンイ</t>
    </rPh>
    <rPh sb="6" eb="8">
      <t>ヨウシキ</t>
    </rPh>
    <rPh sb="8" eb="9">
      <t>カ</t>
    </rPh>
    <phoneticPr fontId="2"/>
  </si>
  <si>
    <t>課税区分</t>
    <rPh sb="0" eb="4">
      <t>カゼイクブン</t>
    </rPh>
    <phoneticPr fontId="2"/>
  </si>
  <si>
    <t>園芸施設における省エネ・省力化設備等緊急支援事業</t>
    <rPh sb="0" eb="2">
      <t>エンゲイ</t>
    </rPh>
    <rPh sb="2" eb="4">
      <t>シセツ</t>
    </rPh>
    <rPh sb="8" eb="9">
      <t>ショウ</t>
    </rPh>
    <rPh sb="12" eb="15">
      <t>ショウリョクカ</t>
    </rPh>
    <rPh sb="15" eb="17">
      <t>セツビ</t>
    </rPh>
    <rPh sb="17" eb="18">
      <t>トウ</t>
    </rPh>
    <rPh sb="18" eb="22">
      <t>キンキュウシエン</t>
    </rPh>
    <rPh sb="22" eb="24">
      <t>ジギョウ</t>
    </rPh>
    <phoneticPr fontId="2"/>
  </si>
  <si>
    <r>
      <t>(令和</t>
    </r>
    <r>
      <rPr>
        <sz val="11"/>
        <color rgb="FFFF0000"/>
        <rFont val="ＭＳ 明朝"/>
        <family val="1"/>
        <charset val="128"/>
      </rPr>
      <t>７</t>
    </r>
    <r>
      <rPr>
        <sz val="11"/>
        <rFont val="ＭＳ 明朝"/>
        <family val="1"/>
        <charset val="128"/>
      </rPr>
      <t>年度)</t>
    </r>
    <rPh sb="1" eb="3">
      <t>レイワ</t>
    </rPh>
    <rPh sb="4" eb="6">
      <t>ネンド</t>
    </rPh>
    <phoneticPr fontId="2"/>
  </si>
  <si>
    <t>山形市</t>
    <rPh sb="0" eb="3">
      <t>ヤマガタシ</t>
    </rPh>
    <phoneticPr fontId="2"/>
  </si>
  <si>
    <t>R8.6補正予定</t>
    <rPh sb="4" eb="8">
      <t>ホセイヨテイ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</si>
</sst>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0.00_ "/>
    <numFmt numFmtId="178" formatCode="[$-411]ge\.m\.d;@"/>
    <numFmt numFmtId="179" formatCode="0.0%"/>
    <numFmt numFmtId="180" formatCode="#,##0.0;[Red]\-#,##0.0"/>
  </numFmts>
  <fonts count="3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u/>
      <sz val="11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theme="1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trike/>
      <sz val="11"/>
      <name val="ＭＳ 明朝"/>
      <family val="1"/>
      <charset val="128"/>
    </font>
    <font>
      <strike/>
      <sz val="11"/>
      <color rgb="FFFF0000"/>
      <name val="ＭＳ 明朝"/>
      <family val="1"/>
      <charset val="128"/>
    </font>
    <font>
      <sz val="9"/>
      <name val="ＭＳ Ｐ明朝"/>
      <family val="1"/>
      <charset val="128"/>
    </font>
    <font>
      <sz val="6"/>
      <name val="ＭＳ 明朝"/>
      <family val="1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9"/>
      <color rgb="FFFF0000"/>
      <name val="游ゴシック"/>
      <family val="3"/>
      <charset val="128"/>
      <scheme val="minor"/>
    </font>
    <font>
      <sz val="9"/>
      <color rgb="FFFF0000"/>
      <name val="ＭＳ Ｐ明朝"/>
      <family val="1"/>
      <charset val="128"/>
    </font>
    <font>
      <b/>
      <sz val="16"/>
      <color theme="1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明朝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4" tint="0.59999389629810485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 style="double">
        <color auto="1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double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double">
        <color indexed="64"/>
      </bottom>
      <diagonal/>
    </border>
    <border>
      <left style="hair">
        <color auto="1"/>
      </left>
      <right/>
      <top style="double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indexed="64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/>
    <xf numFmtId="38" fontId="11" fillId="0" borderId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382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7" fillId="0" borderId="0" xfId="0" applyFont="1">
      <alignment vertical="center"/>
    </xf>
    <xf numFmtId="0" fontId="13" fillId="0" borderId="0" xfId="0" applyFont="1">
      <alignment vertical="center"/>
    </xf>
    <xf numFmtId="0" fontId="13" fillId="0" borderId="12" xfId="0" applyFont="1" applyBorder="1">
      <alignment vertical="center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>
      <alignment vertical="center"/>
    </xf>
    <xf numFmtId="0" fontId="30" fillId="0" borderId="0" xfId="0" applyFont="1" applyAlignment="1">
      <alignment vertical="center" wrapText="1"/>
    </xf>
    <xf numFmtId="0" fontId="30" fillId="0" borderId="30" xfId="0" applyFont="1" applyBorder="1" applyAlignment="1">
      <alignment vertical="center" wrapText="1"/>
    </xf>
    <xf numFmtId="0" fontId="26" fillId="0" borderId="0" xfId="0" applyFont="1">
      <alignment vertical="center"/>
    </xf>
    <xf numFmtId="0" fontId="30" fillId="0" borderId="47" xfId="0" applyFont="1" applyBorder="1" applyAlignment="1">
      <alignment vertical="center" wrapText="1"/>
    </xf>
    <xf numFmtId="0" fontId="26" fillId="0" borderId="0" xfId="0" applyFont="1" applyAlignment="1">
      <alignment vertical="top" wrapText="1"/>
    </xf>
    <xf numFmtId="0" fontId="30" fillId="0" borderId="47" xfId="0" applyFont="1" applyBorder="1">
      <alignment vertical="center"/>
    </xf>
    <xf numFmtId="0" fontId="26" fillId="0" borderId="0" xfId="0" applyFont="1" applyAlignment="1">
      <alignment vertical="center" wrapText="1"/>
    </xf>
    <xf numFmtId="0" fontId="30" fillId="0" borderId="30" xfId="0" applyFont="1" applyBorder="1" applyAlignment="1">
      <alignment vertical="top" wrapText="1"/>
    </xf>
    <xf numFmtId="0" fontId="30" fillId="0" borderId="47" xfId="0" applyFont="1" applyBorder="1" applyAlignment="1">
      <alignment vertical="top" wrapText="1"/>
    </xf>
    <xf numFmtId="0" fontId="30" fillId="0" borderId="2" xfId="0" applyFont="1" applyBorder="1">
      <alignment vertical="center"/>
    </xf>
    <xf numFmtId="0" fontId="30" fillId="0" borderId="30" xfId="0" applyFont="1" applyBorder="1">
      <alignment vertical="center"/>
    </xf>
    <xf numFmtId="0" fontId="30" fillId="0" borderId="0" xfId="0" applyFont="1" applyAlignment="1">
      <alignment vertical="top" wrapText="1"/>
    </xf>
    <xf numFmtId="0" fontId="30" fillId="0" borderId="2" xfId="0" applyFont="1" applyBorder="1" applyAlignment="1">
      <alignment horizontal="left" vertical="center" wrapText="1"/>
    </xf>
    <xf numFmtId="0" fontId="30" fillId="0" borderId="1" xfId="0" applyFont="1" applyBorder="1" applyAlignment="1">
      <alignment vertical="center" shrinkToFit="1"/>
    </xf>
    <xf numFmtId="0" fontId="31" fillId="0" borderId="0" xfId="0" applyFont="1">
      <alignment vertical="center"/>
    </xf>
    <xf numFmtId="0" fontId="30" fillId="0" borderId="47" xfId="0" applyFont="1" applyBorder="1" applyAlignment="1">
      <alignment vertical="center" shrinkToFit="1"/>
    </xf>
    <xf numFmtId="0" fontId="32" fillId="0" borderId="0" xfId="0" applyFont="1">
      <alignment vertical="center"/>
    </xf>
    <xf numFmtId="0" fontId="32" fillId="0" borderId="1" xfId="0" applyFont="1" applyBorder="1">
      <alignment vertical="center"/>
    </xf>
    <xf numFmtId="0" fontId="32" fillId="0" borderId="2" xfId="0" applyFont="1" applyBorder="1">
      <alignment vertical="center"/>
    </xf>
    <xf numFmtId="0" fontId="13" fillId="0" borderId="0" xfId="0" applyFont="1" applyAlignment="1">
      <alignment horizontal="center" vertical="center"/>
    </xf>
    <xf numFmtId="38" fontId="13" fillId="0" borderId="0" xfId="1" applyFont="1" applyFill="1" applyBorder="1" applyAlignment="1" applyProtection="1">
      <alignment vertical="center" wrapText="1"/>
      <protection locked="0"/>
    </xf>
    <xf numFmtId="0" fontId="13" fillId="0" borderId="0" xfId="0" applyFont="1" applyAlignment="1">
      <alignment vertical="center" wrapText="1"/>
    </xf>
    <xf numFmtId="38" fontId="13" fillId="0" borderId="0" xfId="1" applyFont="1">
      <alignment vertical="center"/>
    </xf>
    <xf numFmtId="38" fontId="13" fillId="0" borderId="0" xfId="1" applyFont="1" applyAlignment="1">
      <alignment horizontal="center" vertical="center"/>
    </xf>
    <xf numFmtId="178" fontId="13" fillId="0" borderId="0" xfId="0" applyNumberFormat="1" applyFont="1">
      <alignment vertical="center"/>
    </xf>
    <xf numFmtId="38" fontId="13" fillId="0" borderId="55" xfId="1" applyFont="1" applyBorder="1" applyAlignment="1">
      <alignment vertical="center" wrapText="1"/>
    </xf>
    <xf numFmtId="178" fontId="8" fillId="0" borderId="55" xfId="0" applyNumberFormat="1" applyFont="1" applyBorder="1" applyAlignment="1" applyProtection="1">
      <alignment vertical="center" wrapText="1" shrinkToFit="1"/>
      <protection locked="0"/>
    </xf>
    <xf numFmtId="38" fontId="8" fillId="0" borderId="55" xfId="1" applyFont="1" applyBorder="1" applyAlignment="1" applyProtection="1">
      <alignment vertical="center" wrapText="1"/>
      <protection locked="0"/>
    </xf>
    <xf numFmtId="38" fontId="8" fillId="0" borderId="55" xfId="1" applyFont="1" applyBorder="1" applyAlignment="1" applyProtection="1">
      <alignment horizontal="center" vertical="center" wrapText="1"/>
      <protection locked="0"/>
    </xf>
    <xf numFmtId="0" fontId="13" fillId="0" borderId="55" xfId="0" applyFont="1" applyBorder="1" applyAlignment="1">
      <alignment vertical="center" wrapText="1"/>
    </xf>
    <xf numFmtId="38" fontId="13" fillId="0" borderId="12" xfId="1" applyFont="1" applyBorder="1">
      <alignment vertical="center"/>
    </xf>
    <xf numFmtId="178" fontId="13" fillId="0" borderId="12" xfId="0" applyNumberFormat="1" applyFont="1" applyBorder="1">
      <alignment vertical="center"/>
    </xf>
    <xf numFmtId="38" fontId="13" fillId="0" borderId="45" xfId="1" applyFont="1" applyBorder="1">
      <alignment vertical="center"/>
    </xf>
    <xf numFmtId="178" fontId="13" fillId="0" borderId="45" xfId="0" applyNumberFormat="1" applyFont="1" applyBorder="1">
      <alignment vertical="center"/>
    </xf>
    <xf numFmtId="0" fontId="13" fillId="0" borderId="45" xfId="0" applyFont="1" applyBorder="1">
      <alignment vertical="center"/>
    </xf>
    <xf numFmtId="38" fontId="8" fillId="0" borderId="58" xfId="1" applyFont="1" applyBorder="1" applyAlignment="1" applyProtection="1">
      <alignment vertical="center" wrapText="1"/>
      <protection locked="0"/>
    </xf>
    <xf numFmtId="38" fontId="13" fillId="0" borderId="60" xfId="1" applyFont="1" applyBorder="1">
      <alignment vertical="center"/>
    </xf>
    <xf numFmtId="38" fontId="13" fillId="0" borderId="62" xfId="1" applyFont="1" applyBorder="1">
      <alignment vertical="center"/>
    </xf>
    <xf numFmtId="38" fontId="13" fillId="0" borderId="46" xfId="1" applyFont="1" applyBorder="1" applyAlignment="1">
      <alignment vertical="center" wrapText="1"/>
    </xf>
    <xf numFmtId="38" fontId="8" fillId="0" borderId="12" xfId="1" applyFont="1" applyBorder="1" applyAlignment="1" applyProtection="1">
      <alignment horizontal="center" vertical="center" wrapText="1"/>
      <protection locked="0"/>
    </xf>
    <xf numFmtId="38" fontId="8" fillId="0" borderId="45" xfId="1" applyFont="1" applyBorder="1" applyAlignment="1" applyProtection="1">
      <alignment horizontal="center" vertical="center" wrapText="1"/>
      <protection locked="0"/>
    </xf>
    <xf numFmtId="38" fontId="8" fillId="0" borderId="0" xfId="1" applyFont="1">
      <alignment vertical="center"/>
    </xf>
    <xf numFmtId="38" fontId="13" fillId="0" borderId="0" xfId="1" applyFont="1" applyBorder="1" applyAlignment="1">
      <alignment horizontal="center" vertical="center"/>
    </xf>
    <xf numFmtId="38" fontId="3" fillId="0" borderId="0" xfId="1" applyFont="1" applyAlignment="1">
      <alignment horizontal="left" vertical="center"/>
    </xf>
    <xf numFmtId="38" fontId="8" fillId="5" borderId="4" xfId="1" applyFont="1" applyFill="1" applyBorder="1" applyAlignment="1" applyProtection="1">
      <alignment vertical="center" wrapText="1"/>
      <protection locked="0"/>
    </xf>
    <xf numFmtId="0" fontId="8" fillId="0" borderId="28" xfId="0" applyFont="1" applyBorder="1" applyProtection="1">
      <alignment vertical="center"/>
      <protection locked="0"/>
    </xf>
    <xf numFmtId="0" fontId="8" fillId="0" borderId="8" xfId="0" applyFont="1" applyBorder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7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26" xfId="0" applyFont="1" applyBorder="1" applyProtection="1">
      <alignment vertical="center"/>
      <protection locked="0"/>
    </xf>
    <xf numFmtId="0" fontId="8" fillId="0" borderId="11" xfId="0" applyFont="1" applyBorder="1" applyProtection="1">
      <alignment vertical="center"/>
      <protection locked="0"/>
    </xf>
    <xf numFmtId="0" fontId="8" fillId="0" borderId="35" xfId="0" applyFont="1" applyBorder="1" applyProtection="1">
      <alignment vertical="center"/>
      <protection locked="0"/>
    </xf>
    <xf numFmtId="0" fontId="8" fillId="0" borderId="14" xfId="0" applyFont="1" applyBorder="1" applyProtection="1">
      <alignment vertical="center"/>
      <protection locked="0"/>
    </xf>
    <xf numFmtId="176" fontId="8" fillId="0" borderId="0" xfId="0" applyNumberFormat="1" applyFont="1" applyProtection="1">
      <alignment vertical="center"/>
      <protection locked="0"/>
    </xf>
    <xf numFmtId="38" fontId="8" fillId="0" borderId="0" xfId="0" applyNumberFormat="1" applyFont="1" applyProtection="1">
      <alignment vertical="center"/>
      <protection locked="0"/>
    </xf>
    <xf numFmtId="2" fontId="8" fillId="0" borderId="0" xfId="0" applyNumberFormat="1" applyFont="1" applyProtection="1">
      <alignment vertical="center"/>
      <protection locked="0"/>
    </xf>
    <xf numFmtId="38" fontId="8" fillId="0" borderId="0" xfId="1" applyFont="1" applyFill="1" applyBorder="1" applyAlignment="1" applyProtection="1">
      <alignment vertical="center" wrapText="1"/>
      <protection locked="0"/>
    </xf>
    <xf numFmtId="9" fontId="8" fillId="0" borderId="0" xfId="2" applyFont="1" applyAlignment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38" fontId="14" fillId="0" borderId="0" xfId="0" applyNumberFormat="1" applyFont="1" applyProtection="1">
      <alignment vertical="center"/>
      <protection locked="0"/>
    </xf>
    <xf numFmtId="38" fontId="8" fillId="5" borderId="11" xfId="1" applyFont="1" applyFill="1" applyBorder="1" applyAlignment="1" applyProtection="1">
      <alignment vertical="center" wrapText="1"/>
      <protection locked="0"/>
    </xf>
    <xf numFmtId="38" fontId="10" fillId="0" borderId="0" xfId="1" applyFont="1" applyFill="1" applyBorder="1" applyAlignment="1" applyProtection="1">
      <alignment vertical="center"/>
      <protection locked="0"/>
    </xf>
    <xf numFmtId="38" fontId="10" fillId="0" borderId="0" xfId="1" applyFont="1" applyFill="1" applyBorder="1" applyAlignment="1" applyProtection="1">
      <alignment vertical="center" wrapText="1"/>
      <protection locked="0"/>
    </xf>
    <xf numFmtId="38" fontId="8" fillId="4" borderId="0" xfId="1" applyFont="1" applyFill="1" applyBorder="1" applyAlignment="1" applyProtection="1">
      <alignment vertical="center" wrapText="1"/>
      <protection locked="0"/>
    </xf>
    <xf numFmtId="0" fontId="13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13" fillId="0" borderId="30" xfId="0" applyFont="1" applyBorder="1" applyAlignment="1" applyProtection="1">
      <alignment horizontal="center" vertical="center"/>
      <protection locked="0"/>
    </xf>
    <xf numFmtId="38" fontId="13" fillId="2" borderId="25" xfId="4" applyFont="1" applyFill="1" applyBorder="1" applyAlignment="1" applyProtection="1">
      <alignment horizontal="center" vertical="center" wrapText="1"/>
      <protection locked="0"/>
    </xf>
    <xf numFmtId="38" fontId="13" fillId="0" borderId="25" xfId="4" applyFont="1" applyFill="1" applyBorder="1" applyAlignment="1" applyProtection="1">
      <alignment horizontal="center" vertical="center" wrapText="1"/>
      <protection locked="0"/>
    </xf>
    <xf numFmtId="0" fontId="13" fillId="0" borderId="53" xfId="0" applyFont="1" applyBorder="1" applyAlignment="1" applyProtection="1">
      <alignment horizontal="center" vertical="center"/>
      <protection locked="0"/>
    </xf>
    <xf numFmtId="0" fontId="13" fillId="0" borderId="51" xfId="0" applyFont="1" applyBorder="1" applyAlignment="1" applyProtection="1">
      <alignment horizontal="center" vertical="center"/>
      <protection locked="0"/>
    </xf>
    <xf numFmtId="0" fontId="13" fillId="0" borderId="31" xfId="0" applyFont="1" applyBorder="1" applyAlignment="1" applyProtection="1">
      <alignment horizontal="center" vertical="center"/>
      <protection locked="0"/>
    </xf>
    <xf numFmtId="0" fontId="13" fillId="0" borderId="50" xfId="0" applyFont="1" applyBorder="1" applyAlignment="1" applyProtection="1">
      <alignment horizontal="center" vertical="center"/>
      <protection locked="0"/>
    </xf>
    <xf numFmtId="0" fontId="13" fillId="0" borderId="56" xfId="0" applyFont="1" applyBorder="1" applyProtection="1">
      <alignment vertical="center"/>
      <protection locked="0"/>
    </xf>
    <xf numFmtId="38" fontId="13" fillId="0" borderId="55" xfId="1" applyFont="1" applyFill="1" applyBorder="1" applyProtection="1">
      <alignment vertical="center"/>
      <protection locked="0"/>
    </xf>
    <xf numFmtId="38" fontId="13" fillId="0" borderId="57" xfId="1" applyFont="1" applyFill="1" applyBorder="1" applyProtection="1">
      <alignment vertical="center"/>
      <protection locked="0"/>
    </xf>
    <xf numFmtId="38" fontId="13" fillId="0" borderId="58" xfId="1" applyFont="1" applyFill="1" applyBorder="1" applyProtection="1">
      <alignment vertical="center"/>
      <protection locked="0"/>
    </xf>
    <xf numFmtId="38" fontId="13" fillId="0" borderId="56" xfId="1" applyFont="1" applyFill="1" applyBorder="1" applyProtection="1">
      <alignment vertical="center"/>
      <protection locked="0"/>
    </xf>
    <xf numFmtId="38" fontId="13" fillId="0" borderId="46" xfId="1" applyFont="1" applyFill="1" applyBorder="1" applyProtection="1">
      <alignment vertical="center"/>
      <protection locked="0"/>
    </xf>
    <xf numFmtId="0" fontId="13" fillId="0" borderId="13" xfId="0" applyFont="1" applyBorder="1" applyProtection="1">
      <alignment vertical="center"/>
      <protection locked="0"/>
    </xf>
    <xf numFmtId="38" fontId="13" fillId="0" borderId="12" xfId="1" applyFont="1" applyFill="1" applyBorder="1" applyProtection="1">
      <alignment vertical="center"/>
      <protection locked="0"/>
    </xf>
    <xf numFmtId="38" fontId="13" fillId="0" borderId="59" xfId="1" applyFont="1" applyFill="1" applyBorder="1" applyProtection="1">
      <alignment vertical="center"/>
      <protection locked="0"/>
    </xf>
    <xf numFmtId="38" fontId="13" fillId="0" borderId="60" xfId="1" applyFont="1" applyFill="1" applyBorder="1" applyProtection="1">
      <alignment vertical="center"/>
      <protection locked="0"/>
    </xf>
    <xf numFmtId="38" fontId="13" fillId="0" borderId="13" xfId="1" applyFont="1" applyFill="1" applyBorder="1" applyProtection="1">
      <alignment vertical="center"/>
      <protection locked="0"/>
    </xf>
    <xf numFmtId="38" fontId="13" fillId="0" borderId="61" xfId="1" applyFont="1" applyFill="1" applyBorder="1" applyProtection="1">
      <alignment vertical="center"/>
      <protection locked="0"/>
    </xf>
    <xf numFmtId="38" fontId="13" fillId="0" borderId="62" xfId="1" applyFont="1" applyFill="1" applyBorder="1" applyProtection="1">
      <alignment vertical="center"/>
      <protection locked="0"/>
    </xf>
    <xf numFmtId="38" fontId="13" fillId="0" borderId="34" xfId="1" applyFont="1" applyFill="1" applyBorder="1" applyProtection="1">
      <alignment vertical="center"/>
      <protection locked="0"/>
    </xf>
    <xf numFmtId="0" fontId="13" fillId="2" borderId="49" xfId="0" applyFont="1" applyFill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38" fontId="13" fillId="0" borderId="0" xfId="0" applyNumberFormat="1" applyFont="1" applyProtection="1">
      <alignment vertical="center"/>
      <protection locked="0"/>
    </xf>
    <xf numFmtId="38" fontId="13" fillId="2" borderId="55" xfId="1" applyFont="1" applyFill="1" applyBorder="1" applyProtection="1">
      <alignment vertical="center"/>
    </xf>
    <xf numFmtId="38" fontId="13" fillId="2" borderId="12" xfId="1" applyFont="1" applyFill="1" applyBorder="1" applyProtection="1">
      <alignment vertical="center"/>
    </xf>
    <xf numFmtId="38" fontId="13" fillId="2" borderId="56" xfId="1" applyFont="1" applyFill="1" applyBorder="1" applyProtection="1">
      <alignment vertical="center"/>
    </xf>
    <xf numFmtId="38" fontId="13" fillId="2" borderId="13" xfId="1" applyFont="1" applyFill="1" applyBorder="1" applyProtection="1">
      <alignment vertical="center"/>
    </xf>
    <xf numFmtId="38" fontId="13" fillId="2" borderId="48" xfId="0" applyNumberFormat="1" applyFont="1" applyFill="1" applyBorder="1">
      <alignment vertical="center"/>
    </xf>
    <xf numFmtId="38" fontId="13" fillId="2" borderId="32" xfId="0" applyNumberFormat="1" applyFont="1" applyFill="1" applyBorder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38" fontId="13" fillId="2" borderId="63" xfId="1" applyFont="1" applyFill="1" applyBorder="1" applyProtection="1">
      <alignment vertical="center"/>
    </xf>
    <xf numFmtId="38" fontId="13" fillId="2" borderId="1" xfId="1" applyFont="1" applyFill="1" applyBorder="1" applyProtection="1">
      <alignment vertical="center"/>
    </xf>
    <xf numFmtId="38" fontId="13" fillId="2" borderId="21" xfId="1" applyFont="1" applyFill="1" applyBorder="1" applyProtection="1">
      <alignment vertical="center"/>
    </xf>
    <xf numFmtId="38" fontId="13" fillId="2" borderId="22" xfId="1" applyFont="1" applyFill="1" applyBorder="1" applyProtection="1">
      <alignment vertical="center"/>
    </xf>
    <xf numFmtId="38" fontId="13" fillId="2" borderId="23" xfId="1" applyFont="1" applyFill="1" applyBorder="1" applyProtection="1">
      <alignment vertical="center"/>
    </xf>
    <xf numFmtId="38" fontId="13" fillId="2" borderId="24" xfId="1" applyFont="1" applyFill="1" applyBorder="1" applyProtection="1">
      <alignment vertical="center"/>
    </xf>
    <xf numFmtId="38" fontId="13" fillId="2" borderId="41" xfId="1" applyFont="1" applyFill="1" applyBorder="1" applyProtection="1">
      <alignment vertical="center"/>
    </xf>
    <xf numFmtId="38" fontId="13" fillId="2" borderId="1" xfId="1" applyFont="1" applyFill="1" applyBorder="1" applyAlignment="1" applyProtection="1">
      <alignment vertical="center"/>
    </xf>
    <xf numFmtId="0" fontId="23" fillId="0" borderId="0" xfId="0" applyFont="1" applyProtection="1">
      <alignment vertical="center"/>
      <protection locked="0"/>
    </xf>
    <xf numFmtId="0" fontId="19" fillId="0" borderId="0" xfId="0" applyFont="1" applyProtection="1">
      <alignment vertical="center"/>
      <protection locked="0"/>
    </xf>
    <xf numFmtId="0" fontId="24" fillId="0" borderId="0" xfId="0" applyFont="1" applyProtection="1">
      <alignment vertical="center"/>
      <protection locked="0"/>
    </xf>
    <xf numFmtId="0" fontId="20" fillId="0" borderId="0" xfId="0" applyFont="1" applyProtection="1">
      <alignment vertical="center"/>
      <protection locked="0"/>
    </xf>
    <xf numFmtId="0" fontId="25" fillId="0" borderId="0" xfId="0" applyFont="1" applyProtection="1">
      <alignment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21" fillId="0" borderId="0" xfId="0" applyFont="1" applyProtection="1">
      <alignment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9" fillId="0" borderId="4" xfId="0" applyFont="1" applyBorder="1" applyProtection="1">
      <alignment vertical="center"/>
      <protection locked="0"/>
    </xf>
    <xf numFmtId="0" fontId="19" fillId="0" borderId="3" xfId="0" applyFont="1" applyBorder="1" applyProtection="1">
      <alignment vertical="center"/>
      <protection locked="0"/>
    </xf>
    <xf numFmtId="38" fontId="19" fillId="0" borderId="0" xfId="0" applyNumberFormat="1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2" fillId="0" borderId="0" xfId="0" applyFont="1" applyProtection="1">
      <alignment vertical="center"/>
      <protection locked="0"/>
    </xf>
    <xf numFmtId="0" fontId="19" fillId="0" borderId="64" xfId="0" applyFont="1" applyBorder="1" applyProtection="1">
      <alignment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 shrinkToFit="1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38" fontId="21" fillId="0" borderId="0" xfId="1" applyFont="1" applyFill="1" applyBorder="1" applyAlignment="1" applyProtection="1">
      <alignment horizontal="center" vertical="center"/>
      <protection locked="0"/>
    </xf>
    <xf numFmtId="38" fontId="21" fillId="0" borderId="0" xfId="1" applyFont="1" applyFill="1" applyBorder="1" applyProtection="1">
      <alignment vertical="center"/>
      <protection locked="0"/>
    </xf>
    <xf numFmtId="0" fontId="21" fillId="0" borderId="0" xfId="0" applyFont="1" applyAlignment="1" applyProtection="1">
      <alignment vertical="center" wrapText="1"/>
      <protection locked="0"/>
    </xf>
    <xf numFmtId="38" fontId="21" fillId="0" borderId="0" xfId="1" applyFont="1" applyFill="1" applyBorder="1" applyAlignment="1" applyProtection="1">
      <alignment vertical="center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9" fillId="0" borderId="0" xfId="0" applyFont="1" applyProtection="1">
      <alignment vertical="center"/>
      <protection locked="0"/>
    </xf>
    <xf numFmtId="38" fontId="29" fillId="0" borderId="0" xfId="1" applyFont="1" applyFill="1" applyBorder="1" applyAlignment="1" applyProtection="1">
      <alignment vertical="center"/>
      <protection locked="0"/>
    </xf>
    <xf numFmtId="38" fontId="29" fillId="0" borderId="0" xfId="1" applyFont="1" applyFill="1" applyBorder="1" applyProtection="1">
      <alignment vertical="center"/>
      <protection locked="0"/>
    </xf>
    <xf numFmtId="38" fontId="8" fillId="0" borderId="12" xfId="1" applyFont="1" applyBorder="1" applyAlignment="1" applyProtection="1">
      <alignment vertical="center" wrapText="1"/>
      <protection locked="0"/>
    </xf>
    <xf numFmtId="38" fontId="8" fillId="0" borderId="45" xfId="1" applyFont="1" applyBorder="1" applyAlignment="1" applyProtection="1">
      <alignment vertical="center" wrapText="1"/>
      <protection locked="0"/>
    </xf>
    <xf numFmtId="0" fontId="18" fillId="0" borderId="0" xfId="3" applyFont="1" applyAlignment="1">
      <alignment vertical="center"/>
    </xf>
    <xf numFmtId="38" fontId="8" fillId="0" borderId="75" xfId="1" applyFont="1" applyBorder="1" applyAlignment="1" applyProtection="1">
      <alignment vertical="center" wrapText="1"/>
      <protection locked="0"/>
    </xf>
    <xf numFmtId="38" fontId="13" fillId="0" borderId="40" xfId="1" applyFont="1" applyBorder="1">
      <alignment vertical="center"/>
    </xf>
    <xf numFmtId="38" fontId="13" fillId="0" borderId="76" xfId="1" applyFont="1" applyBorder="1">
      <alignment vertical="center"/>
    </xf>
    <xf numFmtId="38" fontId="13" fillId="6" borderId="25" xfId="1" applyFont="1" applyFill="1" applyBorder="1" applyAlignment="1">
      <alignment horizontal="center" vertical="center"/>
    </xf>
    <xf numFmtId="38" fontId="13" fillId="6" borderId="3" xfId="1" applyFont="1" applyFill="1" applyBorder="1" applyAlignment="1">
      <alignment horizontal="center" vertical="center" wrapText="1"/>
    </xf>
    <xf numFmtId="178" fontId="13" fillId="6" borderId="25" xfId="0" applyNumberFormat="1" applyFont="1" applyFill="1" applyBorder="1" applyAlignment="1">
      <alignment horizontal="center" vertical="center" wrapText="1"/>
    </xf>
    <xf numFmtId="38" fontId="13" fillId="6" borderId="25" xfId="1" applyFont="1" applyFill="1" applyBorder="1" applyAlignment="1">
      <alignment horizontal="center" vertical="center" wrapText="1"/>
    </xf>
    <xf numFmtId="38" fontId="13" fillId="6" borderId="74" xfId="1" applyFont="1" applyFill="1" applyBorder="1" applyAlignment="1">
      <alignment horizontal="center" vertical="center"/>
    </xf>
    <xf numFmtId="38" fontId="13" fillId="6" borderId="51" xfId="1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left" vertical="center"/>
      <protection locked="0"/>
    </xf>
    <xf numFmtId="0" fontId="8" fillId="5" borderId="1" xfId="0" applyFont="1" applyFill="1" applyBorder="1" applyAlignment="1" applyProtection="1">
      <alignment horizontal="center" vertical="center"/>
      <protection locked="0"/>
    </xf>
    <xf numFmtId="38" fontId="1" fillId="0" borderId="3" xfId="1" applyFill="1" applyBorder="1" applyAlignment="1" applyProtection="1">
      <alignment vertical="center"/>
      <protection locked="0"/>
    </xf>
    <xf numFmtId="38" fontId="1" fillId="0" borderId="33" xfId="1" applyFill="1" applyBorder="1" applyAlignment="1" applyProtection="1">
      <alignment vertical="center"/>
      <protection locked="0"/>
    </xf>
    <xf numFmtId="38" fontId="1" fillId="0" borderId="4" xfId="1" applyFill="1" applyBorder="1" applyAlignment="1" applyProtection="1">
      <alignment vertical="center"/>
      <protection locked="0"/>
    </xf>
    <xf numFmtId="38" fontId="8" fillId="5" borderId="3" xfId="1" applyFont="1" applyFill="1" applyBorder="1" applyAlignment="1" applyProtection="1">
      <alignment vertical="center" wrapText="1"/>
    </xf>
    <xf numFmtId="38" fontId="8" fillId="5" borderId="33" xfId="1" applyFont="1" applyFill="1" applyBorder="1" applyAlignment="1" applyProtection="1">
      <alignment vertical="center" wrapText="1"/>
    </xf>
    <xf numFmtId="38" fontId="8" fillId="5" borderId="4" xfId="1" applyFont="1" applyFill="1" applyBorder="1" applyAlignment="1" applyProtection="1">
      <alignment vertical="center" wrapText="1"/>
    </xf>
    <xf numFmtId="0" fontId="9" fillId="3" borderId="28" xfId="0" applyFont="1" applyFill="1" applyBorder="1" applyAlignment="1" applyProtection="1">
      <alignment horizontal="center" vertical="center"/>
      <protection locked="0"/>
    </xf>
    <xf numFmtId="38" fontId="8" fillId="5" borderId="3" xfId="1" applyFont="1" applyFill="1" applyBorder="1" applyAlignment="1" applyProtection="1">
      <alignment horizontal="center" vertical="center" wrapText="1"/>
    </xf>
    <xf numFmtId="38" fontId="8" fillId="5" borderId="33" xfId="1" applyFont="1" applyFill="1" applyBorder="1" applyAlignment="1" applyProtection="1">
      <alignment horizontal="center" vertical="center" wrapText="1"/>
    </xf>
    <xf numFmtId="38" fontId="8" fillId="5" borderId="4" xfId="1" applyFont="1" applyFill="1" applyBorder="1" applyAlignment="1" applyProtection="1">
      <alignment horizontal="center" vertical="center" wrapText="1"/>
    </xf>
    <xf numFmtId="38" fontId="8" fillId="5" borderId="1" xfId="1" applyFont="1" applyFill="1" applyBorder="1" applyAlignment="1" applyProtection="1">
      <alignment vertical="center" wrapText="1"/>
    </xf>
    <xf numFmtId="9" fontId="8" fillId="5" borderId="1" xfId="2" applyFont="1" applyFill="1" applyBorder="1" applyAlignment="1" applyProtection="1">
      <alignment vertical="center" wrapText="1"/>
    </xf>
    <xf numFmtId="0" fontId="8" fillId="5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3" xfId="0" applyFont="1" applyBorder="1" applyProtection="1">
      <alignment vertical="center"/>
      <protection locked="0"/>
    </xf>
    <xf numFmtId="0" fontId="8" fillId="0" borderId="33" xfId="0" applyFont="1" applyBorder="1" applyProtection="1">
      <alignment vertical="center"/>
      <protection locked="0"/>
    </xf>
    <xf numFmtId="0" fontId="8" fillId="0" borderId="4" xfId="0" applyFont="1" applyBorder="1" applyProtection="1">
      <alignment vertical="center"/>
      <protection locked="0"/>
    </xf>
    <xf numFmtId="0" fontId="8" fillId="5" borderId="3" xfId="0" applyFont="1" applyFill="1" applyBorder="1" applyAlignment="1" applyProtection="1">
      <alignment horizontal="center" vertical="center"/>
      <protection locked="0"/>
    </xf>
    <xf numFmtId="0" fontId="8" fillId="5" borderId="33" xfId="0" applyFont="1" applyFill="1" applyBorder="1" applyAlignment="1" applyProtection="1">
      <alignment horizontal="center" vertical="center"/>
      <protection locked="0"/>
    </xf>
    <xf numFmtId="0" fontId="8" fillId="5" borderId="4" xfId="0" applyFont="1" applyFill="1" applyBorder="1" applyAlignment="1" applyProtection="1">
      <alignment horizontal="center" vertical="center"/>
      <protection locked="0"/>
    </xf>
    <xf numFmtId="176" fontId="8" fillId="0" borderId="27" xfId="0" applyNumberFormat="1" applyFont="1" applyBorder="1" applyProtection="1">
      <alignment vertical="center"/>
      <protection locked="0"/>
    </xf>
    <xf numFmtId="176" fontId="8" fillId="0" borderId="6" xfId="0" applyNumberFormat="1" applyFont="1" applyBorder="1" applyProtection="1">
      <alignment vertical="center"/>
      <protection locked="0"/>
    </xf>
    <xf numFmtId="0" fontId="8" fillId="5" borderId="5" xfId="0" applyFont="1" applyFill="1" applyBorder="1" applyAlignment="1" applyProtection="1">
      <alignment horizontal="center" vertical="center" wrapText="1"/>
      <protection locked="0"/>
    </xf>
    <xf numFmtId="0" fontId="8" fillId="5" borderId="27" xfId="0" applyFont="1" applyFill="1" applyBorder="1" applyAlignment="1" applyProtection="1">
      <alignment horizontal="center" vertical="center" wrapText="1"/>
      <protection locked="0"/>
    </xf>
    <xf numFmtId="0" fontId="8" fillId="5" borderId="6" xfId="0" applyFont="1" applyFill="1" applyBorder="1" applyAlignment="1" applyProtection="1">
      <alignment horizontal="center" vertical="center" wrapText="1"/>
      <protection locked="0"/>
    </xf>
    <xf numFmtId="0" fontId="8" fillId="5" borderId="29" xfId="0" applyFont="1" applyFill="1" applyBorder="1" applyAlignment="1" applyProtection="1">
      <alignment horizontal="center" vertical="center" wrapText="1"/>
      <protection locked="0"/>
    </xf>
    <xf numFmtId="0" fontId="8" fillId="5" borderId="0" xfId="0" applyFont="1" applyFill="1" applyAlignment="1" applyProtection="1">
      <alignment horizontal="center" vertical="center" wrapText="1"/>
      <protection locked="0"/>
    </xf>
    <xf numFmtId="0" fontId="8" fillId="5" borderId="36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5" borderId="7" xfId="0" applyFont="1" applyFill="1" applyBorder="1" applyAlignment="1" applyProtection="1">
      <alignment horizontal="center" vertical="center" wrapText="1"/>
      <protection locked="0"/>
    </xf>
    <xf numFmtId="0" fontId="8" fillId="5" borderId="28" xfId="0" applyFont="1" applyFill="1" applyBorder="1" applyAlignment="1" applyProtection="1">
      <alignment horizontal="center" vertical="center" wrapText="1"/>
      <protection locked="0"/>
    </xf>
    <xf numFmtId="0" fontId="8" fillId="5" borderId="8" xfId="0" applyFont="1" applyFill="1" applyBorder="1" applyAlignment="1" applyProtection="1">
      <alignment horizontal="center" vertical="center" wrapText="1"/>
      <protection locked="0"/>
    </xf>
    <xf numFmtId="38" fontId="8" fillId="5" borderId="1" xfId="1" applyFont="1" applyFill="1" applyBorder="1" applyAlignment="1" applyProtection="1">
      <alignment horizontal="center" vertical="center" wrapText="1"/>
      <protection locked="0"/>
    </xf>
    <xf numFmtId="0" fontId="8" fillId="5" borderId="1" xfId="0" applyFont="1" applyFill="1" applyBorder="1" applyAlignment="1" applyProtection="1">
      <alignment horizontal="center" vertical="center" wrapText="1" shrinkToFit="1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27" xfId="0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8" fillId="0" borderId="29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5" borderId="5" xfId="0" applyFont="1" applyFill="1" applyBorder="1" applyAlignment="1" applyProtection="1">
      <alignment horizontal="center" vertical="center"/>
      <protection locked="0"/>
    </xf>
    <xf numFmtId="0" fontId="8" fillId="5" borderId="27" xfId="0" applyFont="1" applyFill="1" applyBorder="1" applyAlignment="1" applyProtection="1">
      <alignment horizontal="center" vertical="center"/>
      <protection locked="0"/>
    </xf>
    <xf numFmtId="0" fontId="8" fillId="5" borderId="6" xfId="0" applyFont="1" applyFill="1" applyBorder="1" applyAlignment="1" applyProtection="1">
      <alignment horizontal="center" vertical="center"/>
      <protection locked="0"/>
    </xf>
    <xf numFmtId="0" fontId="8" fillId="5" borderId="7" xfId="0" applyFont="1" applyFill="1" applyBorder="1" applyAlignment="1" applyProtection="1">
      <alignment horizontal="center" vertical="center"/>
      <protection locked="0"/>
    </xf>
    <xf numFmtId="0" fontId="8" fillId="5" borderId="28" xfId="0" applyFont="1" applyFill="1" applyBorder="1" applyAlignment="1" applyProtection="1">
      <alignment horizontal="center" vertical="center"/>
      <protection locked="0"/>
    </xf>
    <xf numFmtId="0" fontId="8" fillId="5" borderId="8" xfId="0" applyFont="1" applyFill="1" applyBorder="1" applyAlignment="1" applyProtection="1">
      <alignment horizontal="center" vertical="center"/>
      <protection locked="0"/>
    </xf>
    <xf numFmtId="0" fontId="8" fillId="0" borderId="5" xfId="0" applyFont="1" applyBorder="1" applyProtection="1">
      <alignment vertical="center"/>
      <protection locked="0"/>
    </xf>
    <xf numFmtId="0" fontId="8" fillId="0" borderId="27" xfId="0" applyFont="1" applyBorder="1" applyProtection="1">
      <alignment vertical="center"/>
      <protection locked="0"/>
    </xf>
    <xf numFmtId="0" fontId="8" fillId="0" borderId="6" xfId="0" applyFont="1" applyBorder="1" applyProtection="1">
      <alignment vertical="center"/>
      <protection locked="0"/>
    </xf>
    <xf numFmtId="0" fontId="8" fillId="0" borderId="7" xfId="0" applyFont="1" applyBorder="1" applyProtection="1">
      <alignment vertical="center"/>
      <protection locked="0"/>
    </xf>
    <xf numFmtId="0" fontId="8" fillId="0" borderId="28" xfId="0" applyFont="1" applyBorder="1" applyProtection="1">
      <alignment vertical="center"/>
      <protection locked="0"/>
    </xf>
    <xf numFmtId="0" fontId="8" fillId="0" borderId="8" xfId="0" applyFont="1" applyBorder="1" applyProtection="1">
      <alignment vertical="center"/>
      <protection locked="0"/>
    </xf>
    <xf numFmtId="38" fontId="8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left" vertical="center" shrinkToFit="1"/>
      <protection locked="0"/>
    </xf>
    <xf numFmtId="0" fontId="8" fillId="0" borderId="28" xfId="0" applyFont="1" applyBorder="1" applyAlignment="1" applyProtection="1">
      <alignment horizontal="left" vertical="center" shrinkToFit="1"/>
      <protection locked="0"/>
    </xf>
    <xf numFmtId="38" fontId="8" fillId="5" borderId="5" xfId="1" applyFont="1" applyFill="1" applyBorder="1" applyAlignment="1" applyProtection="1">
      <alignment horizontal="center" vertical="center" wrapText="1"/>
      <protection locked="0"/>
    </xf>
    <xf numFmtId="38" fontId="8" fillId="5" borderId="27" xfId="1" applyFont="1" applyFill="1" applyBorder="1" applyAlignment="1" applyProtection="1">
      <alignment horizontal="center" vertical="center" wrapText="1"/>
      <protection locked="0"/>
    </xf>
    <xf numFmtId="38" fontId="8" fillId="5" borderId="6" xfId="1" applyFont="1" applyFill="1" applyBorder="1" applyAlignment="1" applyProtection="1">
      <alignment horizontal="center" vertical="center" wrapText="1"/>
      <protection locked="0"/>
    </xf>
    <xf numFmtId="38" fontId="8" fillId="5" borderId="7" xfId="1" applyFont="1" applyFill="1" applyBorder="1" applyAlignment="1" applyProtection="1">
      <alignment horizontal="center" vertical="center" wrapText="1"/>
      <protection locked="0"/>
    </xf>
    <xf numFmtId="38" fontId="8" fillId="5" borderId="28" xfId="1" applyFont="1" applyFill="1" applyBorder="1" applyAlignment="1" applyProtection="1">
      <alignment horizontal="center" vertical="center" wrapText="1"/>
      <protection locked="0"/>
    </xf>
    <xf numFmtId="38" fontId="8" fillId="5" borderId="8" xfId="1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0" borderId="28" xfId="0" applyFont="1" applyBorder="1" applyAlignment="1" applyProtection="1">
      <alignment horizontal="left" vertical="center"/>
      <protection locked="0"/>
    </xf>
    <xf numFmtId="2" fontId="8" fillId="0" borderId="1" xfId="0" applyNumberFormat="1" applyFont="1" applyBorder="1" applyAlignment="1" applyProtection="1">
      <alignment vertical="center" shrinkToFi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37" xfId="0" applyFont="1" applyBorder="1" applyAlignment="1" applyProtection="1">
      <alignment horizontal="center" vertical="center"/>
      <protection locked="0"/>
    </xf>
    <xf numFmtId="0" fontId="8" fillId="0" borderId="38" xfId="0" applyFont="1" applyBorder="1" applyAlignment="1" applyProtection="1">
      <alignment horizontal="center" vertical="center"/>
      <protection locked="0"/>
    </xf>
    <xf numFmtId="0" fontId="8" fillId="0" borderId="39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40" xfId="0" applyFont="1" applyBorder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38" fontId="8" fillId="5" borderId="3" xfId="1" applyFont="1" applyFill="1" applyBorder="1" applyAlignment="1" applyProtection="1">
      <alignment horizontal="center" vertical="center" wrapText="1"/>
      <protection locked="0"/>
    </xf>
    <xf numFmtId="38" fontId="8" fillId="5" borderId="33" xfId="1" applyFont="1" applyFill="1" applyBorder="1" applyAlignment="1" applyProtection="1">
      <alignment horizontal="center" vertical="center" wrapText="1"/>
      <protection locked="0"/>
    </xf>
    <xf numFmtId="38" fontId="8" fillId="5" borderId="4" xfId="1" applyFont="1" applyFill="1" applyBorder="1" applyAlignment="1" applyProtection="1">
      <alignment horizontal="center" vertical="center" wrapText="1"/>
      <protection locked="0"/>
    </xf>
    <xf numFmtId="0" fontId="8" fillId="5" borderId="3" xfId="0" applyFont="1" applyFill="1" applyBorder="1" applyAlignment="1" applyProtection="1">
      <alignment horizontal="center" vertical="center" wrapText="1"/>
      <protection locked="0"/>
    </xf>
    <xf numFmtId="0" fontId="8" fillId="5" borderId="33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38" fontId="8" fillId="5" borderId="29" xfId="1" applyFont="1" applyFill="1" applyBorder="1" applyAlignment="1" applyProtection="1">
      <alignment horizontal="center" vertical="center" wrapText="1"/>
      <protection locked="0"/>
    </xf>
    <xf numFmtId="38" fontId="8" fillId="5" borderId="0" xfId="1" applyFont="1" applyFill="1" applyBorder="1" applyAlignment="1" applyProtection="1">
      <alignment horizontal="center" vertical="center" wrapText="1"/>
      <protection locked="0"/>
    </xf>
    <xf numFmtId="38" fontId="8" fillId="5" borderId="36" xfId="1" applyFont="1" applyFill="1" applyBorder="1" applyAlignment="1" applyProtection="1">
      <alignment horizontal="center" vertical="center" wrapText="1"/>
      <protection locked="0"/>
    </xf>
    <xf numFmtId="38" fontId="8" fillId="0" borderId="5" xfId="1" applyFont="1" applyFill="1" applyBorder="1" applyAlignment="1" applyProtection="1">
      <alignment vertical="center" wrapText="1"/>
      <protection locked="0"/>
    </xf>
    <xf numFmtId="38" fontId="8" fillId="0" borderId="27" xfId="1" applyFont="1" applyFill="1" applyBorder="1" applyAlignment="1" applyProtection="1">
      <alignment vertical="center" wrapText="1"/>
      <protection locked="0"/>
    </xf>
    <xf numFmtId="38" fontId="8" fillId="0" borderId="6" xfId="1" applyFont="1" applyFill="1" applyBorder="1" applyAlignment="1" applyProtection="1">
      <alignment vertical="center" wrapText="1"/>
      <protection locked="0"/>
    </xf>
    <xf numFmtId="38" fontId="8" fillId="0" borderId="29" xfId="1" applyFont="1" applyFill="1" applyBorder="1" applyAlignment="1" applyProtection="1">
      <alignment vertical="center" wrapText="1"/>
      <protection locked="0"/>
    </xf>
    <xf numFmtId="38" fontId="8" fillId="0" borderId="0" xfId="1" applyFont="1" applyFill="1" applyBorder="1" applyAlignment="1" applyProtection="1">
      <alignment vertical="center" wrapText="1"/>
      <protection locked="0"/>
    </xf>
    <xf numFmtId="38" fontId="8" fillId="0" borderId="36" xfId="1" applyFont="1" applyFill="1" applyBorder="1" applyAlignment="1" applyProtection="1">
      <alignment vertical="center" wrapText="1"/>
      <protection locked="0"/>
    </xf>
    <xf numFmtId="38" fontId="8" fillId="0" borderId="7" xfId="1" applyFont="1" applyFill="1" applyBorder="1" applyAlignment="1" applyProtection="1">
      <alignment vertical="center" wrapText="1"/>
      <protection locked="0"/>
    </xf>
    <xf numFmtId="38" fontId="8" fillId="0" borderId="28" xfId="1" applyFont="1" applyFill="1" applyBorder="1" applyAlignment="1" applyProtection="1">
      <alignment vertical="center" wrapText="1"/>
      <protection locked="0"/>
    </xf>
    <xf numFmtId="38" fontId="8" fillId="0" borderId="8" xfId="1" applyFont="1" applyFill="1" applyBorder="1" applyAlignment="1" applyProtection="1">
      <alignment vertical="center" wrapText="1"/>
      <protection locked="0"/>
    </xf>
    <xf numFmtId="2" fontId="8" fillId="0" borderId="1" xfId="0" applyNumberFormat="1" applyFont="1" applyBorder="1" applyProtection="1">
      <alignment vertical="center"/>
      <protection locked="0"/>
    </xf>
    <xf numFmtId="0" fontId="8" fillId="5" borderId="1" xfId="0" applyFont="1" applyFill="1" applyBorder="1" applyAlignment="1" applyProtection="1">
      <alignment horizontal="center" vertical="center" shrinkToFit="1"/>
      <protection locked="0"/>
    </xf>
    <xf numFmtId="177" fontId="8" fillId="5" borderId="1" xfId="0" applyNumberFormat="1" applyFont="1" applyFill="1" applyBorder="1" applyAlignment="1">
      <alignment vertical="center" wrapText="1" shrinkToFit="1"/>
    </xf>
    <xf numFmtId="38" fontId="12" fillId="5" borderId="3" xfId="1" applyFont="1" applyFill="1" applyBorder="1" applyAlignment="1" applyProtection="1">
      <alignment horizontal="center" vertical="center" wrapText="1"/>
      <protection locked="0"/>
    </xf>
    <xf numFmtId="38" fontId="12" fillId="5" borderId="33" xfId="1" applyFont="1" applyFill="1" applyBorder="1" applyAlignment="1" applyProtection="1">
      <alignment horizontal="center" vertical="center" wrapText="1"/>
      <protection locked="0"/>
    </xf>
    <xf numFmtId="38" fontId="12" fillId="5" borderId="4" xfId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Protection="1">
      <alignment vertical="center"/>
      <protection locked="0"/>
    </xf>
    <xf numFmtId="38" fontId="8" fillId="5" borderId="9" xfId="1" applyFont="1" applyFill="1" applyBorder="1" applyAlignment="1" applyProtection="1">
      <alignment vertical="center" wrapText="1"/>
    </xf>
    <xf numFmtId="38" fontId="8" fillId="5" borderId="10" xfId="1" applyFont="1" applyFill="1" applyBorder="1" applyAlignment="1" applyProtection="1">
      <alignment vertical="center" wrapText="1"/>
    </xf>
    <xf numFmtId="38" fontId="8" fillId="0" borderId="1" xfId="1" applyFont="1" applyFill="1" applyBorder="1" applyAlignment="1" applyProtection="1">
      <alignment vertical="center"/>
      <protection locked="0"/>
    </xf>
    <xf numFmtId="0" fontId="8" fillId="5" borderId="41" xfId="0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5" borderId="1" xfId="0" applyFont="1" applyFill="1" applyBorder="1" applyAlignment="1" applyProtection="1">
      <alignment horizontal="center" vertical="distributed" textRotation="255" wrapText="1" indent="1"/>
      <protection locked="0"/>
    </xf>
    <xf numFmtId="0" fontId="8" fillId="5" borderId="1" xfId="0" applyFont="1" applyFill="1" applyBorder="1" applyAlignment="1" applyProtection="1">
      <alignment horizontal="center" vertical="distributed" textRotation="255" indent="1"/>
      <protection locked="0"/>
    </xf>
    <xf numFmtId="38" fontId="12" fillId="5" borderId="42" xfId="1" applyFont="1" applyFill="1" applyBorder="1" applyAlignment="1" applyProtection="1">
      <alignment horizontal="center" vertical="center" wrapText="1" shrinkToFit="1"/>
      <protection locked="0"/>
    </xf>
    <xf numFmtId="38" fontId="12" fillId="5" borderId="43" xfId="1" applyFont="1" applyFill="1" applyBorder="1" applyAlignment="1" applyProtection="1">
      <alignment horizontal="center" vertical="center" shrinkToFit="1"/>
      <protection locked="0"/>
    </xf>
    <xf numFmtId="38" fontId="12" fillId="5" borderId="44" xfId="1" applyFont="1" applyFill="1" applyBorder="1" applyAlignment="1" applyProtection="1">
      <alignment horizontal="center" vertical="center" shrinkToFit="1"/>
      <protection locked="0"/>
    </xf>
    <xf numFmtId="38" fontId="8" fillId="5" borderId="41" xfId="1" applyFont="1" applyFill="1" applyBorder="1" applyAlignment="1" applyProtection="1">
      <alignment horizontal="center" vertical="center" wrapText="1"/>
      <protection locked="0"/>
    </xf>
    <xf numFmtId="38" fontId="12" fillId="5" borderId="3" xfId="1" applyFont="1" applyFill="1" applyBorder="1" applyAlignment="1" applyProtection="1">
      <alignment horizontal="center" vertical="center" wrapText="1" shrinkToFit="1"/>
      <protection locked="0"/>
    </xf>
    <xf numFmtId="38" fontId="12" fillId="5" borderId="33" xfId="1" applyFont="1" applyFill="1" applyBorder="1" applyAlignment="1" applyProtection="1">
      <alignment horizontal="center" vertical="center" shrinkToFit="1"/>
      <protection locked="0"/>
    </xf>
    <xf numFmtId="38" fontId="12" fillId="5" borderId="4" xfId="1" applyFont="1" applyFill="1" applyBorder="1" applyAlignment="1" applyProtection="1">
      <alignment horizontal="center" vertical="center" shrinkToFit="1"/>
      <protection locked="0"/>
    </xf>
    <xf numFmtId="38" fontId="8" fillId="0" borderId="3" xfId="1" applyFont="1" applyFill="1" applyBorder="1" applyAlignment="1" applyProtection="1">
      <alignment horizontal="center" vertical="center" wrapText="1"/>
      <protection locked="0"/>
    </xf>
    <xf numFmtId="38" fontId="8" fillId="0" borderId="33" xfId="1" applyFont="1" applyFill="1" applyBorder="1" applyAlignment="1" applyProtection="1">
      <alignment horizontal="center" vertical="center" wrapText="1"/>
      <protection locked="0"/>
    </xf>
    <xf numFmtId="38" fontId="8" fillId="0" borderId="4" xfId="1" applyFont="1" applyFill="1" applyBorder="1" applyAlignment="1" applyProtection="1">
      <alignment horizontal="center" vertical="center" wrapText="1"/>
      <protection locked="0"/>
    </xf>
    <xf numFmtId="38" fontId="12" fillId="5" borderId="41" xfId="1" applyFont="1" applyFill="1" applyBorder="1" applyAlignment="1" applyProtection="1">
      <alignment horizontal="center" vertical="center" wrapText="1"/>
      <protection locked="0"/>
    </xf>
    <xf numFmtId="38" fontId="12" fillId="5" borderId="1" xfId="1" applyFont="1" applyFill="1" applyBorder="1" applyAlignment="1" applyProtection="1">
      <alignment horizontal="center" vertical="center" wrapText="1"/>
      <protection locked="0"/>
    </xf>
    <xf numFmtId="38" fontId="12" fillId="5" borderId="33" xfId="1" applyFont="1" applyFill="1" applyBorder="1" applyAlignment="1" applyProtection="1">
      <alignment horizontal="center" vertical="center" wrapText="1" shrinkToFit="1"/>
      <protection locked="0"/>
    </xf>
    <xf numFmtId="38" fontId="12" fillId="5" borderId="4" xfId="1" applyFont="1" applyFill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13" fontId="8" fillId="5" borderId="3" xfId="1" applyNumberFormat="1" applyFont="1" applyFill="1" applyBorder="1" applyAlignment="1" applyProtection="1">
      <alignment horizontal="center" vertical="center" shrinkToFit="1"/>
    </xf>
    <xf numFmtId="13" fontId="8" fillId="5" borderId="4" xfId="1" applyNumberFormat="1" applyFont="1" applyFill="1" applyBorder="1" applyAlignment="1" applyProtection="1">
      <alignment horizontal="center" vertical="center" shrinkToFit="1"/>
    </xf>
    <xf numFmtId="38" fontId="8" fillId="5" borderId="42" xfId="1" applyFont="1" applyFill="1" applyBorder="1" applyAlignment="1" applyProtection="1">
      <alignment vertical="center" wrapText="1"/>
    </xf>
    <xf numFmtId="38" fontId="8" fillId="5" borderId="43" xfId="1" applyFont="1" applyFill="1" applyBorder="1" applyAlignment="1" applyProtection="1">
      <alignment vertical="center" wrapText="1"/>
    </xf>
    <xf numFmtId="38" fontId="8" fillId="5" borderId="44" xfId="1" applyFont="1" applyFill="1" applyBorder="1" applyAlignment="1" applyProtection="1">
      <alignment vertical="center" wrapText="1"/>
    </xf>
    <xf numFmtId="0" fontId="14" fillId="5" borderId="3" xfId="0" applyFont="1" applyFill="1" applyBorder="1" applyAlignment="1" applyProtection="1">
      <alignment horizontal="center" vertical="center"/>
      <protection locked="0"/>
    </xf>
    <xf numFmtId="0" fontId="14" fillId="5" borderId="33" xfId="0" applyFont="1" applyFill="1" applyBorder="1" applyAlignment="1" applyProtection="1">
      <alignment horizontal="center" vertical="center"/>
      <protection locked="0"/>
    </xf>
    <xf numFmtId="0" fontId="14" fillId="5" borderId="4" xfId="0" applyFont="1" applyFill="1" applyBorder="1" applyAlignment="1" applyProtection="1">
      <alignment horizontal="center" vertical="center"/>
      <protection locked="0"/>
    </xf>
    <xf numFmtId="38" fontId="8" fillId="5" borderId="42" xfId="1" applyFont="1" applyFill="1" applyBorder="1" applyAlignment="1" applyProtection="1">
      <alignment horizontal="center" vertical="center" wrapText="1"/>
      <protection locked="0"/>
    </xf>
    <xf numFmtId="38" fontId="8" fillId="5" borderId="43" xfId="1" applyFont="1" applyFill="1" applyBorder="1" applyAlignment="1" applyProtection="1">
      <alignment horizontal="center" vertical="center" wrapText="1"/>
      <protection locked="0"/>
    </xf>
    <xf numFmtId="38" fontId="8" fillId="5" borderId="44" xfId="1" applyFont="1" applyFill="1" applyBorder="1" applyAlignment="1" applyProtection="1">
      <alignment horizontal="center" vertical="center" wrapText="1"/>
      <protection locked="0"/>
    </xf>
    <xf numFmtId="38" fontId="13" fillId="0" borderId="1" xfId="1" applyFont="1" applyFill="1" applyBorder="1" applyAlignment="1" applyProtection="1">
      <alignment vertical="center" wrapText="1"/>
      <protection locked="0"/>
    </xf>
    <xf numFmtId="0" fontId="13" fillId="6" borderId="1" xfId="0" applyFont="1" applyFill="1" applyBorder="1" applyAlignment="1">
      <alignment horizontal="center" vertical="center"/>
    </xf>
    <xf numFmtId="0" fontId="13" fillId="6" borderId="25" xfId="0" applyFont="1" applyFill="1" applyBorder="1" applyAlignment="1">
      <alignment horizontal="center" vertical="center"/>
    </xf>
    <xf numFmtId="38" fontId="13" fillId="6" borderId="1" xfId="1" applyFont="1" applyFill="1" applyBorder="1" applyAlignment="1">
      <alignment horizontal="center" vertical="center"/>
    </xf>
    <xf numFmtId="38" fontId="13" fillId="0" borderId="49" xfId="1" applyFont="1" applyBorder="1" applyAlignment="1">
      <alignment horizontal="center" vertical="center"/>
    </xf>
    <xf numFmtId="38" fontId="13" fillId="0" borderId="48" xfId="1" applyFont="1" applyBorder="1" applyAlignment="1">
      <alignment horizontal="center" vertical="center"/>
    </xf>
    <xf numFmtId="38" fontId="13" fillId="0" borderId="65" xfId="1" applyFont="1" applyBorder="1" applyAlignment="1">
      <alignment horizontal="center" vertical="center"/>
    </xf>
    <xf numFmtId="38" fontId="13" fillId="0" borderId="16" xfId="1" applyFont="1" applyBorder="1" applyAlignment="1">
      <alignment horizontal="center" vertical="center"/>
    </xf>
    <xf numFmtId="38" fontId="13" fillId="0" borderId="17" xfId="1" applyFont="1" applyBorder="1" applyAlignment="1">
      <alignment horizontal="center" vertical="center"/>
    </xf>
    <xf numFmtId="38" fontId="13" fillId="6" borderId="25" xfId="1" applyFont="1" applyFill="1" applyBorder="1" applyAlignment="1">
      <alignment horizontal="center" vertical="center"/>
    </xf>
    <xf numFmtId="38" fontId="13" fillId="6" borderId="30" xfId="1" applyFont="1" applyFill="1" applyBorder="1" applyAlignment="1">
      <alignment horizontal="center" vertical="center"/>
    </xf>
    <xf numFmtId="38" fontId="13" fillId="6" borderId="50" xfId="1" applyFont="1" applyFill="1" applyBorder="1" applyAlignment="1">
      <alignment horizontal="center" vertical="center"/>
    </xf>
    <xf numFmtId="38" fontId="13" fillId="0" borderId="13" xfId="1" applyFont="1" applyBorder="1" applyAlignment="1">
      <alignment vertical="center"/>
    </xf>
    <xf numFmtId="38" fontId="13" fillId="0" borderId="67" xfId="1" applyFont="1" applyBorder="1" applyAlignment="1">
      <alignment vertical="center"/>
    </xf>
    <xf numFmtId="38" fontId="13" fillId="0" borderId="34" xfId="1" applyFont="1" applyBorder="1" applyAlignment="1">
      <alignment vertical="center"/>
    </xf>
    <xf numFmtId="38" fontId="13" fillId="0" borderId="68" xfId="1" applyFont="1" applyBorder="1" applyAlignment="1">
      <alignment vertical="center"/>
    </xf>
    <xf numFmtId="38" fontId="13" fillId="6" borderId="31" xfId="1" applyFont="1" applyFill="1" applyBorder="1" applyAlignment="1">
      <alignment horizontal="center" vertical="center"/>
    </xf>
    <xf numFmtId="38" fontId="13" fillId="6" borderId="69" xfId="1" applyFont="1" applyFill="1" applyBorder="1" applyAlignment="1">
      <alignment horizontal="center" vertical="center"/>
    </xf>
    <xf numFmtId="38" fontId="8" fillId="0" borderId="56" xfId="1" applyFont="1" applyBorder="1" applyAlignment="1" applyProtection="1">
      <alignment vertical="center" wrapText="1"/>
      <protection locked="0"/>
    </xf>
    <xf numFmtId="38" fontId="8" fillId="0" borderId="66" xfId="1" applyFont="1" applyBorder="1" applyAlignment="1" applyProtection="1">
      <alignment vertical="center" wrapText="1"/>
      <protection locked="0"/>
    </xf>
    <xf numFmtId="0" fontId="13" fillId="2" borderId="1" xfId="0" applyFont="1" applyFill="1" applyBorder="1" applyAlignment="1">
      <alignment horizontal="right" vertical="center"/>
    </xf>
    <xf numFmtId="0" fontId="13" fillId="0" borderId="52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54" xfId="0" applyFont="1" applyBorder="1" applyAlignment="1" applyProtection="1">
      <alignment horizontal="center" vertical="center"/>
      <protection locked="0"/>
    </xf>
    <xf numFmtId="38" fontId="13" fillId="0" borderId="1" xfId="4" applyFont="1" applyFill="1" applyBorder="1" applyAlignment="1" applyProtection="1">
      <alignment horizontal="center" vertical="center" wrapText="1"/>
      <protection locked="0"/>
    </xf>
    <xf numFmtId="38" fontId="13" fillId="0" borderId="25" xfId="4" applyFont="1" applyFill="1" applyBorder="1" applyAlignment="1" applyProtection="1">
      <alignment horizontal="center" vertical="center" wrapText="1"/>
      <protection locked="0"/>
    </xf>
    <xf numFmtId="38" fontId="13" fillId="2" borderId="1" xfId="4" applyFont="1" applyFill="1" applyBorder="1" applyAlignment="1" applyProtection="1">
      <alignment horizontal="center" vertical="center" wrapText="1"/>
      <protection locked="0"/>
    </xf>
    <xf numFmtId="38" fontId="13" fillId="2" borderId="3" xfId="4" applyFont="1" applyFill="1" applyBorder="1" applyAlignment="1" applyProtection="1">
      <alignment horizontal="center" vertical="center" wrapText="1"/>
      <protection locked="0"/>
    </xf>
    <xf numFmtId="38" fontId="13" fillId="2" borderId="31" xfId="4" applyFont="1" applyFill="1" applyBorder="1" applyAlignment="1" applyProtection="1">
      <alignment horizontal="center" vertical="center" wrapText="1"/>
      <protection locked="0"/>
    </xf>
    <xf numFmtId="0" fontId="13" fillId="2" borderId="19" xfId="0" applyFont="1" applyFill="1" applyBorder="1" applyAlignment="1">
      <alignment horizontal="center" vertical="center" wrapText="1"/>
    </xf>
    <xf numFmtId="0" fontId="13" fillId="2" borderId="63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2" borderId="1" xfId="0" applyFont="1" applyFill="1" applyBorder="1" applyAlignment="1">
      <alignment vertical="top"/>
    </xf>
    <xf numFmtId="0" fontId="19" fillId="2" borderId="1" xfId="0" applyFont="1" applyFill="1" applyBorder="1">
      <alignment vertical="center"/>
    </xf>
    <xf numFmtId="0" fontId="19" fillId="0" borderId="1" xfId="0" applyFont="1" applyBorder="1" applyAlignment="1" applyProtection="1">
      <alignment horizontal="distributed" vertical="center" indent="1"/>
      <protection locked="0"/>
    </xf>
    <xf numFmtId="0" fontId="19" fillId="0" borderId="1" xfId="0" applyFont="1" applyBorder="1" applyAlignment="1" applyProtection="1">
      <alignment horizontal="distributed" vertical="center" wrapText="1" indent="1"/>
      <protection locked="0"/>
    </xf>
    <xf numFmtId="0" fontId="20" fillId="0" borderId="1" xfId="0" applyFont="1" applyBorder="1" applyAlignment="1" applyProtection="1">
      <alignment horizontal="distributed" vertical="center" indent="1"/>
      <protection locked="0"/>
    </xf>
    <xf numFmtId="0" fontId="19" fillId="0" borderId="1" xfId="0" applyFont="1" applyBorder="1" applyProtection="1">
      <alignment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176" fontId="19" fillId="2" borderId="1" xfId="0" applyNumberFormat="1" applyFont="1" applyFill="1" applyBorder="1">
      <alignment vertical="center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19" fillId="0" borderId="33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Protection="1">
      <alignment vertical="center"/>
      <protection locked="0"/>
    </xf>
    <xf numFmtId="0" fontId="20" fillId="0" borderId="33" xfId="0" applyFont="1" applyBorder="1" applyProtection="1">
      <alignment vertical="center"/>
      <protection locked="0"/>
    </xf>
    <xf numFmtId="180" fontId="19" fillId="0" borderId="2" xfId="1" applyNumberFormat="1" applyFont="1" applyBorder="1" applyAlignme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179" fontId="19" fillId="2" borderId="1" xfId="0" applyNumberFormat="1" applyFont="1" applyFill="1" applyBorder="1">
      <alignment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Protection="1">
      <alignment vertical="center"/>
      <protection locked="0"/>
    </xf>
    <xf numFmtId="0" fontId="19" fillId="0" borderId="25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27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54" xfId="0" applyFont="1" applyBorder="1" applyAlignment="1" applyProtection="1">
      <alignment horizontal="center" vertical="center"/>
      <protection locked="0"/>
    </xf>
    <xf numFmtId="0" fontId="19" fillId="0" borderId="70" xfId="0" applyFont="1" applyBorder="1" applyAlignment="1" applyProtection="1">
      <alignment horizontal="center" vertical="center"/>
      <protection locked="0"/>
    </xf>
    <xf numFmtId="0" fontId="19" fillId="0" borderId="71" xfId="0" applyFont="1" applyBorder="1" applyAlignment="1" applyProtection="1">
      <alignment horizontal="center" vertical="center"/>
      <protection locked="0"/>
    </xf>
    <xf numFmtId="0" fontId="19" fillId="0" borderId="47" xfId="0" applyFont="1" applyBorder="1" applyAlignment="1" applyProtection="1">
      <alignment horizontal="center" vertical="center"/>
      <protection locked="0"/>
    </xf>
    <xf numFmtId="0" fontId="19" fillId="0" borderId="50" xfId="0" applyFont="1" applyBorder="1" applyAlignment="1" applyProtection="1">
      <alignment horizontal="center" vertical="center"/>
      <protection locked="0"/>
    </xf>
    <xf numFmtId="179" fontId="19" fillId="2" borderId="2" xfId="2" applyNumberFormat="1" applyFont="1" applyFill="1" applyBorder="1" applyProtection="1">
      <alignment vertical="center"/>
    </xf>
    <xf numFmtId="0" fontId="19" fillId="0" borderId="3" xfId="0" applyFont="1" applyBorder="1" applyProtection="1">
      <alignment vertical="center"/>
      <protection locked="0"/>
    </xf>
    <xf numFmtId="0" fontId="21" fillId="0" borderId="4" xfId="0" applyFont="1" applyBorder="1" applyProtection="1">
      <alignment vertical="center"/>
      <protection locked="0"/>
    </xf>
    <xf numFmtId="0" fontId="21" fillId="0" borderId="1" xfId="0" applyFont="1" applyBorder="1" applyProtection="1">
      <alignment vertical="center"/>
      <protection locked="0"/>
    </xf>
    <xf numFmtId="38" fontId="19" fillId="0" borderId="1" xfId="0" applyNumberFormat="1" applyFont="1" applyBorder="1" applyProtection="1">
      <alignment vertical="center"/>
      <protection locked="0"/>
    </xf>
    <xf numFmtId="38" fontId="20" fillId="0" borderId="2" xfId="0" applyNumberFormat="1" applyFont="1" applyBorder="1" applyAlignment="1" applyProtection="1">
      <alignment vertical="top" wrapText="1"/>
      <protection locked="0"/>
    </xf>
    <xf numFmtId="38" fontId="20" fillId="0" borderId="1" xfId="0" applyNumberFormat="1" applyFont="1" applyBorder="1" applyAlignment="1" applyProtection="1">
      <alignment vertical="top" wrapText="1"/>
      <protection locked="0"/>
    </xf>
    <xf numFmtId="0" fontId="19" fillId="0" borderId="2" xfId="0" applyFont="1" applyBorder="1" applyProtection="1">
      <alignment vertical="center"/>
      <protection locked="0"/>
    </xf>
    <xf numFmtId="0" fontId="19" fillId="0" borderId="7" xfId="0" applyFont="1" applyBorder="1" applyProtection="1">
      <alignment vertical="center"/>
      <protection locked="0"/>
    </xf>
    <xf numFmtId="0" fontId="21" fillId="0" borderId="72" xfId="0" applyFont="1" applyBorder="1" applyProtection="1">
      <alignment vertical="center"/>
      <protection locked="0"/>
    </xf>
    <xf numFmtId="0" fontId="21" fillId="0" borderId="73" xfId="0" applyFont="1" applyBorder="1" applyProtection="1">
      <alignment vertical="center"/>
      <protection locked="0"/>
    </xf>
    <xf numFmtId="2" fontId="19" fillId="2" borderId="2" xfId="0" applyNumberFormat="1" applyFont="1" applyFill="1" applyBorder="1">
      <alignment vertical="center"/>
    </xf>
    <xf numFmtId="0" fontId="19" fillId="2" borderId="2" xfId="0" applyFont="1" applyFill="1" applyBorder="1">
      <alignment vertical="center"/>
    </xf>
    <xf numFmtId="38" fontId="19" fillId="2" borderId="1" xfId="0" applyNumberFormat="1" applyFont="1" applyFill="1" applyBorder="1" applyAlignment="1">
      <alignment vertical="top" wrapText="1"/>
    </xf>
    <xf numFmtId="0" fontId="30" fillId="0" borderId="30" xfId="0" applyFont="1" applyBorder="1" applyAlignment="1">
      <alignment horizontal="center" vertical="center" wrapText="1"/>
    </xf>
    <xf numFmtId="0" fontId="30" fillId="0" borderId="47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0" fontId="30" fillId="0" borderId="30" xfId="0" applyFont="1" applyBorder="1" applyAlignment="1">
      <alignment horizontal="left" vertical="top" wrapText="1"/>
    </xf>
    <xf numFmtId="0" fontId="30" fillId="0" borderId="47" xfId="0" applyFont="1" applyBorder="1" applyAlignment="1">
      <alignment horizontal="left" vertical="top" wrapText="1"/>
    </xf>
    <xf numFmtId="0" fontId="32" fillId="0" borderId="1" xfId="0" applyFont="1" applyBorder="1" applyAlignment="1">
      <alignment horizontal="left" vertical="top" wrapText="1"/>
    </xf>
    <xf numFmtId="0" fontId="30" fillId="0" borderId="30" xfId="0" applyFont="1" applyBorder="1" applyAlignment="1">
      <alignment horizontal="left" vertical="center" wrapText="1"/>
    </xf>
    <xf numFmtId="0" fontId="30" fillId="0" borderId="47" xfId="0" applyFont="1" applyBorder="1" applyAlignment="1">
      <alignment horizontal="left" vertical="center" wrapText="1"/>
    </xf>
  </cellXfs>
  <cellStyles count="6">
    <cellStyle name="パーセント" xfId="2" builtinId="5"/>
    <cellStyle name="桁区切り" xfId="1" builtinId="6"/>
    <cellStyle name="桁区切り 2" xfId="4" xr:uid="{F164DB07-0639-4C30-8C88-A9B0D84988F0}"/>
    <cellStyle name="桁区切り 2 2 3 2" xfId="5" xr:uid="{3A6CC8FB-868F-4F64-9854-38D75A8A6D8E}"/>
    <cellStyle name="標準" xfId="0" builtinId="0"/>
    <cellStyle name="標準 2" xfId="3" xr:uid="{A57E59F6-7DF5-481F-8779-DCFC880315F8}"/>
  </cellStyles>
  <dxfs count="2"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CCFF"/>
      <color rgb="FFB7DEE8"/>
      <color rgb="FF33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19</xdr:row>
      <xdr:rowOff>0</xdr:rowOff>
    </xdr:from>
    <xdr:to>
      <xdr:col>11</xdr:col>
      <xdr:colOff>593463</xdr:colOff>
      <xdr:row>20</xdr:row>
      <xdr:rowOff>185904</xdr:rowOff>
    </xdr:to>
    <xdr:sp macro="" textlink="">
      <xdr:nvSpPr>
        <xdr:cNvPr id="2" name="下矢印吹き出し 2">
          <a:extLst>
            <a:ext uri="{FF2B5EF4-FFF2-40B4-BE49-F238E27FC236}">
              <a16:creationId xmlns:a16="http://schemas.microsoft.com/office/drawing/2014/main" id="{1EA57AEA-23F0-4F38-B061-8062BD8A1E91}"/>
            </a:ext>
          </a:extLst>
        </xdr:cNvPr>
        <xdr:cNvSpPr/>
      </xdr:nvSpPr>
      <xdr:spPr>
        <a:xfrm>
          <a:off x="9525000" y="10020300"/>
          <a:ext cx="593463" cy="414504"/>
        </a:xfrm>
        <a:prstGeom prst="downArrowCallout">
          <a:avLst>
            <a:gd name="adj1" fmla="val 6818"/>
            <a:gd name="adj2" fmla="val 14091"/>
            <a:gd name="adj3" fmla="val 25000"/>
            <a:gd name="adj4" fmla="val 64977"/>
          </a:avLst>
        </a:prstGeom>
        <a:noFill/>
        <a:ln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Arial Unicode MS" panose="020B0604020202020204" pitchFamily="50" charset="-128"/>
            </a:rPr>
            <a:t>要入力</a:t>
          </a:r>
          <a:endParaRPr kumimoji="1" lang="en-US" altLang="ja-JP" sz="10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  <a:cs typeface="Arial Unicode MS" panose="020B060402020202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ABC7C-4A8C-4840-AC31-3349B8EBCBB2}">
  <sheetPr>
    <tabColor rgb="FF92D050"/>
    <pageSetUpPr fitToPage="1"/>
  </sheetPr>
  <dimension ref="A1:CA43"/>
  <sheetViews>
    <sheetView tabSelected="1" view="pageBreakPreview" zoomScale="80" zoomScaleNormal="100" zoomScaleSheetLayoutView="80" workbookViewId="0">
      <selection activeCell="G38" sqref="G38"/>
    </sheetView>
  </sheetViews>
  <sheetFormatPr defaultColWidth="3.25" defaultRowHeight="13.5"/>
  <cols>
    <col min="1" max="42" width="3.25" style="67"/>
    <col min="43" max="46" width="1" style="67" customWidth="1"/>
    <col min="47" max="47" width="3.25" style="67"/>
    <col min="48" max="48" width="17.5" style="67" customWidth="1"/>
    <col min="49" max="49" width="7" style="67" customWidth="1"/>
    <col min="50" max="52" width="3.25" style="67"/>
    <col min="53" max="59" width="8.375" style="67" customWidth="1"/>
    <col min="60" max="60" width="5.375" style="67" customWidth="1"/>
    <col min="61" max="16384" width="3.25" style="67"/>
  </cols>
  <sheetData>
    <row r="1" spans="1:49" s="57" customFormat="1" ht="30" customHeight="1">
      <c r="A1" s="157" t="s">
        <v>284</v>
      </c>
      <c r="B1" s="157"/>
      <c r="C1" s="157"/>
      <c r="D1" s="157"/>
      <c r="E1" s="278" t="s">
        <v>235</v>
      </c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  <c r="AC1" s="278"/>
      <c r="AD1" s="278"/>
      <c r="AE1" s="278"/>
      <c r="AF1" s="278"/>
      <c r="AG1" s="278"/>
      <c r="AH1" s="278"/>
      <c r="AI1" s="278"/>
      <c r="AJ1" s="278"/>
      <c r="AK1" s="278"/>
      <c r="AL1" s="278"/>
      <c r="AM1" s="56"/>
      <c r="AN1" s="56"/>
      <c r="AO1" s="56"/>
      <c r="AP1" s="56"/>
    </row>
    <row r="2" spans="1:49" s="57" customFormat="1" ht="18" customHeight="1">
      <c r="A2" s="55"/>
      <c r="B2" s="55"/>
      <c r="C2" s="55"/>
      <c r="D2" s="55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  <c r="AH2" s="278"/>
      <c r="AI2" s="278"/>
      <c r="AJ2" s="278"/>
      <c r="AK2" s="278"/>
      <c r="AL2" s="278"/>
      <c r="AM2" s="56"/>
      <c r="AN2" s="56"/>
      <c r="AO2" s="56"/>
      <c r="AP2" s="56"/>
    </row>
    <row r="3" spans="1:49" s="57" customFormat="1" ht="30" customHeight="1">
      <c r="A3" s="165" t="s">
        <v>11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AC3" s="53"/>
      <c r="AD3" s="53"/>
      <c r="AJ3" s="158" t="s">
        <v>10</v>
      </c>
      <c r="AK3" s="158"/>
      <c r="AL3" s="158"/>
      <c r="AM3" s="187">
        <v>1</v>
      </c>
      <c r="AN3" s="188"/>
      <c r="AO3" s="188"/>
      <c r="AP3" s="189"/>
    </row>
    <row r="4" spans="1:49" s="57" customFormat="1" ht="30" customHeight="1">
      <c r="A4" s="158" t="s">
        <v>12</v>
      </c>
      <c r="B4" s="158"/>
      <c r="C4" s="158"/>
      <c r="D4" s="158"/>
      <c r="E4" s="158"/>
      <c r="F4" s="158"/>
      <c r="G4" s="158"/>
      <c r="H4" s="173" t="s">
        <v>325</v>
      </c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5"/>
      <c r="AC4" s="176" t="s">
        <v>14</v>
      </c>
      <c r="AD4" s="177"/>
      <c r="AE4" s="177"/>
      <c r="AF4" s="178"/>
      <c r="AG4" s="179"/>
      <c r="AH4" s="179"/>
      <c r="AI4" s="179"/>
      <c r="AJ4" s="179"/>
      <c r="AK4" s="179"/>
      <c r="AL4" s="179"/>
      <c r="AM4" s="179"/>
      <c r="AN4" s="179"/>
      <c r="AO4" s="179"/>
      <c r="AP4" s="180"/>
    </row>
    <row r="5" spans="1:49" s="57" customFormat="1" ht="18" customHeight="1">
      <c r="A5" s="200" t="s">
        <v>13</v>
      </c>
      <c r="B5" s="201"/>
      <c r="C5" s="201"/>
      <c r="D5" s="201"/>
      <c r="E5" s="201"/>
      <c r="F5" s="201"/>
      <c r="G5" s="202"/>
      <c r="H5" s="206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8"/>
      <c r="AC5" s="184" t="s">
        <v>19</v>
      </c>
      <c r="AD5" s="185"/>
      <c r="AE5" s="185"/>
      <c r="AF5" s="186"/>
      <c r="AG5" s="224" t="s">
        <v>20</v>
      </c>
      <c r="AH5" s="225"/>
      <c r="AI5" s="225"/>
      <c r="AJ5" s="228" t="s">
        <v>21</v>
      </c>
      <c r="AK5" s="229"/>
      <c r="AL5" s="58"/>
      <c r="AM5" s="229" t="s">
        <v>22</v>
      </c>
      <c r="AN5" s="229"/>
      <c r="AO5" s="58"/>
      <c r="AP5" s="59" t="s">
        <v>17</v>
      </c>
    </row>
    <row r="6" spans="1:49" s="57" customFormat="1" ht="18" customHeight="1">
      <c r="A6" s="203"/>
      <c r="B6" s="204"/>
      <c r="C6" s="204"/>
      <c r="D6" s="204"/>
      <c r="E6" s="204"/>
      <c r="F6" s="204"/>
      <c r="G6" s="205"/>
      <c r="H6" s="209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1"/>
      <c r="AC6" s="184"/>
      <c r="AD6" s="185"/>
      <c r="AE6" s="185"/>
      <c r="AF6" s="186"/>
      <c r="AG6" s="226"/>
      <c r="AH6" s="227"/>
      <c r="AI6" s="227"/>
      <c r="AJ6" s="230" t="s">
        <v>23</v>
      </c>
      <c r="AK6" s="231"/>
      <c r="AL6" s="60"/>
      <c r="AM6" s="231" t="s">
        <v>22</v>
      </c>
      <c r="AN6" s="231"/>
      <c r="AO6" s="60"/>
      <c r="AP6" s="61" t="s">
        <v>17</v>
      </c>
    </row>
    <row r="7" spans="1:49" s="57" customFormat="1" ht="18" customHeight="1">
      <c r="A7" s="181" t="s">
        <v>15</v>
      </c>
      <c r="B7" s="182"/>
      <c r="C7" s="182"/>
      <c r="D7" s="182"/>
      <c r="E7" s="182"/>
      <c r="F7" s="182"/>
      <c r="G7" s="183"/>
      <c r="H7" s="195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7"/>
      <c r="AC7" s="190"/>
      <c r="AD7" s="191"/>
      <c r="AE7" s="191"/>
      <c r="AF7" s="192"/>
      <c r="AG7" s="213" t="s">
        <v>231</v>
      </c>
      <c r="AH7" s="214"/>
      <c r="AI7" s="214"/>
      <c r="AJ7" s="214"/>
      <c r="AK7" s="214"/>
      <c r="AL7" s="214"/>
      <c r="AM7" s="214"/>
      <c r="AN7" s="214"/>
      <c r="AO7" s="53"/>
      <c r="AP7" s="54" t="s">
        <v>17</v>
      </c>
      <c r="AW7" s="62"/>
    </row>
    <row r="8" spans="1:49" s="57" customFormat="1" ht="18" customHeight="1">
      <c r="A8" s="184"/>
      <c r="B8" s="185"/>
      <c r="C8" s="185"/>
      <c r="D8" s="185"/>
      <c r="E8" s="185"/>
      <c r="F8" s="185"/>
      <c r="G8" s="186"/>
      <c r="H8" s="198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9"/>
      <c r="AA8" s="199"/>
      <c r="AB8" s="199"/>
      <c r="AC8" s="193" t="s">
        <v>24</v>
      </c>
      <c r="AD8" s="193"/>
      <c r="AE8" s="193"/>
      <c r="AF8" s="193"/>
      <c r="AG8" s="212"/>
      <c r="AH8" s="212"/>
      <c r="AI8" s="212"/>
      <c r="AJ8" s="212"/>
      <c r="AK8" s="212"/>
      <c r="AL8" s="212"/>
      <c r="AM8" s="212"/>
      <c r="AN8" s="212"/>
      <c r="AO8" s="212"/>
      <c r="AP8" s="212"/>
    </row>
    <row r="9" spans="1:49" s="57" customFormat="1" ht="18" customHeight="1">
      <c r="A9" s="215" t="s">
        <v>16</v>
      </c>
      <c r="B9" s="216"/>
      <c r="C9" s="216"/>
      <c r="D9" s="216"/>
      <c r="E9" s="216"/>
      <c r="F9" s="216"/>
      <c r="G9" s="217"/>
      <c r="H9" s="195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3"/>
      <c r="AD9" s="193"/>
      <c r="AE9" s="193"/>
      <c r="AF9" s="193"/>
      <c r="AG9" s="212"/>
      <c r="AH9" s="212"/>
      <c r="AI9" s="212"/>
      <c r="AJ9" s="212"/>
      <c r="AK9" s="212"/>
      <c r="AL9" s="212"/>
      <c r="AM9" s="212"/>
      <c r="AN9" s="212"/>
      <c r="AO9" s="212"/>
      <c r="AP9" s="212"/>
      <c r="AW9" s="63"/>
    </row>
    <row r="10" spans="1:49" s="57" customFormat="1" ht="18" customHeight="1">
      <c r="A10" s="218"/>
      <c r="B10" s="219"/>
      <c r="C10" s="219"/>
      <c r="D10" s="219"/>
      <c r="E10" s="219"/>
      <c r="F10" s="219"/>
      <c r="G10" s="220"/>
      <c r="H10" s="221"/>
      <c r="I10" s="222"/>
      <c r="J10" s="222"/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193" t="s">
        <v>25</v>
      </c>
      <c r="AD10" s="193"/>
      <c r="AE10" s="193"/>
      <c r="AF10" s="193"/>
      <c r="AG10" s="212"/>
      <c r="AH10" s="212"/>
      <c r="AI10" s="212"/>
      <c r="AJ10" s="212"/>
      <c r="AK10" s="212"/>
      <c r="AL10" s="212"/>
      <c r="AM10" s="212"/>
      <c r="AN10" s="212"/>
      <c r="AO10" s="212"/>
      <c r="AP10" s="212"/>
    </row>
    <row r="11" spans="1:49" s="57" customFormat="1" ht="18" customHeight="1">
      <c r="A11" s="215" t="s">
        <v>18</v>
      </c>
      <c r="B11" s="216"/>
      <c r="C11" s="216"/>
      <c r="D11" s="216"/>
      <c r="E11" s="216"/>
      <c r="F11" s="216"/>
      <c r="G11" s="217"/>
      <c r="H11" s="195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3"/>
      <c r="AD11" s="193"/>
      <c r="AE11" s="193"/>
      <c r="AF11" s="193"/>
      <c r="AG11" s="212"/>
      <c r="AH11" s="212"/>
      <c r="AI11" s="212"/>
      <c r="AJ11" s="212"/>
      <c r="AK11" s="212"/>
      <c r="AL11" s="212"/>
      <c r="AM11" s="212"/>
      <c r="AN11" s="212"/>
      <c r="AO11" s="212"/>
      <c r="AP11" s="212"/>
    </row>
    <row r="12" spans="1:49" s="57" customFormat="1" ht="30" customHeight="1">
      <c r="A12" s="238"/>
      <c r="B12" s="239"/>
      <c r="C12" s="239"/>
      <c r="D12" s="239"/>
      <c r="E12" s="239"/>
      <c r="F12" s="239"/>
      <c r="G12" s="240"/>
      <c r="H12" s="198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171" t="s">
        <v>232</v>
      </c>
      <c r="AD12" s="158"/>
      <c r="AE12" s="158"/>
      <c r="AF12" s="158"/>
      <c r="AG12" s="251" t="s">
        <v>29</v>
      </c>
      <c r="AH12" s="251"/>
      <c r="AI12" s="251"/>
      <c r="AJ12" s="194" t="s">
        <v>30</v>
      </c>
      <c r="AK12" s="194"/>
      <c r="AL12" s="194"/>
      <c r="AM12" s="194" t="s">
        <v>31</v>
      </c>
      <c r="AN12" s="194"/>
      <c r="AO12" s="194"/>
      <c r="AP12" s="194"/>
      <c r="AW12" s="63"/>
    </row>
    <row r="13" spans="1:49" s="57" customFormat="1" ht="30" customHeight="1">
      <c r="A13" s="238"/>
      <c r="B13" s="239"/>
      <c r="C13" s="239"/>
      <c r="D13" s="239"/>
      <c r="E13" s="239"/>
      <c r="F13" s="239"/>
      <c r="G13" s="240"/>
      <c r="H13" s="198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58"/>
      <c r="AD13" s="158"/>
      <c r="AE13" s="158"/>
      <c r="AF13" s="158"/>
      <c r="AG13" s="223"/>
      <c r="AH13" s="223"/>
      <c r="AI13" s="223"/>
      <c r="AJ13" s="250"/>
      <c r="AK13" s="250"/>
      <c r="AL13" s="250"/>
      <c r="AM13" s="252">
        <f>AJ13-AG13</f>
        <v>0</v>
      </c>
      <c r="AN13" s="252"/>
      <c r="AO13" s="252"/>
      <c r="AP13" s="252"/>
      <c r="AW13" s="63"/>
    </row>
    <row r="14" spans="1:49" s="57" customFormat="1" ht="30" customHeight="1">
      <c r="A14" s="193" t="s">
        <v>26</v>
      </c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3"/>
      <c r="Y14" s="193"/>
      <c r="Z14" s="193"/>
      <c r="AA14" s="193"/>
      <c r="AB14" s="193"/>
      <c r="AC14" s="193"/>
      <c r="AD14" s="193"/>
      <c r="AE14" s="193"/>
      <c r="AF14" s="193"/>
      <c r="AG14" s="193"/>
      <c r="AH14" s="193"/>
      <c r="AI14" s="193"/>
      <c r="AJ14" s="193"/>
      <c r="AK14" s="193"/>
      <c r="AL14" s="193"/>
      <c r="AM14" s="193"/>
      <c r="AN14" s="193"/>
      <c r="AO14" s="193"/>
      <c r="AP14" s="193"/>
      <c r="AW14" s="63"/>
    </row>
    <row r="15" spans="1:49" s="57" customFormat="1" ht="36" customHeight="1">
      <c r="A15" s="232" t="s">
        <v>27</v>
      </c>
      <c r="B15" s="233"/>
      <c r="C15" s="233"/>
      <c r="D15" s="233"/>
      <c r="E15" s="233"/>
      <c r="F15" s="233"/>
      <c r="G15" s="233"/>
      <c r="H15" s="233"/>
      <c r="I15" s="233"/>
      <c r="J15" s="233"/>
      <c r="K15" s="233"/>
      <c r="L15" s="233"/>
      <c r="M15" s="233"/>
      <c r="N15" s="233"/>
      <c r="O15" s="233"/>
      <c r="P15" s="233"/>
      <c r="Q15" s="233"/>
      <c r="R15" s="233"/>
      <c r="S15" s="233"/>
      <c r="T15" s="233"/>
      <c r="U15" s="234"/>
      <c r="V15" s="235" t="s">
        <v>28</v>
      </c>
      <c r="W15" s="236"/>
      <c r="X15" s="236"/>
      <c r="Y15" s="236"/>
      <c r="Z15" s="236"/>
      <c r="AA15" s="236"/>
      <c r="AB15" s="236"/>
      <c r="AC15" s="236"/>
      <c r="AD15" s="236"/>
      <c r="AE15" s="236"/>
      <c r="AF15" s="236"/>
      <c r="AG15" s="236"/>
      <c r="AH15" s="236"/>
      <c r="AI15" s="236"/>
      <c r="AJ15" s="236"/>
      <c r="AK15" s="236"/>
      <c r="AL15" s="236"/>
      <c r="AM15" s="236"/>
      <c r="AN15" s="236"/>
      <c r="AO15" s="236"/>
      <c r="AP15" s="237"/>
      <c r="AW15" s="64"/>
    </row>
    <row r="16" spans="1:49" s="57" customFormat="1" ht="30" customHeight="1">
      <c r="A16" s="241"/>
      <c r="B16" s="242"/>
      <c r="C16" s="242"/>
      <c r="D16" s="242"/>
      <c r="E16" s="242"/>
      <c r="F16" s="242"/>
      <c r="G16" s="242"/>
      <c r="H16" s="242"/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3"/>
      <c r="V16" s="241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  <c r="AJ16" s="242"/>
      <c r="AK16" s="242"/>
      <c r="AL16" s="242"/>
      <c r="AM16" s="242"/>
      <c r="AN16" s="242"/>
      <c r="AO16" s="242"/>
      <c r="AP16" s="243"/>
      <c r="AW16" s="64"/>
    </row>
    <row r="17" spans="1:79" s="57" customFormat="1" ht="30" customHeight="1">
      <c r="A17" s="244"/>
      <c r="B17" s="245"/>
      <c r="C17" s="245"/>
      <c r="D17" s="245"/>
      <c r="E17" s="245"/>
      <c r="F17" s="245"/>
      <c r="G17" s="245"/>
      <c r="H17" s="245"/>
      <c r="I17" s="245"/>
      <c r="J17" s="245"/>
      <c r="K17" s="245"/>
      <c r="L17" s="245"/>
      <c r="M17" s="245"/>
      <c r="N17" s="245"/>
      <c r="O17" s="245"/>
      <c r="P17" s="245"/>
      <c r="Q17" s="245"/>
      <c r="R17" s="245"/>
      <c r="S17" s="245"/>
      <c r="T17" s="245"/>
      <c r="U17" s="246"/>
      <c r="V17" s="244"/>
      <c r="W17" s="245"/>
      <c r="X17" s="245"/>
      <c r="Y17" s="245"/>
      <c r="Z17" s="245"/>
      <c r="AA17" s="245"/>
      <c r="AB17" s="245"/>
      <c r="AC17" s="245"/>
      <c r="AD17" s="245"/>
      <c r="AE17" s="245"/>
      <c r="AF17" s="245"/>
      <c r="AG17" s="245"/>
      <c r="AH17" s="245"/>
      <c r="AI17" s="245"/>
      <c r="AJ17" s="245"/>
      <c r="AK17" s="245"/>
      <c r="AL17" s="245"/>
      <c r="AM17" s="245"/>
      <c r="AN17" s="245"/>
      <c r="AO17" s="245"/>
      <c r="AP17" s="246"/>
      <c r="AW17" s="64"/>
    </row>
    <row r="18" spans="1:79" s="57" customFormat="1" ht="30" customHeight="1">
      <c r="A18" s="244"/>
      <c r="B18" s="245"/>
      <c r="C18" s="245"/>
      <c r="D18" s="245"/>
      <c r="E18" s="245"/>
      <c r="F18" s="245"/>
      <c r="G18" s="245"/>
      <c r="H18" s="245"/>
      <c r="I18" s="245"/>
      <c r="J18" s="245"/>
      <c r="K18" s="245"/>
      <c r="L18" s="245"/>
      <c r="M18" s="245"/>
      <c r="N18" s="245"/>
      <c r="O18" s="245"/>
      <c r="P18" s="245"/>
      <c r="Q18" s="245"/>
      <c r="R18" s="245"/>
      <c r="S18" s="245"/>
      <c r="T18" s="245"/>
      <c r="U18" s="246"/>
      <c r="V18" s="244"/>
      <c r="W18" s="245"/>
      <c r="X18" s="245"/>
      <c r="Y18" s="245"/>
      <c r="Z18" s="245"/>
      <c r="AA18" s="245"/>
      <c r="AB18" s="245"/>
      <c r="AC18" s="245"/>
      <c r="AD18" s="245"/>
      <c r="AE18" s="245"/>
      <c r="AF18" s="245"/>
      <c r="AG18" s="245"/>
      <c r="AH18" s="245"/>
      <c r="AI18" s="245"/>
      <c r="AJ18" s="245"/>
      <c r="AK18" s="245"/>
      <c r="AL18" s="245"/>
      <c r="AM18" s="245"/>
      <c r="AN18" s="245"/>
      <c r="AO18" s="245"/>
      <c r="AP18" s="246"/>
      <c r="AW18" s="64"/>
    </row>
    <row r="19" spans="1:79" s="57" customFormat="1" ht="30" customHeight="1">
      <c r="A19" s="244"/>
      <c r="B19" s="245"/>
      <c r="C19" s="245"/>
      <c r="D19" s="245"/>
      <c r="E19" s="245"/>
      <c r="F19" s="245"/>
      <c r="G19" s="245"/>
      <c r="H19" s="245"/>
      <c r="I19" s="245"/>
      <c r="J19" s="245"/>
      <c r="K19" s="245"/>
      <c r="L19" s="245"/>
      <c r="M19" s="245"/>
      <c r="N19" s="245"/>
      <c r="O19" s="245"/>
      <c r="P19" s="245"/>
      <c r="Q19" s="245"/>
      <c r="R19" s="245"/>
      <c r="S19" s="245"/>
      <c r="T19" s="245"/>
      <c r="U19" s="246"/>
      <c r="V19" s="244"/>
      <c r="W19" s="245"/>
      <c r="X19" s="245"/>
      <c r="Y19" s="245"/>
      <c r="Z19" s="245"/>
      <c r="AA19" s="245"/>
      <c r="AB19" s="245"/>
      <c r="AC19" s="245"/>
      <c r="AD19" s="245"/>
      <c r="AE19" s="245"/>
      <c r="AF19" s="245"/>
      <c r="AG19" s="245"/>
      <c r="AH19" s="245"/>
      <c r="AI19" s="245"/>
      <c r="AJ19" s="245"/>
      <c r="AK19" s="245"/>
      <c r="AL19" s="245"/>
      <c r="AM19" s="245"/>
      <c r="AN19" s="245"/>
      <c r="AO19" s="245"/>
      <c r="AP19" s="246"/>
    </row>
    <row r="20" spans="1:79" s="57" customFormat="1" ht="30" customHeight="1">
      <c r="A20" s="244"/>
      <c r="B20" s="245"/>
      <c r="C20" s="245"/>
      <c r="D20" s="245"/>
      <c r="E20" s="245"/>
      <c r="F20" s="245"/>
      <c r="G20" s="245"/>
      <c r="H20" s="245"/>
      <c r="I20" s="245"/>
      <c r="J20" s="245"/>
      <c r="K20" s="245"/>
      <c r="L20" s="245"/>
      <c r="M20" s="245"/>
      <c r="N20" s="245"/>
      <c r="O20" s="245"/>
      <c r="P20" s="245"/>
      <c r="Q20" s="245"/>
      <c r="R20" s="245"/>
      <c r="S20" s="245"/>
      <c r="T20" s="245"/>
      <c r="U20" s="246"/>
      <c r="V20" s="244"/>
      <c r="W20" s="245"/>
      <c r="X20" s="245"/>
      <c r="Y20" s="245"/>
      <c r="Z20" s="245"/>
      <c r="AA20" s="245"/>
      <c r="AB20" s="245"/>
      <c r="AC20" s="245"/>
      <c r="AD20" s="245"/>
      <c r="AE20" s="245"/>
      <c r="AF20" s="245"/>
      <c r="AG20" s="245"/>
      <c r="AH20" s="245"/>
      <c r="AI20" s="245"/>
      <c r="AJ20" s="245"/>
      <c r="AK20" s="245"/>
      <c r="AL20" s="245"/>
      <c r="AM20" s="245"/>
      <c r="AN20" s="245"/>
      <c r="AO20" s="245"/>
      <c r="AP20" s="246"/>
      <c r="AW20" s="63"/>
    </row>
    <row r="21" spans="1:79" s="57" customFormat="1" ht="30" customHeight="1">
      <c r="A21" s="244"/>
      <c r="B21" s="245"/>
      <c r="C21" s="245"/>
      <c r="D21" s="245"/>
      <c r="E21" s="245"/>
      <c r="F21" s="245"/>
      <c r="G21" s="245"/>
      <c r="H21" s="245"/>
      <c r="I21" s="245"/>
      <c r="J21" s="245"/>
      <c r="K21" s="245"/>
      <c r="L21" s="245"/>
      <c r="M21" s="245"/>
      <c r="N21" s="245"/>
      <c r="O21" s="245"/>
      <c r="P21" s="245"/>
      <c r="Q21" s="245"/>
      <c r="R21" s="245"/>
      <c r="S21" s="245"/>
      <c r="T21" s="245"/>
      <c r="U21" s="246"/>
      <c r="V21" s="244"/>
      <c r="W21" s="245"/>
      <c r="X21" s="245"/>
      <c r="Y21" s="245"/>
      <c r="Z21" s="245"/>
      <c r="AA21" s="245"/>
      <c r="AB21" s="245"/>
      <c r="AC21" s="245"/>
      <c r="AD21" s="245"/>
      <c r="AE21" s="245"/>
      <c r="AF21" s="245"/>
      <c r="AG21" s="245"/>
      <c r="AH21" s="245"/>
      <c r="AI21" s="245"/>
      <c r="AJ21" s="245"/>
      <c r="AK21" s="245"/>
      <c r="AL21" s="245"/>
      <c r="AM21" s="245"/>
      <c r="AN21" s="245"/>
      <c r="AO21" s="245"/>
      <c r="AP21" s="246"/>
      <c r="AW21" s="63"/>
    </row>
    <row r="22" spans="1:79" s="57" customFormat="1" ht="30" customHeight="1">
      <c r="A22" s="244"/>
      <c r="B22" s="245"/>
      <c r="C22" s="245"/>
      <c r="D22" s="245"/>
      <c r="E22" s="245"/>
      <c r="F22" s="245"/>
      <c r="G22" s="245"/>
      <c r="H22" s="245"/>
      <c r="I22" s="245"/>
      <c r="J22" s="245"/>
      <c r="K22" s="245"/>
      <c r="L22" s="245"/>
      <c r="M22" s="245"/>
      <c r="N22" s="245"/>
      <c r="O22" s="245"/>
      <c r="P22" s="245"/>
      <c r="Q22" s="245"/>
      <c r="R22" s="245"/>
      <c r="S22" s="245"/>
      <c r="T22" s="245"/>
      <c r="U22" s="246"/>
      <c r="V22" s="244"/>
      <c r="W22" s="245"/>
      <c r="X22" s="245"/>
      <c r="Y22" s="245"/>
      <c r="Z22" s="245"/>
      <c r="AA22" s="245"/>
      <c r="AB22" s="245"/>
      <c r="AC22" s="245"/>
      <c r="AD22" s="245"/>
      <c r="AE22" s="245"/>
      <c r="AF22" s="245"/>
      <c r="AG22" s="245"/>
      <c r="AH22" s="245"/>
      <c r="AI22" s="245"/>
      <c r="AJ22" s="245"/>
      <c r="AK22" s="245"/>
      <c r="AL22" s="245"/>
      <c r="AM22" s="245"/>
      <c r="AN22" s="245"/>
      <c r="AO22" s="245"/>
      <c r="AP22" s="246"/>
      <c r="AW22" s="66"/>
    </row>
    <row r="23" spans="1:79" s="57" customFormat="1" ht="30" customHeight="1">
      <c r="A23" s="247"/>
      <c r="B23" s="248"/>
      <c r="C23" s="248"/>
      <c r="D23" s="248"/>
      <c r="E23" s="248"/>
      <c r="F23" s="248"/>
      <c r="G23" s="248"/>
      <c r="H23" s="248"/>
      <c r="I23" s="248"/>
      <c r="J23" s="248"/>
      <c r="K23" s="248"/>
      <c r="L23" s="248"/>
      <c r="M23" s="248"/>
      <c r="N23" s="248"/>
      <c r="O23" s="248"/>
      <c r="P23" s="248"/>
      <c r="Q23" s="248"/>
      <c r="R23" s="248"/>
      <c r="S23" s="248"/>
      <c r="T23" s="248"/>
      <c r="U23" s="249"/>
      <c r="V23" s="247"/>
      <c r="W23" s="248"/>
      <c r="X23" s="248"/>
      <c r="Y23" s="248"/>
      <c r="Z23" s="248"/>
      <c r="AA23" s="248"/>
      <c r="AB23" s="248"/>
      <c r="AC23" s="248"/>
      <c r="AD23" s="248"/>
      <c r="AE23" s="248"/>
      <c r="AF23" s="248"/>
      <c r="AG23" s="248"/>
      <c r="AH23" s="248"/>
      <c r="AI23" s="248"/>
      <c r="AJ23" s="248"/>
      <c r="AK23" s="248"/>
      <c r="AL23" s="248"/>
      <c r="AM23" s="248"/>
      <c r="AN23" s="248"/>
      <c r="AO23" s="248"/>
      <c r="AP23" s="249"/>
    </row>
    <row r="24" spans="1:79" s="57" customFormat="1" ht="30" customHeight="1">
      <c r="A24" s="262" t="s">
        <v>290</v>
      </c>
      <c r="B24" s="263"/>
      <c r="C24" s="259"/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59"/>
      <c r="O24" s="158" t="s">
        <v>285</v>
      </c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58"/>
      <c r="AE24" s="158"/>
      <c r="AF24" s="158"/>
      <c r="AG24" s="158"/>
      <c r="AH24" s="158"/>
      <c r="AI24" s="158"/>
      <c r="AJ24" s="158"/>
      <c r="AK24" s="158"/>
      <c r="AL24" s="158"/>
      <c r="AM24" s="158"/>
      <c r="AN24" s="158"/>
      <c r="AO24" s="158"/>
      <c r="AP24" s="158"/>
    </row>
    <row r="25" spans="1:79" s="57" customFormat="1" ht="30" customHeight="1">
      <c r="A25" s="263"/>
      <c r="B25" s="263"/>
      <c r="C25" s="171" t="s">
        <v>33</v>
      </c>
      <c r="D25" s="171"/>
      <c r="E25" s="171"/>
      <c r="F25" s="171" t="s">
        <v>34</v>
      </c>
      <c r="G25" s="171"/>
      <c r="H25" s="171"/>
      <c r="I25" s="158" t="s">
        <v>35</v>
      </c>
      <c r="J25" s="158"/>
      <c r="K25" s="158"/>
      <c r="L25" s="260"/>
      <c r="M25" s="260"/>
      <c r="N25" s="260"/>
      <c r="O25" s="256"/>
      <c r="P25" s="256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6"/>
      <c r="AD25" s="256"/>
      <c r="AE25" s="256"/>
      <c r="AF25" s="256"/>
      <c r="AG25" s="256"/>
      <c r="AH25" s="256"/>
      <c r="AI25" s="256"/>
      <c r="AJ25" s="256"/>
      <c r="AK25" s="256"/>
      <c r="AL25" s="256"/>
      <c r="AM25" s="256"/>
      <c r="AN25" s="256"/>
      <c r="AO25" s="256"/>
      <c r="AP25" s="256"/>
      <c r="AX25" s="67"/>
      <c r="AY25" s="67"/>
      <c r="AZ25" s="67"/>
    </row>
    <row r="26" spans="1:79" s="57" customFormat="1" ht="30" customHeight="1">
      <c r="A26" s="263"/>
      <c r="B26" s="263"/>
      <c r="C26" s="290"/>
      <c r="D26" s="290"/>
      <c r="E26" s="290"/>
      <c r="F26" s="290"/>
      <c r="G26" s="290"/>
      <c r="H26" s="290"/>
      <c r="I26" s="170" t="str">
        <f>IF((ISBLANK(C26)),"",(IF(C26=0,"皆増",F26/C26-1)))</f>
        <v/>
      </c>
      <c r="J26" s="170"/>
      <c r="K26" s="170"/>
      <c r="L26" s="260"/>
      <c r="M26" s="260"/>
      <c r="N26" s="260"/>
      <c r="O26" s="256"/>
      <c r="P26" s="256"/>
      <c r="Q26" s="256"/>
      <c r="R26" s="256"/>
      <c r="S26" s="256"/>
      <c r="T26" s="256"/>
      <c r="U26" s="256"/>
      <c r="V26" s="256"/>
      <c r="W26" s="256"/>
      <c r="X26" s="256"/>
      <c r="Y26" s="256"/>
      <c r="Z26" s="256"/>
      <c r="AA26" s="256"/>
      <c r="AB26" s="256"/>
      <c r="AC26" s="256"/>
      <c r="AD26" s="256"/>
      <c r="AE26" s="256"/>
      <c r="AF26" s="256"/>
      <c r="AG26" s="256"/>
      <c r="AH26" s="256"/>
      <c r="AI26" s="256"/>
      <c r="AJ26" s="256"/>
      <c r="AK26" s="256"/>
      <c r="AL26" s="256"/>
      <c r="AM26" s="256"/>
      <c r="AN26" s="256"/>
      <c r="AO26" s="256"/>
      <c r="AP26" s="256"/>
      <c r="AW26" s="63"/>
      <c r="AX26" s="67"/>
      <c r="AY26" s="67"/>
      <c r="AZ26" s="67"/>
    </row>
    <row r="27" spans="1:79" s="57" customFormat="1" ht="30" customHeight="1">
      <c r="A27" s="171" t="s">
        <v>234</v>
      </c>
      <c r="B27" s="171"/>
      <c r="C27" s="171"/>
      <c r="D27" s="171"/>
      <c r="E27" s="171" t="s">
        <v>32</v>
      </c>
      <c r="F27" s="171"/>
      <c r="G27" s="171"/>
      <c r="H27" s="171"/>
      <c r="I27" s="171"/>
      <c r="J27" s="171"/>
      <c r="K27" s="171"/>
      <c r="L27" s="171"/>
      <c r="M27" s="171"/>
      <c r="N27" s="171"/>
      <c r="O27" s="256"/>
      <c r="P27" s="256"/>
      <c r="Q27" s="256"/>
      <c r="R27" s="256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W27" s="63"/>
      <c r="AX27" s="67"/>
      <c r="AY27" s="67"/>
      <c r="AZ27" s="67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</row>
    <row r="28" spans="1:79" s="57" customFormat="1" ht="30" customHeight="1">
      <c r="A28" s="172" t="s">
        <v>49</v>
      </c>
      <c r="B28" s="172"/>
      <c r="C28" s="172"/>
      <c r="D28" s="172"/>
      <c r="E28" s="256"/>
      <c r="F28" s="256"/>
      <c r="G28" s="256"/>
      <c r="H28" s="256"/>
      <c r="I28" s="256"/>
      <c r="J28" s="256"/>
      <c r="K28" s="256"/>
      <c r="L28" s="256"/>
      <c r="M28" s="256"/>
      <c r="N28" s="256"/>
      <c r="O28" s="256"/>
      <c r="P28" s="256"/>
      <c r="Q28" s="256"/>
      <c r="R28" s="256"/>
      <c r="S28" s="256"/>
      <c r="T28" s="256"/>
      <c r="U28" s="256"/>
      <c r="V28" s="256"/>
      <c r="W28" s="256"/>
      <c r="X28" s="256"/>
      <c r="Y28" s="256"/>
      <c r="Z28" s="256"/>
      <c r="AA28" s="256"/>
      <c r="AB28" s="256"/>
      <c r="AC28" s="256"/>
      <c r="AD28" s="256"/>
      <c r="AE28" s="256"/>
      <c r="AF28" s="256"/>
      <c r="AG28" s="256"/>
      <c r="AH28" s="256"/>
      <c r="AI28" s="256"/>
      <c r="AJ28" s="256"/>
      <c r="AK28" s="256"/>
      <c r="AL28" s="256"/>
      <c r="AM28" s="256"/>
      <c r="AN28" s="256"/>
      <c r="AO28" s="256"/>
      <c r="AP28" s="256"/>
      <c r="AW28" s="63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</row>
    <row r="29" spans="1:79" s="57" customFormat="1" ht="30" customHeight="1">
      <c r="A29" s="193" t="s">
        <v>36</v>
      </c>
      <c r="B29" s="193"/>
      <c r="C29" s="193"/>
      <c r="D29" s="193"/>
      <c r="E29" s="193"/>
      <c r="F29" s="193"/>
      <c r="G29" s="169">
        <f>補助金額計算書!C16</f>
        <v>0</v>
      </c>
      <c r="H29" s="169"/>
      <c r="I29" s="169"/>
      <c r="J29" s="169"/>
      <c r="K29" s="169"/>
      <c r="L29" s="169"/>
      <c r="M29" s="162"/>
      <c r="N29" s="52" t="s">
        <v>37</v>
      </c>
      <c r="O29" s="256"/>
      <c r="P29" s="25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56"/>
      <c r="AE29" s="256"/>
      <c r="AF29" s="256"/>
      <c r="AG29" s="256"/>
      <c r="AH29" s="256"/>
      <c r="AI29" s="256"/>
      <c r="AJ29" s="256"/>
      <c r="AK29" s="256"/>
      <c r="AL29" s="256"/>
      <c r="AM29" s="256"/>
      <c r="AN29" s="256"/>
      <c r="AO29" s="256"/>
      <c r="AP29" s="256"/>
      <c r="AV29" s="67"/>
      <c r="AW29" s="6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</row>
    <row r="30" spans="1:79" s="57" customFormat="1" ht="30" customHeight="1">
      <c r="A30" s="193" t="s">
        <v>38</v>
      </c>
      <c r="B30" s="193"/>
      <c r="C30" s="193"/>
      <c r="D30" s="193"/>
      <c r="E30" s="193"/>
      <c r="F30" s="193"/>
      <c r="G30" s="169">
        <f>補助金額計算書!D16</f>
        <v>0</v>
      </c>
      <c r="H30" s="169"/>
      <c r="I30" s="169"/>
      <c r="J30" s="169"/>
      <c r="K30" s="169"/>
      <c r="L30" s="169"/>
      <c r="M30" s="162"/>
      <c r="N30" s="52" t="s">
        <v>37</v>
      </c>
      <c r="O30" s="256"/>
      <c r="P30" s="25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56"/>
      <c r="AE30" s="256"/>
      <c r="AF30" s="256"/>
      <c r="AG30" s="256"/>
      <c r="AH30" s="256"/>
      <c r="AI30" s="256"/>
      <c r="AJ30" s="256"/>
      <c r="AK30" s="256"/>
      <c r="AL30" s="256"/>
      <c r="AM30" s="256"/>
      <c r="AN30" s="256"/>
      <c r="AO30" s="256"/>
      <c r="AP30" s="256"/>
      <c r="AV30" s="67"/>
      <c r="AW30" s="67"/>
      <c r="AX30" s="67"/>
      <c r="AY30" s="67"/>
      <c r="AZ30" s="67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</row>
    <row r="31" spans="1:79" s="57" customFormat="1" ht="30" customHeight="1">
      <c r="A31" s="193" t="s">
        <v>233</v>
      </c>
      <c r="B31" s="193"/>
      <c r="C31" s="193"/>
      <c r="D31" s="193"/>
      <c r="E31" s="193"/>
      <c r="F31" s="193"/>
      <c r="G31" s="257">
        <f>G29-G30</f>
        <v>0</v>
      </c>
      <c r="H31" s="257"/>
      <c r="I31" s="257"/>
      <c r="J31" s="257"/>
      <c r="K31" s="257"/>
      <c r="L31" s="257"/>
      <c r="M31" s="258"/>
      <c r="N31" s="69" t="s">
        <v>37</v>
      </c>
      <c r="O31" s="256"/>
      <c r="P31" s="256"/>
      <c r="Q31" s="256"/>
      <c r="R31" s="256"/>
      <c r="S31" s="256"/>
      <c r="T31" s="256"/>
      <c r="U31" s="256"/>
      <c r="V31" s="256"/>
      <c r="W31" s="256"/>
      <c r="X31" s="256"/>
      <c r="Y31" s="256"/>
      <c r="Z31" s="256"/>
      <c r="AA31" s="256"/>
      <c r="AB31" s="256"/>
      <c r="AC31" s="256"/>
      <c r="AD31" s="256"/>
      <c r="AE31" s="256"/>
      <c r="AF31" s="256"/>
      <c r="AG31" s="256"/>
      <c r="AH31" s="256"/>
      <c r="AI31" s="256"/>
      <c r="AJ31" s="256"/>
      <c r="AK31" s="256"/>
      <c r="AL31" s="256"/>
      <c r="AM31" s="256"/>
      <c r="AN31" s="256"/>
      <c r="AO31" s="256"/>
      <c r="AP31" s="256"/>
      <c r="AV31" s="67"/>
      <c r="AW31" s="67"/>
      <c r="AX31" s="67"/>
      <c r="AY31" s="67"/>
      <c r="AZ31" s="67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</row>
    <row r="32" spans="1:79" s="57" customFormat="1" ht="30" customHeight="1">
      <c r="A32" s="193"/>
      <c r="B32" s="193"/>
      <c r="C32" s="193"/>
      <c r="D32" s="193"/>
      <c r="E32" s="193"/>
      <c r="F32" s="193"/>
      <c r="G32" s="261"/>
      <c r="H32" s="261"/>
      <c r="I32" s="261"/>
      <c r="J32" s="261"/>
      <c r="K32" s="261"/>
      <c r="L32" s="261"/>
      <c r="M32" s="261"/>
      <c r="N32" s="261"/>
      <c r="O32" s="256"/>
      <c r="P32" s="256"/>
      <c r="Q32" s="256"/>
      <c r="R32" s="256"/>
      <c r="S32" s="256"/>
      <c r="T32" s="256"/>
      <c r="U32" s="256"/>
      <c r="V32" s="256"/>
      <c r="W32" s="256"/>
      <c r="X32" s="256"/>
      <c r="Y32" s="256"/>
      <c r="Z32" s="256"/>
      <c r="AA32" s="256"/>
      <c r="AB32" s="256"/>
      <c r="AC32" s="256"/>
      <c r="AD32" s="256"/>
      <c r="AE32" s="256"/>
      <c r="AF32" s="256"/>
      <c r="AG32" s="256"/>
      <c r="AH32" s="256"/>
      <c r="AI32" s="256"/>
      <c r="AJ32" s="256"/>
      <c r="AK32" s="256"/>
      <c r="AL32" s="256"/>
      <c r="AM32" s="256"/>
      <c r="AN32" s="256"/>
      <c r="AO32" s="256"/>
      <c r="AP32" s="256"/>
      <c r="AU32" s="67"/>
      <c r="AV32" s="67"/>
      <c r="AW32" s="67"/>
      <c r="AX32" s="67"/>
      <c r="AY32" s="67"/>
      <c r="AZ32" s="67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</row>
    <row r="33" spans="1:46" ht="28.5" customHeight="1">
      <c r="A33" s="215" t="s">
        <v>39</v>
      </c>
      <c r="B33" s="216"/>
      <c r="C33" s="216"/>
      <c r="D33" s="216"/>
      <c r="E33" s="216"/>
      <c r="F33" s="216"/>
      <c r="G33" s="216"/>
      <c r="H33" s="217"/>
      <c r="I33" s="215" t="s">
        <v>50</v>
      </c>
      <c r="J33" s="216"/>
      <c r="K33" s="216"/>
      <c r="L33" s="217"/>
      <c r="M33" s="232" t="s">
        <v>310</v>
      </c>
      <c r="N33" s="233"/>
      <c r="O33" s="233"/>
      <c r="P33" s="233"/>
      <c r="Q33" s="233"/>
      <c r="R33" s="234"/>
      <c r="S33" s="232" t="s">
        <v>311</v>
      </c>
      <c r="T33" s="233"/>
      <c r="U33" s="233"/>
      <c r="V33" s="233"/>
      <c r="W33" s="233"/>
      <c r="X33" s="233"/>
      <c r="Y33" s="233"/>
      <c r="Z33" s="233"/>
      <c r="AA33" s="233"/>
      <c r="AB33" s="233"/>
      <c r="AC33" s="233"/>
      <c r="AD33" s="233"/>
      <c r="AE33" s="233"/>
      <c r="AF33" s="233"/>
      <c r="AG33" s="233"/>
      <c r="AH33" s="234"/>
      <c r="AI33" s="232" t="s">
        <v>312</v>
      </c>
      <c r="AJ33" s="233"/>
      <c r="AK33" s="233"/>
      <c r="AL33" s="233"/>
      <c r="AM33" s="233"/>
      <c r="AN33" s="233"/>
      <c r="AO33" s="233"/>
      <c r="AP33" s="234"/>
    </row>
    <row r="34" spans="1:46" ht="28.5" customHeight="1">
      <c r="A34" s="218"/>
      <c r="B34" s="219"/>
      <c r="C34" s="219"/>
      <c r="D34" s="219"/>
      <c r="E34" s="219"/>
      <c r="F34" s="219"/>
      <c r="G34" s="219"/>
      <c r="H34" s="220"/>
      <c r="I34" s="218"/>
      <c r="J34" s="219"/>
      <c r="K34" s="219"/>
      <c r="L34" s="220"/>
      <c r="M34" s="232" t="s">
        <v>40</v>
      </c>
      <c r="N34" s="233"/>
      <c r="O34" s="233"/>
      <c r="P34" s="234"/>
      <c r="Q34" s="232" t="s">
        <v>41</v>
      </c>
      <c r="R34" s="234"/>
      <c r="S34" s="253" t="s">
        <v>63</v>
      </c>
      <c r="T34" s="254"/>
      <c r="U34" s="254"/>
      <c r="V34" s="255"/>
      <c r="W34" s="232" t="s">
        <v>286</v>
      </c>
      <c r="X34" s="233"/>
      <c r="Y34" s="233"/>
      <c r="Z34" s="234"/>
      <c r="AA34" s="287"/>
      <c r="AB34" s="288"/>
      <c r="AC34" s="288"/>
      <c r="AD34" s="289"/>
      <c r="AE34" s="232" t="s">
        <v>287</v>
      </c>
      <c r="AF34" s="233"/>
      <c r="AG34" s="233"/>
      <c r="AH34" s="234"/>
      <c r="AI34" s="232" t="s">
        <v>42</v>
      </c>
      <c r="AJ34" s="233"/>
      <c r="AK34" s="233"/>
      <c r="AL34" s="234"/>
      <c r="AM34" s="284" t="s">
        <v>43</v>
      </c>
      <c r="AN34" s="285"/>
      <c r="AO34" s="285"/>
      <c r="AP34" s="286"/>
    </row>
    <row r="35" spans="1:46" ht="28.5" customHeight="1">
      <c r="A35" s="166" t="s">
        <v>102</v>
      </c>
      <c r="B35" s="167"/>
      <c r="C35" s="167"/>
      <c r="D35" s="167"/>
      <c r="E35" s="167"/>
      <c r="F35" s="167"/>
      <c r="G35" s="167"/>
      <c r="H35" s="168"/>
      <c r="I35" s="162">
        <f>補助金額計算書!F23</f>
        <v>0</v>
      </c>
      <c r="J35" s="163"/>
      <c r="K35" s="163"/>
      <c r="L35" s="164"/>
      <c r="M35" s="162">
        <f>補助金額計算書!H25</f>
        <v>0</v>
      </c>
      <c r="N35" s="163"/>
      <c r="O35" s="163"/>
      <c r="P35" s="164"/>
      <c r="Q35" s="279" t="str">
        <f>IF((I35=0),"",(M35/I35))</f>
        <v/>
      </c>
      <c r="R35" s="280"/>
      <c r="S35" s="162">
        <f>ROUNDDOWN(I35/3,0)</f>
        <v>0</v>
      </c>
      <c r="T35" s="163"/>
      <c r="U35" s="163"/>
      <c r="V35" s="164"/>
      <c r="W35" s="162">
        <v>20000</v>
      </c>
      <c r="X35" s="163"/>
      <c r="Y35" s="163"/>
      <c r="Z35" s="164"/>
      <c r="AA35" s="281"/>
      <c r="AB35" s="282"/>
      <c r="AC35" s="282"/>
      <c r="AD35" s="283"/>
      <c r="AE35" s="162">
        <f>MIN(S35:Z35)</f>
        <v>0</v>
      </c>
      <c r="AF35" s="163"/>
      <c r="AG35" s="163"/>
      <c r="AH35" s="164"/>
      <c r="AI35" s="162">
        <f>補助金額計算書!H23</f>
        <v>0</v>
      </c>
      <c r="AJ35" s="163"/>
      <c r="AK35" s="163"/>
      <c r="AL35" s="164"/>
      <c r="AM35" s="159"/>
      <c r="AN35" s="160"/>
      <c r="AO35" s="160"/>
      <c r="AP35" s="161"/>
    </row>
    <row r="36" spans="1:46" ht="28.5" customHeight="1">
      <c r="A36" s="275" t="s">
        <v>44</v>
      </c>
      <c r="B36" s="275"/>
      <c r="C36" s="275"/>
      <c r="D36" s="275"/>
      <c r="E36" s="275"/>
      <c r="F36" s="275"/>
      <c r="G36" s="268" t="s">
        <v>45</v>
      </c>
      <c r="H36" s="276"/>
      <c r="I36" s="276"/>
      <c r="J36" s="276"/>
      <c r="K36" s="276"/>
      <c r="L36" s="277"/>
      <c r="M36" s="268" t="s">
        <v>46</v>
      </c>
      <c r="N36" s="269"/>
      <c r="O36" s="269"/>
      <c r="P36" s="269"/>
      <c r="Q36" s="269"/>
      <c r="R36" s="270"/>
      <c r="S36" s="268" t="s">
        <v>47</v>
      </c>
      <c r="T36" s="269"/>
      <c r="U36" s="269"/>
      <c r="V36" s="269"/>
      <c r="W36" s="269"/>
      <c r="X36" s="270"/>
      <c r="Y36" s="274"/>
      <c r="Z36" s="274"/>
      <c r="AA36" s="274"/>
      <c r="AB36" s="274"/>
      <c r="AC36" s="274"/>
      <c r="AD36" s="274"/>
      <c r="AE36" s="264"/>
      <c r="AF36" s="265"/>
      <c r="AG36" s="265"/>
      <c r="AH36" s="265"/>
      <c r="AI36" s="265"/>
      <c r="AJ36" s="266"/>
      <c r="AK36" s="264"/>
      <c r="AL36" s="265"/>
      <c r="AM36" s="265"/>
      <c r="AN36" s="265"/>
      <c r="AO36" s="265"/>
      <c r="AP36" s="266"/>
    </row>
    <row r="37" spans="1:46" ht="28.5" customHeight="1">
      <c r="A37" s="212"/>
      <c r="B37" s="212"/>
      <c r="C37" s="212"/>
      <c r="D37" s="212"/>
      <c r="E37" s="212"/>
      <c r="F37" s="212"/>
      <c r="G37" s="271" t="s">
        <v>326</v>
      </c>
      <c r="H37" s="272"/>
      <c r="I37" s="272"/>
      <c r="J37" s="272"/>
      <c r="K37" s="272"/>
      <c r="L37" s="273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67"/>
      <c r="Z37" s="267"/>
      <c r="AA37" s="267"/>
      <c r="AB37" s="267"/>
      <c r="AC37" s="267"/>
      <c r="AD37" s="267"/>
      <c r="AE37" s="267"/>
      <c r="AF37" s="267"/>
      <c r="AG37" s="267"/>
      <c r="AH37" s="267"/>
      <c r="AI37" s="267"/>
      <c r="AJ37" s="267"/>
      <c r="AK37" s="267"/>
      <c r="AL37" s="267"/>
      <c r="AM37" s="267"/>
      <c r="AN37" s="267"/>
      <c r="AO37" s="267"/>
      <c r="AP37" s="267"/>
    </row>
    <row r="38" spans="1:46" ht="22.15" customHeight="1">
      <c r="A38" s="70" t="s">
        <v>309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71"/>
      <c r="AI38" s="71"/>
      <c r="AJ38" s="71"/>
      <c r="AK38" s="71"/>
      <c r="AL38" s="71"/>
      <c r="AM38" s="71"/>
      <c r="AN38" s="71"/>
      <c r="AO38" s="65"/>
      <c r="AP38" s="65"/>
    </row>
    <row r="39" spans="1:46" ht="28.5" customHeight="1">
      <c r="A39" s="72"/>
      <c r="B39" s="72"/>
      <c r="C39" s="72"/>
      <c r="D39" s="72"/>
      <c r="E39" s="72"/>
      <c r="F39" s="72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71"/>
      <c r="AI39" s="71"/>
      <c r="AJ39" s="71"/>
      <c r="AK39" s="71"/>
      <c r="AL39" s="71"/>
      <c r="AM39" s="71"/>
      <c r="AN39" s="71"/>
      <c r="AO39" s="65"/>
      <c r="AP39" s="65"/>
    </row>
    <row r="40" spans="1:46" ht="28.5" customHeight="1">
      <c r="AT40" s="67" t="s">
        <v>48</v>
      </c>
    </row>
    <row r="41" spans="1:46" ht="28.5" customHeight="1"/>
    <row r="42" spans="1:46" ht="28.5" customHeight="1"/>
    <row r="43" spans="1:46" ht="28.5" customHeight="1"/>
  </sheetData>
  <sheetProtection sheet="1" objects="1" scenarios="1" formatRows="0"/>
  <mergeCells count="100">
    <mergeCell ref="E1:AL2"/>
    <mergeCell ref="Q35:R35"/>
    <mergeCell ref="S35:V35"/>
    <mergeCell ref="W35:Z35"/>
    <mergeCell ref="AA35:AD35"/>
    <mergeCell ref="AI35:AL35"/>
    <mergeCell ref="I35:L35"/>
    <mergeCell ref="M35:P35"/>
    <mergeCell ref="AI33:AP33"/>
    <mergeCell ref="AM34:AP34"/>
    <mergeCell ref="AI34:AL34"/>
    <mergeCell ref="I33:L34"/>
    <mergeCell ref="AA34:AD34"/>
    <mergeCell ref="F26:H26"/>
    <mergeCell ref="C26:E26"/>
    <mergeCell ref="C25:E25"/>
    <mergeCell ref="A37:F37"/>
    <mergeCell ref="G37:L37"/>
    <mergeCell ref="M37:R37"/>
    <mergeCell ref="Y36:AD36"/>
    <mergeCell ref="A36:F36"/>
    <mergeCell ref="G36:L36"/>
    <mergeCell ref="M36:R36"/>
    <mergeCell ref="AE36:AJ36"/>
    <mergeCell ref="AE37:AJ37"/>
    <mergeCell ref="AK36:AP36"/>
    <mergeCell ref="AK37:AP37"/>
    <mergeCell ref="S37:X37"/>
    <mergeCell ref="S36:X36"/>
    <mergeCell ref="Y37:AD37"/>
    <mergeCell ref="O24:AP24"/>
    <mergeCell ref="O25:AP32"/>
    <mergeCell ref="G31:M31"/>
    <mergeCell ref="C24:N24"/>
    <mergeCell ref="L25:N25"/>
    <mergeCell ref="L26:N26"/>
    <mergeCell ref="A31:F32"/>
    <mergeCell ref="G32:N32"/>
    <mergeCell ref="E27:N27"/>
    <mergeCell ref="E28:N28"/>
    <mergeCell ref="A24:B26"/>
    <mergeCell ref="G30:M30"/>
    <mergeCell ref="A30:F30"/>
    <mergeCell ref="A29:F29"/>
    <mergeCell ref="AE34:AH34"/>
    <mergeCell ref="A33:H34"/>
    <mergeCell ref="M33:R33"/>
    <mergeCell ref="S33:AH33"/>
    <mergeCell ref="M34:P34"/>
    <mergeCell ref="Q34:R34"/>
    <mergeCell ref="S34:V34"/>
    <mergeCell ref="W34:Z34"/>
    <mergeCell ref="A15:U15"/>
    <mergeCell ref="V15:AP15"/>
    <mergeCell ref="A11:G13"/>
    <mergeCell ref="H11:AB13"/>
    <mergeCell ref="A16:U23"/>
    <mergeCell ref="AJ13:AL13"/>
    <mergeCell ref="AJ12:AL12"/>
    <mergeCell ref="AG12:AI12"/>
    <mergeCell ref="AM13:AP13"/>
    <mergeCell ref="AC12:AF13"/>
    <mergeCell ref="V16:AP23"/>
    <mergeCell ref="AG5:AI6"/>
    <mergeCell ref="AJ5:AK5"/>
    <mergeCell ref="AM5:AN5"/>
    <mergeCell ref="AJ6:AK6"/>
    <mergeCell ref="AM6:AN6"/>
    <mergeCell ref="AM3:AP3"/>
    <mergeCell ref="AC5:AF7"/>
    <mergeCell ref="A4:G4"/>
    <mergeCell ref="A14:AP14"/>
    <mergeCell ref="AM12:AP12"/>
    <mergeCell ref="H7:AB8"/>
    <mergeCell ref="A5:G6"/>
    <mergeCell ref="H5:AB6"/>
    <mergeCell ref="AG8:AP9"/>
    <mergeCell ref="AC10:AF11"/>
    <mergeCell ref="AG10:AP11"/>
    <mergeCell ref="AG7:AN7"/>
    <mergeCell ref="A9:G10"/>
    <mergeCell ref="H9:AB10"/>
    <mergeCell ref="AC8:AF9"/>
    <mergeCell ref="AG13:AI13"/>
    <mergeCell ref="A1:D1"/>
    <mergeCell ref="AJ3:AL3"/>
    <mergeCell ref="AM35:AP35"/>
    <mergeCell ref="AE35:AH35"/>
    <mergeCell ref="A3:M3"/>
    <mergeCell ref="A35:H35"/>
    <mergeCell ref="G29:M29"/>
    <mergeCell ref="I25:K25"/>
    <mergeCell ref="I26:K26"/>
    <mergeCell ref="F25:H25"/>
    <mergeCell ref="A28:D28"/>
    <mergeCell ref="A27:D27"/>
    <mergeCell ref="H4:AB4"/>
    <mergeCell ref="AC4:AF4"/>
    <mergeCell ref="AG4:AP4"/>
    <mergeCell ref="A7:G8"/>
  </mergeCells>
  <phoneticPr fontId="2"/>
  <dataValidations count="1">
    <dataValidation type="list" allowBlank="1" showInputMessage="1" showErrorMessage="1" sqref="H5:AB6" xr:uid="{9A0811A7-DD46-47F4-B0E0-FF186A31356B}">
      <formula1>"　,①農協等,②農業法人"</formula1>
    </dataValidation>
  </dataValidations>
  <pageMargins left="0.59055118110236227" right="0.39370078740157483" top="0.39370078740157483" bottom="0.39370078740157483" header="0.31496062992125984" footer="0.19685039370078741"/>
  <pageSetup paperSize="9" scale="61" orientation="portrait" r:id="rId1"/>
  <ignoredErrors>
    <ignoredError sqref="AE35:AH35 T35:V35 S35 AI35:AL35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637C8A-70E6-4B9A-8C92-ED5D07FCB8FD}">
          <x14:formula1>
            <xm:f>'リスト（編集しないこと）'!$C$3:$C$5</xm:f>
          </x14:formula1>
          <xm:sqref>G32:N32</xm:sqref>
        </x14:dataValidation>
        <x14:dataValidation type="list" allowBlank="1" showInputMessage="1" showErrorMessage="1" xr:uid="{E34AD2AD-720E-456A-AA44-97E4A0B9FB1D}">
          <x14:formula1>
            <xm:f>'リスト（編集しないこと）'!$H$3:$H$4</xm:f>
          </x14:formula1>
          <xm:sqref>C24:N24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02EEA-BE60-4682-82EF-DE75EB511A19}">
  <sheetPr>
    <tabColor rgb="FF92D050"/>
    <pageSetUpPr fitToPage="1"/>
  </sheetPr>
  <dimension ref="A1:R18"/>
  <sheetViews>
    <sheetView zoomScaleNormal="100" workbookViewId="0">
      <selection activeCell="D18" sqref="D18"/>
    </sheetView>
  </sheetViews>
  <sheetFormatPr defaultColWidth="8.75" defaultRowHeight="18" customHeight="1"/>
  <cols>
    <col min="1" max="1" width="4" style="4" customWidth="1"/>
    <col min="2" max="2" width="15" style="30" customWidth="1"/>
    <col min="3" max="3" width="20" style="30" customWidth="1"/>
    <col min="4" max="4" width="10" style="32" customWidth="1"/>
    <col min="5" max="6" width="7" style="30" customWidth="1"/>
    <col min="7" max="7" width="9.5" style="31" customWidth="1"/>
    <col min="8" max="8" width="9.5" style="30" customWidth="1"/>
    <col min="9" max="9" width="7" style="30" customWidth="1"/>
    <col min="10" max="10" width="9" style="30" customWidth="1"/>
    <col min="11" max="11" width="7" style="30" customWidth="1"/>
    <col min="12" max="12" width="16" style="30" customWidth="1"/>
    <col min="13" max="13" width="13" style="30" customWidth="1"/>
    <col min="14" max="14" width="15" style="30" customWidth="1"/>
    <col min="15" max="15" width="12" style="30" customWidth="1"/>
    <col min="16" max="17" width="10" style="30" customWidth="1"/>
    <col min="18" max="18" width="12" style="4" customWidth="1"/>
    <col min="19" max="16384" width="8.75" style="4"/>
  </cols>
  <sheetData>
    <row r="1" spans="1:18" ht="21.6" customHeight="1" thickBot="1">
      <c r="A1" s="51" t="s">
        <v>292</v>
      </c>
    </row>
    <row r="2" spans="1:18" ht="21" customHeight="1" thickBot="1">
      <c r="E2" s="4"/>
      <c r="F2" s="294" t="s">
        <v>281</v>
      </c>
      <c r="G2" s="295"/>
      <c r="H2" s="296"/>
      <c r="I2" s="297"/>
      <c r="J2" s="297"/>
      <c r="K2" s="298"/>
      <c r="L2" s="50"/>
      <c r="M2" s="4"/>
      <c r="N2" s="4"/>
      <c r="O2" s="4"/>
      <c r="P2" s="4"/>
    </row>
    <row r="3" spans="1:18" ht="18" customHeight="1">
      <c r="B3" s="49"/>
      <c r="E3" s="4"/>
      <c r="F3" s="4"/>
    </row>
    <row r="4" spans="1:18" s="27" customFormat="1" ht="18" customHeight="1">
      <c r="B4" s="293" t="s">
        <v>236</v>
      </c>
      <c r="C4" s="291" t="s">
        <v>252</v>
      </c>
      <c r="D4" s="291"/>
      <c r="E4" s="291"/>
      <c r="F4" s="291"/>
      <c r="G4" s="291"/>
      <c r="H4" s="300" t="s">
        <v>238</v>
      </c>
      <c r="I4" s="293" t="s">
        <v>237</v>
      </c>
      <c r="J4" s="293"/>
      <c r="K4" s="293" t="s">
        <v>239</v>
      </c>
      <c r="L4" s="293"/>
      <c r="M4" s="293"/>
      <c r="N4" s="293"/>
      <c r="O4" s="300" t="s">
        <v>322</v>
      </c>
      <c r="P4" s="293" t="s">
        <v>241</v>
      </c>
      <c r="Q4" s="293"/>
      <c r="R4" s="291" t="s">
        <v>242</v>
      </c>
    </row>
    <row r="5" spans="1:18" s="27" customFormat="1" ht="36" customHeight="1" thickBot="1">
      <c r="B5" s="299"/>
      <c r="C5" s="152" t="s">
        <v>251</v>
      </c>
      <c r="D5" s="153" t="s">
        <v>248</v>
      </c>
      <c r="E5" s="154" t="s">
        <v>249</v>
      </c>
      <c r="F5" s="154" t="s">
        <v>250</v>
      </c>
      <c r="G5" s="154" t="s">
        <v>244</v>
      </c>
      <c r="H5" s="301"/>
      <c r="I5" s="154" t="s">
        <v>246</v>
      </c>
      <c r="J5" s="154" t="s">
        <v>247</v>
      </c>
      <c r="K5" s="306" t="s">
        <v>243</v>
      </c>
      <c r="L5" s="307"/>
      <c r="M5" s="155" t="s">
        <v>245</v>
      </c>
      <c r="N5" s="156" t="s">
        <v>240</v>
      </c>
      <c r="O5" s="301"/>
      <c r="P5" s="151" t="s">
        <v>59</v>
      </c>
      <c r="Q5" s="154" t="s">
        <v>227</v>
      </c>
      <c r="R5" s="292"/>
    </row>
    <row r="6" spans="1:18" s="29" customFormat="1" ht="18" customHeight="1" thickTop="1">
      <c r="A6" s="29">
        <v>1</v>
      </c>
      <c r="B6" s="46"/>
      <c r="C6" s="33"/>
      <c r="D6" s="34"/>
      <c r="E6" s="35"/>
      <c r="F6" s="35"/>
      <c r="G6" s="36"/>
      <c r="H6" s="35"/>
      <c r="I6" s="35"/>
      <c r="J6" s="35"/>
      <c r="K6" s="308"/>
      <c r="L6" s="309"/>
      <c r="M6" s="148"/>
      <c r="N6" s="43"/>
      <c r="O6" s="35" t="s">
        <v>57</v>
      </c>
      <c r="P6" s="33"/>
      <c r="Q6" s="33"/>
      <c r="R6" s="37"/>
    </row>
    <row r="7" spans="1:18" ht="18" customHeight="1">
      <c r="A7" s="4">
        <v>2</v>
      </c>
      <c r="B7" s="38"/>
      <c r="C7" s="38"/>
      <c r="D7" s="39"/>
      <c r="E7" s="38"/>
      <c r="F7" s="38"/>
      <c r="G7" s="47"/>
      <c r="H7" s="38"/>
      <c r="I7" s="38"/>
      <c r="J7" s="38"/>
      <c r="K7" s="302"/>
      <c r="L7" s="303"/>
      <c r="M7" s="149"/>
      <c r="N7" s="44"/>
      <c r="O7" s="145" t="s">
        <v>58</v>
      </c>
      <c r="P7" s="38"/>
      <c r="Q7" s="38"/>
      <c r="R7" s="5"/>
    </row>
    <row r="8" spans="1:18" ht="18" customHeight="1">
      <c r="A8" s="4">
        <v>3</v>
      </c>
      <c r="B8" s="38"/>
      <c r="C8" s="38"/>
      <c r="D8" s="39"/>
      <c r="E8" s="38"/>
      <c r="F8" s="38"/>
      <c r="G8" s="47"/>
      <c r="H8" s="38"/>
      <c r="I8" s="38"/>
      <c r="J8" s="38"/>
      <c r="K8" s="302"/>
      <c r="L8" s="303"/>
      <c r="M8" s="149"/>
      <c r="N8" s="44"/>
      <c r="O8" s="145"/>
      <c r="P8" s="38"/>
      <c r="Q8" s="38"/>
      <c r="R8" s="5"/>
    </row>
    <row r="9" spans="1:18" ht="18" customHeight="1">
      <c r="A9" s="4">
        <v>4</v>
      </c>
      <c r="B9" s="38"/>
      <c r="C9" s="38"/>
      <c r="D9" s="39"/>
      <c r="E9" s="38"/>
      <c r="F9" s="38"/>
      <c r="G9" s="47"/>
      <c r="H9" s="38"/>
      <c r="I9" s="38"/>
      <c r="J9" s="38"/>
      <c r="K9" s="302"/>
      <c r="L9" s="303"/>
      <c r="M9" s="149"/>
      <c r="N9" s="44"/>
      <c r="O9" s="145"/>
      <c r="P9" s="38"/>
      <c r="Q9" s="38"/>
      <c r="R9" s="5"/>
    </row>
    <row r="10" spans="1:18" ht="18" customHeight="1">
      <c r="A10" s="4">
        <v>5</v>
      </c>
      <c r="B10" s="38"/>
      <c r="C10" s="38"/>
      <c r="D10" s="39"/>
      <c r="E10" s="38"/>
      <c r="F10" s="38"/>
      <c r="G10" s="47"/>
      <c r="H10" s="38"/>
      <c r="I10" s="38"/>
      <c r="J10" s="38"/>
      <c r="K10" s="302"/>
      <c r="L10" s="303"/>
      <c r="M10" s="149"/>
      <c r="N10" s="44"/>
      <c r="O10" s="145"/>
      <c r="P10" s="38"/>
      <c r="Q10" s="38"/>
      <c r="R10" s="5"/>
    </row>
    <row r="11" spans="1:18" ht="18" customHeight="1">
      <c r="A11" s="4">
        <v>6</v>
      </c>
      <c r="B11" s="38"/>
      <c r="C11" s="38"/>
      <c r="D11" s="39"/>
      <c r="E11" s="38"/>
      <c r="F11" s="38"/>
      <c r="G11" s="47"/>
      <c r="H11" s="38"/>
      <c r="I11" s="38"/>
      <c r="J11" s="38"/>
      <c r="K11" s="302"/>
      <c r="L11" s="303"/>
      <c r="M11" s="149"/>
      <c r="N11" s="44"/>
      <c r="O11" s="145"/>
      <c r="P11" s="38"/>
      <c r="Q11" s="38"/>
      <c r="R11" s="5"/>
    </row>
    <row r="12" spans="1:18" ht="18" customHeight="1">
      <c r="A12" s="4">
        <v>7</v>
      </c>
      <c r="B12" s="38"/>
      <c r="C12" s="38"/>
      <c r="D12" s="39"/>
      <c r="E12" s="38"/>
      <c r="F12" s="38"/>
      <c r="G12" s="47"/>
      <c r="H12" s="38"/>
      <c r="I12" s="38"/>
      <c r="J12" s="38"/>
      <c r="K12" s="302"/>
      <c r="L12" s="303"/>
      <c r="M12" s="149"/>
      <c r="N12" s="44"/>
      <c r="O12" s="145"/>
      <c r="P12" s="38"/>
      <c r="Q12" s="38"/>
      <c r="R12" s="5"/>
    </row>
    <row r="13" spans="1:18" ht="18" customHeight="1">
      <c r="A13" s="4">
        <v>8</v>
      </c>
      <c r="B13" s="38"/>
      <c r="C13" s="38"/>
      <c r="D13" s="39"/>
      <c r="E13" s="38"/>
      <c r="F13" s="38"/>
      <c r="G13" s="47"/>
      <c r="H13" s="38"/>
      <c r="I13" s="38"/>
      <c r="J13" s="38"/>
      <c r="K13" s="302"/>
      <c r="L13" s="303"/>
      <c r="M13" s="149"/>
      <c r="N13" s="44"/>
      <c r="O13" s="145"/>
      <c r="P13" s="38"/>
      <c r="Q13" s="38"/>
      <c r="R13" s="5"/>
    </row>
    <row r="14" spans="1:18" ht="18" customHeight="1">
      <c r="A14" s="4">
        <v>9</v>
      </c>
      <c r="B14" s="38"/>
      <c r="C14" s="38"/>
      <c r="D14" s="39"/>
      <c r="E14" s="38"/>
      <c r="F14" s="38"/>
      <c r="G14" s="47"/>
      <c r="H14" s="38"/>
      <c r="I14" s="38"/>
      <c r="J14" s="38"/>
      <c r="K14" s="302"/>
      <c r="L14" s="303"/>
      <c r="M14" s="149"/>
      <c r="N14" s="44"/>
      <c r="O14" s="145"/>
      <c r="P14" s="38"/>
      <c r="Q14" s="38"/>
      <c r="R14" s="5"/>
    </row>
    <row r="15" spans="1:18" ht="18" customHeight="1">
      <c r="A15" s="4">
        <v>10</v>
      </c>
      <c r="B15" s="40"/>
      <c r="C15" s="40"/>
      <c r="D15" s="41"/>
      <c r="E15" s="40"/>
      <c r="F15" s="40"/>
      <c r="G15" s="48"/>
      <c r="H15" s="40"/>
      <c r="I15" s="40"/>
      <c r="J15" s="40"/>
      <c r="K15" s="304"/>
      <c r="L15" s="305"/>
      <c r="M15" s="150"/>
      <c r="N15" s="45"/>
      <c r="O15" s="146"/>
      <c r="P15" s="40"/>
      <c r="Q15" s="40"/>
      <c r="R15" s="42"/>
    </row>
    <row r="17" spans="6:13" ht="18" customHeight="1">
      <c r="F17" s="4"/>
      <c r="G17" s="4"/>
      <c r="H17" s="4"/>
      <c r="I17" s="4"/>
      <c r="J17" s="4"/>
    </row>
    <row r="18" spans="6:13" ht="18" customHeight="1">
      <c r="I18" s="4"/>
      <c r="J18" s="4"/>
      <c r="K18" s="4"/>
      <c r="L18" s="4"/>
      <c r="M18" s="4"/>
    </row>
  </sheetData>
  <mergeCells count="21">
    <mergeCell ref="K12:L12"/>
    <mergeCell ref="K13:L13"/>
    <mergeCell ref="K14:L14"/>
    <mergeCell ref="K15:L15"/>
    <mergeCell ref="K5:L5"/>
    <mergeCell ref="K6:L6"/>
    <mergeCell ref="K7:L7"/>
    <mergeCell ref="K8:L8"/>
    <mergeCell ref="K9:L9"/>
    <mergeCell ref="K10:L10"/>
    <mergeCell ref="K11:L11"/>
    <mergeCell ref="R4:R5"/>
    <mergeCell ref="K4:N4"/>
    <mergeCell ref="F2:G2"/>
    <mergeCell ref="H2:K2"/>
    <mergeCell ref="B4:B5"/>
    <mergeCell ref="C4:G4"/>
    <mergeCell ref="I4:J4"/>
    <mergeCell ref="H4:H5"/>
    <mergeCell ref="P4:Q4"/>
    <mergeCell ref="O4:O5"/>
  </mergeCells>
  <phoneticPr fontId="2"/>
  <conditionalFormatting sqref="O6:O15">
    <cfRule type="containsText" dxfId="1" priority="1" operator="containsText" text="本則課税">
      <formula>NOT(ISERROR(SEARCH("本則課税",O6)))</formula>
    </cfRule>
  </conditionalFormatting>
  <dataValidations count="1">
    <dataValidation type="list" allowBlank="1" showInputMessage="1" showErrorMessage="1" sqref="G6:H6 G7:G15" xr:uid="{0A7D89AD-0476-4D98-8DB9-0707699AB11E}">
      <formula1>"国庫,県単"</formula1>
    </dataValidation>
  </dataValidations>
  <pageMargins left="0.39370078740157483" right="0.19685039370078741" top="0.39370078740157483" bottom="0.74803149606299213" header="0.39370078740157483" footer="0.31496062992125984"/>
  <pageSetup paperSize="9" scale="6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C27D5CA-ADF0-4212-86DD-8C2732772C3D}">
          <x14:formula1>
            <xm:f>補助金額計算書!$V$6:$V$7</xm:f>
          </x14:formula1>
          <xm:sqref>O6:O15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FFEFB-CB4F-4935-BD81-77DACC315348}">
  <sheetPr>
    <tabColor rgb="FF92D050"/>
    <pageSetUpPr fitToPage="1"/>
  </sheetPr>
  <dimension ref="A2:V27"/>
  <sheetViews>
    <sheetView zoomScaleNormal="100" workbookViewId="0">
      <selection activeCell="C20" sqref="C20"/>
    </sheetView>
  </sheetViews>
  <sheetFormatPr defaultColWidth="10" defaultRowHeight="15" customHeight="1"/>
  <cols>
    <col min="1" max="1" width="4" style="73" customWidth="1"/>
    <col min="2" max="2" width="23" style="73" customWidth="1"/>
    <col min="3" max="3" width="10" style="73" customWidth="1"/>
    <col min="4" max="9" width="10" style="73"/>
    <col min="10" max="10" width="8" style="73" customWidth="1"/>
    <col min="11" max="11" width="10" style="73" customWidth="1"/>
    <col min="12" max="12" width="8" style="73" customWidth="1"/>
    <col min="13" max="13" width="10" style="73"/>
    <col min="14" max="14" width="8" style="73" customWidth="1"/>
    <col min="15" max="15" width="10" style="73"/>
    <col min="16" max="16" width="8" style="73" customWidth="1"/>
    <col min="17" max="17" width="10" style="73"/>
    <col min="18" max="18" width="8" style="73" customWidth="1"/>
    <col min="19" max="16384" width="10" style="73"/>
  </cols>
  <sheetData>
    <row r="2" spans="1:22" ht="21" customHeight="1">
      <c r="B2" s="74" t="s">
        <v>283</v>
      </c>
    </row>
    <row r="3" spans="1:22" ht="15" customHeight="1">
      <c r="R3" s="75" t="s">
        <v>54</v>
      </c>
      <c r="U3" s="73" t="s">
        <v>73</v>
      </c>
    </row>
    <row r="4" spans="1:22" ht="15" customHeight="1">
      <c r="B4" s="313" t="s">
        <v>64</v>
      </c>
      <c r="C4" s="315" t="s">
        <v>59</v>
      </c>
      <c r="D4" s="315"/>
      <c r="E4" s="315" t="s">
        <v>55</v>
      </c>
      <c r="F4" s="317" t="s">
        <v>60</v>
      </c>
      <c r="G4" s="317"/>
      <c r="H4" s="318" t="s">
        <v>61</v>
      </c>
      <c r="I4" s="311" t="s">
        <v>65</v>
      </c>
      <c r="J4" s="312"/>
      <c r="K4" s="312"/>
      <c r="L4" s="312"/>
      <c r="M4" s="312"/>
      <c r="N4" s="312"/>
      <c r="O4" s="312"/>
      <c r="P4" s="312"/>
      <c r="Q4" s="312"/>
      <c r="R4" s="312"/>
      <c r="T4" s="76" t="s">
        <v>59</v>
      </c>
      <c r="U4" s="76" t="s">
        <v>72</v>
      </c>
    </row>
    <row r="5" spans="1:22" ht="15" customHeight="1" thickBot="1">
      <c r="B5" s="314"/>
      <c r="C5" s="77" t="s">
        <v>62</v>
      </c>
      <c r="D5" s="78" t="s">
        <v>66</v>
      </c>
      <c r="E5" s="316"/>
      <c r="F5" s="77" t="s">
        <v>62</v>
      </c>
      <c r="G5" s="77" t="s">
        <v>66</v>
      </c>
      <c r="H5" s="319"/>
      <c r="I5" s="79" t="s">
        <v>7</v>
      </c>
      <c r="J5" s="80" t="s">
        <v>67</v>
      </c>
      <c r="K5" s="81" t="s">
        <v>7</v>
      </c>
      <c r="L5" s="80" t="s">
        <v>67</v>
      </c>
      <c r="M5" s="81" t="s">
        <v>7</v>
      </c>
      <c r="N5" s="80" t="s">
        <v>67</v>
      </c>
      <c r="O5" s="81" t="s">
        <v>7</v>
      </c>
      <c r="P5" s="80" t="s">
        <v>67</v>
      </c>
      <c r="Q5" s="81" t="s">
        <v>7</v>
      </c>
      <c r="R5" s="80" t="s">
        <v>67</v>
      </c>
      <c r="T5" s="82" t="s">
        <v>71</v>
      </c>
      <c r="U5" s="82" t="s">
        <v>71</v>
      </c>
    </row>
    <row r="6" spans="1:22" ht="18" customHeight="1" thickTop="1">
      <c r="A6" s="73">
        <v>1</v>
      </c>
      <c r="B6" s="83"/>
      <c r="C6" s="103">
        <f t="shared" ref="C6:C15" si="0">ROUNDDOWN($D6*1.1,0)</f>
        <v>0</v>
      </c>
      <c r="D6" s="84"/>
      <c r="E6" s="84" t="s">
        <v>57</v>
      </c>
      <c r="F6" s="103">
        <f t="shared" ref="F6:F15" si="1">ROUNDDOWN($G6*1.1,0)</f>
        <v>0</v>
      </c>
      <c r="G6" s="103">
        <f>SUM(J6,L6,N6,P6,R6)</f>
        <v>0</v>
      </c>
      <c r="H6" s="105">
        <f t="shared" ref="H6:H15" si="2">IF($E6=$V$6,$D6,$C6)-IF($E6=$V$6,$G6,$F6)</f>
        <v>0</v>
      </c>
      <c r="I6" s="85"/>
      <c r="J6" s="86"/>
      <c r="K6" s="87"/>
      <c r="L6" s="86"/>
      <c r="M6" s="87"/>
      <c r="N6" s="86"/>
      <c r="O6" s="87"/>
      <c r="P6" s="86"/>
      <c r="Q6" s="87"/>
      <c r="R6" s="86"/>
      <c r="T6" s="88">
        <f>ROUNDDOWN(C6/1000,0)</f>
        <v>0</v>
      </c>
      <c r="U6" s="88">
        <f>ROUNDDOWN(H6/1000,0)</f>
        <v>0</v>
      </c>
      <c r="V6" s="147" t="s">
        <v>57</v>
      </c>
    </row>
    <row r="7" spans="1:22" ht="18" customHeight="1">
      <c r="A7" s="73">
        <v>2</v>
      </c>
      <c r="B7" s="89"/>
      <c r="C7" s="104">
        <f t="shared" si="0"/>
        <v>0</v>
      </c>
      <c r="D7" s="90"/>
      <c r="E7" s="90" t="s">
        <v>58</v>
      </c>
      <c r="F7" s="104">
        <f t="shared" si="1"/>
        <v>0</v>
      </c>
      <c r="G7" s="104">
        <f t="shared" ref="G7:G15" si="3">SUM(J7,L7,N7,P7,R7)</f>
        <v>0</v>
      </c>
      <c r="H7" s="106">
        <f t="shared" si="2"/>
        <v>0</v>
      </c>
      <c r="I7" s="91"/>
      <c r="J7" s="92"/>
      <c r="K7" s="93"/>
      <c r="L7" s="92"/>
      <c r="M7" s="93"/>
      <c r="N7" s="92"/>
      <c r="O7" s="93"/>
      <c r="P7" s="92"/>
      <c r="Q7" s="93"/>
      <c r="R7" s="92"/>
      <c r="T7" s="90">
        <f t="shared" ref="T7:T15" si="4">ROUNDDOWN(C7/1000,0)</f>
        <v>0</v>
      </c>
      <c r="U7" s="90">
        <f t="shared" ref="U7:U15" si="5">ROUNDDOWN(H7/1000,0)</f>
        <v>0</v>
      </c>
      <c r="V7" s="147" t="s">
        <v>58</v>
      </c>
    </row>
    <row r="8" spans="1:22" ht="18" customHeight="1">
      <c r="A8" s="73">
        <v>3</v>
      </c>
      <c r="B8" s="89"/>
      <c r="C8" s="104">
        <f t="shared" si="0"/>
        <v>0</v>
      </c>
      <c r="D8" s="90"/>
      <c r="E8" s="90"/>
      <c r="F8" s="104">
        <f t="shared" si="1"/>
        <v>0</v>
      </c>
      <c r="G8" s="104">
        <f t="shared" si="3"/>
        <v>0</v>
      </c>
      <c r="H8" s="106">
        <f t="shared" si="2"/>
        <v>0</v>
      </c>
      <c r="I8" s="91"/>
      <c r="J8" s="92"/>
      <c r="K8" s="93"/>
      <c r="L8" s="92"/>
      <c r="M8" s="93"/>
      <c r="N8" s="92"/>
      <c r="O8" s="93"/>
      <c r="P8" s="92"/>
      <c r="Q8" s="93"/>
      <c r="R8" s="92"/>
      <c r="T8" s="90">
        <f t="shared" si="4"/>
        <v>0</v>
      </c>
      <c r="U8" s="90">
        <f t="shared" si="5"/>
        <v>0</v>
      </c>
    </row>
    <row r="9" spans="1:22" ht="18" customHeight="1">
      <c r="A9" s="73">
        <v>4</v>
      </c>
      <c r="B9" s="89"/>
      <c r="C9" s="104">
        <f t="shared" si="0"/>
        <v>0</v>
      </c>
      <c r="D9" s="90"/>
      <c r="E9" s="90"/>
      <c r="F9" s="104">
        <f t="shared" si="1"/>
        <v>0</v>
      </c>
      <c r="G9" s="104">
        <f t="shared" si="3"/>
        <v>0</v>
      </c>
      <c r="H9" s="106">
        <f t="shared" si="2"/>
        <v>0</v>
      </c>
      <c r="I9" s="91"/>
      <c r="J9" s="92"/>
      <c r="K9" s="93"/>
      <c r="L9" s="92"/>
      <c r="M9" s="93"/>
      <c r="N9" s="92"/>
      <c r="O9" s="93"/>
      <c r="P9" s="92"/>
      <c r="Q9" s="93"/>
      <c r="R9" s="92"/>
      <c r="T9" s="90">
        <f t="shared" si="4"/>
        <v>0</v>
      </c>
      <c r="U9" s="90">
        <f t="shared" si="5"/>
        <v>0</v>
      </c>
    </row>
    <row r="10" spans="1:22" ht="18" customHeight="1">
      <c r="A10" s="73">
        <v>5</v>
      </c>
      <c r="B10" s="89"/>
      <c r="C10" s="104">
        <f t="shared" si="0"/>
        <v>0</v>
      </c>
      <c r="D10" s="90"/>
      <c r="E10" s="90"/>
      <c r="F10" s="104">
        <f t="shared" si="1"/>
        <v>0</v>
      </c>
      <c r="G10" s="104">
        <f t="shared" si="3"/>
        <v>0</v>
      </c>
      <c r="H10" s="106">
        <f t="shared" si="2"/>
        <v>0</v>
      </c>
      <c r="I10" s="91"/>
      <c r="J10" s="92"/>
      <c r="K10" s="93"/>
      <c r="L10" s="92"/>
      <c r="M10" s="93"/>
      <c r="N10" s="92"/>
      <c r="O10" s="93"/>
      <c r="P10" s="92"/>
      <c r="Q10" s="93"/>
      <c r="R10" s="92"/>
      <c r="T10" s="90">
        <f t="shared" si="4"/>
        <v>0</v>
      </c>
      <c r="U10" s="90">
        <f t="shared" si="5"/>
        <v>0</v>
      </c>
    </row>
    <row r="11" spans="1:22" ht="18" customHeight="1">
      <c r="A11" s="73">
        <v>6</v>
      </c>
      <c r="B11" s="89"/>
      <c r="C11" s="104">
        <f t="shared" si="0"/>
        <v>0</v>
      </c>
      <c r="D11" s="90"/>
      <c r="E11" s="90"/>
      <c r="F11" s="104">
        <f t="shared" si="1"/>
        <v>0</v>
      </c>
      <c r="G11" s="104">
        <f t="shared" si="3"/>
        <v>0</v>
      </c>
      <c r="H11" s="106">
        <f t="shared" si="2"/>
        <v>0</v>
      </c>
      <c r="I11" s="91"/>
      <c r="J11" s="92"/>
      <c r="K11" s="93"/>
      <c r="L11" s="92"/>
      <c r="M11" s="93"/>
      <c r="N11" s="92"/>
      <c r="O11" s="93"/>
      <c r="P11" s="92"/>
      <c r="Q11" s="93"/>
      <c r="R11" s="92"/>
      <c r="T11" s="90">
        <f t="shared" si="4"/>
        <v>0</v>
      </c>
      <c r="U11" s="90">
        <f t="shared" si="5"/>
        <v>0</v>
      </c>
    </row>
    <row r="12" spans="1:22" ht="18" customHeight="1">
      <c r="A12" s="73">
        <v>7</v>
      </c>
      <c r="B12" s="89"/>
      <c r="C12" s="104">
        <f t="shared" si="0"/>
        <v>0</v>
      </c>
      <c r="D12" s="90"/>
      <c r="E12" s="90"/>
      <c r="F12" s="104">
        <f t="shared" si="1"/>
        <v>0</v>
      </c>
      <c r="G12" s="104">
        <f t="shared" si="3"/>
        <v>0</v>
      </c>
      <c r="H12" s="106">
        <f t="shared" si="2"/>
        <v>0</v>
      </c>
      <c r="I12" s="91"/>
      <c r="J12" s="92"/>
      <c r="K12" s="93"/>
      <c r="L12" s="92"/>
      <c r="M12" s="93"/>
      <c r="N12" s="92"/>
      <c r="O12" s="93"/>
      <c r="P12" s="92"/>
      <c r="Q12" s="93"/>
      <c r="R12" s="92"/>
      <c r="T12" s="90">
        <f t="shared" si="4"/>
        <v>0</v>
      </c>
      <c r="U12" s="90">
        <f t="shared" si="5"/>
        <v>0</v>
      </c>
    </row>
    <row r="13" spans="1:22" ht="18" customHeight="1">
      <c r="A13" s="73">
        <v>8</v>
      </c>
      <c r="B13" s="89"/>
      <c r="C13" s="104">
        <f t="shared" si="0"/>
        <v>0</v>
      </c>
      <c r="D13" s="90"/>
      <c r="E13" s="90"/>
      <c r="F13" s="104">
        <f t="shared" si="1"/>
        <v>0</v>
      </c>
      <c r="G13" s="104">
        <f t="shared" si="3"/>
        <v>0</v>
      </c>
      <c r="H13" s="106">
        <f t="shared" si="2"/>
        <v>0</v>
      </c>
      <c r="I13" s="91"/>
      <c r="J13" s="92"/>
      <c r="K13" s="93"/>
      <c r="L13" s="92"/>
      <c r="M13" s="93"/>
      <c r="N13" s="92"/>
      <c r="O13" s="93"/>
      <c r="P13" s="92"/>
      <c r="Q13" s="93"/>
      <c r="R13" s="92"/>
      <c r="T13" s="90">
        <f t="shared" si="4"/>
        <v>0</v>
      </c>
      <c r="U13" s="90">
        <f t="shared" si="5"/>
        <v>0</v>
      </c>
    </row>
    <row r="14" spans="1:22" ht="18" customHeight="1">
      <c r="A14" s="73">
        <v>9</v>
      </c>
      <c r="B14" s="89"/>
      <c r="C14" s="104">
        <f t="shared" si="0"/>
        <v>0</v>
      </c>
      <c r="D14" s="90"/>
      <c r="E14" s="90"/>
      <c r="F14" s="104">
        <f t="shared" si="1"/>
        <v>0</v>
      </c>
      <c r="G14" s="104">
        <f t="shared" si="3"/>
        <v>0</v>
      </c>
      <c r="H14" s="106">
        <f t="shared" si="2"/>
        <v>0</v>
      </c>
      <c r="I14" s="91"/>
      <c r="J14" s="92"/>
      <c r="K14" s="93"/>
      <c r="L14" s="92"/>
      <c r="M14" s="93"/>
      <c r="N14" s="92"/>
      <c r="O14" s="93"/>
      <c r="P14" s="92"/>
      <c r="Q14" s="93"/>
      <c r="R14" s="92"/>
      <c r="T14" s="90">
        <f t="shared" si="4"/>
        <v>0</v>
      </c>
      <c r="U14" s="90">
        <f t="shared" si="5"/>
        <v>0</v>
      </c>
    </row>
    <row r="15" spans="1:22" ht="18" customHeight="1" thickBot="1">
      <c r="A15" s="73">
        <v>10</v>
      </c>
      <c r="B15" s="89"/>
      <c r="C15" s="104">
        <f t="shared" si="0"/>
        <v>0</v>
      </c>
      <c r="D15" s="90"/>
      <c r="E15" s="90"/>
      <c r="F15" s="104">
        <f t="shared" si="1"/>
        <v>0</v>
      </c>
      <c r="G15" s="104">
        <f t="shared" si="3"/>
        <v>0</v>
      </c>
      <c r="H15" s="106">
        <f t="shared" si="2"/>
        <v>0</v>
      </c>
      <c r="I15" s="94"/>
      <c r="J15" s="95"/>
      <c r="K15" s="96"/>
      <c r="L15" s="95"/>
      <c r="M15" s="96"/>
      <c r="N15" s="95"/>
      <c r="O15" s="96"/>
      <c r="P15" s="95"/>
      <c r="Q15" s="96"/>
      <c r="R15" s="95"/>
      <c r="T15" s="90">
        <f t="shared" si="4"/>
        <v>0</v>
      </c>
      <c r="U15" s="90">
        <f t="shared" si="5"/>
        <v>0</v>
      </c>
    </row>
    <row r="16" spans="1:22" ht="18" customHeight="1" thickBot="1">
      <c r="B16" s="97" t="s">
        <v>253</v>
      </c>
      <c r="C16" s="107">
        <f>SUM(C6:C15)</f>
        <v>0</v>
      </c>
      <c r="D16" s="107">
        <f>SUM(D6:D15)</f>
        <v>0</v>
      </c>
      <c r="E16" s="107"/>
      <c r="F16" s="107">
        <f>SUM(F6:F15)</f>
        <v>0</v>
      </c>
      <c r="G16" s="107">
        <f>SUM(G6:G15)</f>
        <v>0</v>
      </c>
      <c r="H16" s="108">
        <f>SUM(H6:H15)</f>
        <v>0</v>
      </c>
    </row>
    <row r="19" spans="5:13" ht="15" customHeight="1" thickBot="1">
      <c r="F19" s="73" t="s">
        <v>226</v>
      </c>
    </row>
    <row r="20" spans="5:13" ht="15" customHeight="1">
      <c r="F20" s="320" t="s">
        <v>227</v>
      </c>
      <c r="G20" s="322" t="s">
        <v>68</v>
      </c>
      <c r="H20" s="322"/>
      <c r="I20" s="323"/>
    </row>
    <row r="21" spans="5:13" ht="15" customHeight="1" thickBot="1">
      <c r="F21" s="321"/>
      <c r="G21" s="109" t="s">
        <v>8</v>
      </c>
      <c r="H21" s="109" t="s">
        <v>9</v>
      </c>
      <c r="I21" s="110" t="s">
        <v>1</v>
      </c>
      <c r="K21" s="73" t="s">
        <v>101</v>
      </c>
    </row>
    <row r="22" spans="5:13" ht="15" customHeight="1" thickBot="1">
      <c r="E22" s="75" t="s">
        <v>70</v>
      </c>
      <c r="F22" s="111">
        <f>H16</f>
        <v>0</v>
      </c>
      <c r="G22" s="112">
        <f>MIN(G26:G26)</f>
        <v>0</v>
      </c>
      <c r="H22" s="112">
        <f>I22-G22</f>
        <v>0</v>
      </c>
      <c r="I22" s="113">
        <f>G25</f>
        <v>0</v>
      </c>
      <c r="K22" s="98">
        <v>1</v>
      </c>
      <c r="L22" s="99" t="s">
        <v>56</v>
      </c>
      <c r="M22" s="100">
        <v>3</v>
      </c>
    </row>
    <row r="23" spans="5:13" ht="15" customHeight="1" thickBot="1">
      <c r="E23" s="75" t="s">
        <v>71</v>
      </c>
      <c r="F23" s="114">
        <f>ROUNDDOWN(F22/1000,0)</f>
        <v>0</v>
      </c>
      <c r="G23" s="115">
        <f t="shared" ref="G23:I23" si="6">ROUNDDOWN(G22/1000,0)</f>
        <v>0</v>
      </c>
      <c r="H23" s="115">
        <f t="shared" si="6"/>
        <v>0</v>
      </c>
      <c r="I23" s="116">
        <f t="shared" si="6"/>
        <v>0</v>
      </c>
      <c r="K23" s="101"/>
      <c r="L23" s="101"/>
      <c r="M23" s="101"/>
    </row>
    <row r="24" spans="5:13" ht="15" customHeight="1">
      <c r="F24" s="102"/>
      <c r="G24" s="102"/>
      <c r="H24" s="102"/>
      <c r="I24" s="102"/>
      <c r="K24" s="101"/>
      <c r="L24" s="101"/>
      <c r="M24" s="101"/>
    </row>
    <row r="25" spans="5:13" ht="15" customHeight="1">
      <c r="E25" s="310" t="s">
        <v>228</v>
      </c>
      <c r="F25" s="310"/>
      <c r="G25" s="112">
        <f>ROUNDDOWN(F22*K22/M22,-3)</f>
        <v>0</v>
      </c>
      <c r="H25" s="112">
        <f>G25/1000</f>
        <v>0</v>
      </c>
      <c r="I25" s="75" t="s">
        <v>71</v>
      </c>
    </row>
    <row r="26" spans="5:13" ht="15" customHeight="1">
      <c r="E26" s="310" t="s">
        <v>69</v>
      </c>
      <c r="F26" s="310"/>
      <c r="G26" s="112">
        <f>ROUNDDOWN(F22/3,-3)</f>
        <v>0</v>
      </c>
      <c r="H26" s="117"/>
    </row>
    <row r="27" spans="5:13" ht="15" customHeight="1">
      <c r="E27" s="310" t="s">
        <v>229</v>
      </c>
      <c r="F27" s="310"/>
      <c r="G27" s="118">
        <v>20000000</v>
      </c>
      <c r="H27" s="117"/>
    </row>
  </sheetData>
  <sheetProtection sheet="1" objects="1" scenarios="1" formatColumns="0" formatRows="0" insertColumns="0" insertRows="0" deleteColumns="0" deleteRows="0" sort="0"/>
  <mergeCells count="11">
    <mergeCell ref="E27:F27"/>
    <mergeCell ref="I4:R4"/>
    <mergeCell ref="B4:B5"/>
    <mergeCell ref="C4:D4"/>
    <mergeCell ref="E4:E5"/>
    <mergeCell ref="F4:G4"/>
    <mergeCell ref="H4:H5"/>
    <mergeCell ref="F20:F21"/>
    <mergeCell ref="G20:I20"/>
    <mergeCell ref="E26:F26"/>
    <mergeCell ref="E25:F25"/>
  </mergeCells>
  <phoneticPr fontId="2"/>
  <conditionalFormatting sqref="E6:E15">
    <cfRule type="containsText" dxfId="0" priority="1" operator="containsText" text="本則課税">
      <formula>NOT(ISERROR(SEARCH("本則課税",E6)))</formula>
    </cfRule>
  </conditionalFormatting>
  <dataValidations count="1">
    <dataValidation type="list" allowBlank="1" showInputMessage="1" showErrorMessage="1" sqref="E6:E15" xr:uid="{FF184CE6-AA54-4F9F-BD20-1F9C49257FCD}">
      <formula1>$V$6:$V$7</formula1>
    </dataValidation>
  </dataValidations>
  <pageMargins left="0.39370078740157483" right="0.39370078740157483" top="0.39370078740157483" bottom="0.39370078740157483" header="0.31496062992125984" footer="0.31496062992125984"/>
  <pageSetup paperSize="9" scale="73" fitToHeight="0" orientation="landscape" r:id="rId1"/>
  <colBreaks count="1" manualBreakCount="1">
    <brk id="1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79DBC-35A1-4DC0-A4F1-200E197DBD0E}">
  <sheetPr>
    <tabColor rgb="FFFFCCFF"/>
    <pageSetUpPr autoPageBreaks="0" fitToPage="1"/>
  </sheetPr>
  <dimension ref="A1:BE65"/>
  <sheetViews>
    <sheetView view="pageBreakPreview" topLeftCell="A34" zoomScale="80" zoomScaleNormal="100" zoomScaleSheetLayoutView="80" workbookViewId="0">
      <selection activeCell="AE26" sqref="AE26"/>
    </sheetView>
  </sheetViews>
  <sheetFormatPr defaultColWidth="3.25" defaultRowHeight="18" customHeight="1"/>
  <cols>
    <col min="1" max="16384" width="3.25" style="120"/>
  </cols>
  <sheetData>
    <row r="1" spans="1:42" s="119" customFormat="1" ht="18" customHeight="1">
      <c r="A1" s="119" t="s">
        <v>85</v>
      </c>
    </row>
    <row r="2" spans="1:42" s="119" customFormat="1" ht="15" customHeight="1"/>
    <row r="3" spans="1:42" s="119" customFormat="1" ht="15" customHeight="1">
      <c r="A3" s="332" t="s">
        <v>282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  <c r="Y3" s="333"/>
      <c r="Z3" s="333"/>
      <c r="AA3" s="333"/>
      <c r="AB3" s="333"/>
      <c r="AC3" s="333"/>
      <c r="AD3" s="333"/>
      <c r="AE3" s="333"/>
      <c r="AF3" s="333"/>
      <c r="AG3" s="333"/>
      <c r="AH3" s="333"/>
      <c r="AI3" s="333"/>
      <c r="AJ3" s="333"/>
      <c r="AK3" s="333"/>
      <c r="AL3" s="333"/>
      <c r="AM3" s="333"/>
      <c r="AN3" s="333"/>
      <c r="AO3" s="333"/>
      <c r="AP3" s="333"/>
    </row>
    <row r="4" spans="1:42" s="119" customFormat="1" ht="30" customHeight="1">
      <c r="A4" s="333"/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  <c r="T4" s="333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3"/>
      <c r="AF4" s="333"/>
      <c r="AG4" s="333"/>
      <c r="AH4" s="333"/>
      <c r="AI4" s="333"/>
      <c r="AJ4" s="333"/>
      <c r="AK4" s="333"/>
      <c r="AL4" s="333"/>
      <c r="AM4" s="333"/>
      <c r="AN4" s="333"/>
      <c r="AO4" s="333"/>
      <c r="AP4" s="333"/>
    </row>
    <row r="6" spans="1:42" ht="21" customHeight="1">
      <c r="X6" s="327" t="s">
        <v>89</v>
      </c>
      <c r="Y6" s="327"/>
      <c r="Z6" s="327"/>
      <c r="AA6" s="327"/>
      <c r="AB6" s="327"/>
      <c r="AC6" s="327"/>
      <c r="AD6" s="326" t="str">
        <f>【様式1】要望調査票!H4</f>
        <v>山形市</v>
      </c>
      <c r="AE6" s="326"/>
      <c r="AF6" s="326"/>
      <c r="AG6" s="326"/>
      <c r="AH6" s="326"/>
      <c r="AI6" s="326"/>
      <c r="AJ6" s="326"/>
      <c r="AK6" s="326"/>
      <c r="AL6" s="326"/>
      <c r="AM6" s="326"/>
      <c r="AN6" s="326"/>
    </row>
    <row r="7" spans="1:42" ht="21" customHeight="1">
      <c r="X7" s="327" t="s">
        <v>90</v>
      </c>
      <c r="Y7" s="327"/>
      <c r="Z7" s="327"/>
      <c r="AA7" s="327"/>
      <c r="AB7" s="327"/>
      <c r="AC7" s="327"/>
      <c r="AD7" s="326">
        <f>【様式1】要望調査票!AW6</f>
        <v>0</v>
      </c>
      <c r="AE7" s="326"/>
      <c r="AF7" s="326"/>
      <c r="AG7" s="326"/>
      <c r="AH7" s="326"/>
      <c r="AI7" s="326"/>
      <c r="AJ7" s="326"/>
      <c r="AK7" s="326"/>
      <c r="AL7" s="326"/>
      <c r="AM7" s="326"/>
      <c r="AN7" s="326"/>
    </row>
    <row r="8" spans="1:42" ht="12" customHeight="1"/>
    <row r="9" spans="1:42" ht="21" customHeight="1">
      <c r="A9" s="120" t="s">
        <v>87</v>
      </c>
    </row>
    <row r="10" spans="1:42" ht="18" customHeight="1">
      <c r="B10" s="120" t="s">
        <v>86</v>
      </c>
    </row>
    <row r="11" spans="1:42" ht="36" customHeight="1">
      <c r="C11" s="327" t="s">
        <v>88</v>
      </c>
      <c r="D11" s="327"/>
      <c r="E11" s="327"/>
      <c r="F11" s="327"/>
      <c r="G11" s="327"/>
      <c r="H11" s="334">
        <f>【様式1】要望調査票!AW7</f>
        <v>0</v>
      </c>
      <c r="I11" s="334"/>
      <c r="J11" s="334"/>
      <c r="K11" s="334"/>
      <c r="L11" s="334"/>
      <c r="M11" s="334"/>
      <c r="N11" s="334"/>
      <c r="O11" s="334"/>
      <c r="P11" s="334"/>
      <c r="Q11" s="334"/>
      <c r="R11" s="334"/>
      <c r="S11" s="334"/>
      <c r="T11" s="329" t="s">
        <v>93</v>
      </c>
      <c r="U11" s="329"/>
      <c r="V11" s="329"/>
      <c r="W11" s="329"/>
      <c r="X11" s="329"/>
      <c r="Y11" s="329"/>
      <c r="Z11" s="326">
        <f>【様式1】要望調査票!H5</f>
        <v>0</v>
      </c>
      <c r="AA11" s="326"/>
      <c r="AB11" s="326"/>
      <c r="AC11" s="326"/>
      <c r="AD11" s="326"/>
      <c r="AE11" s="326"/>
      <c r="AF11" s="326"/>
      <c r="AG11" s="326"/>
      <c r="AH11" s="326"/>
      <c r="AI11" s="326"/>
      <c r="AJ11" s="326"/>
      <c r="AK11" s="326"/>
      <c r="AL11" s="326"/>
      <c r="AM11" s="326"/>
      <c r="AN11" s="326"/>
    </row>
    <row r="12" spans="1:42" ht="36" customHeight="1">
      <c r="C12" s="327" t="s">
        <v>91</v>
      </c>
      <c r="D12" s="327"/>
      <c r="E12" s="327"/>
      <c r="F12" s="327"/>
      <c r="G12" s="327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28" t="s">
        <v>95</v>
      </c>
      <c r="U12" s="327"/>
      <c r="V12" s="327"/>
      <c r="W12" s="327"/>
      <c r="X12" s="327"/>
      <c r="Y12" s="327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</row>
    <row r="13" spans="1:42" ht="36" customHeight="1">
      <c r="C13" s="327" t="s">
        <v>100</v>
      </c>
      <c r="D13" s="327"/>
      <c r="E13" s="327"/>
      <c r="F13" s="327"/>
      <c r="G13" s="327"/>
      <c r="H13" s="326">
        <f>【様式1】要望調査票!H9</f>
        <v>0</v>
      </c>
      <c r="I13" s="326"/>
      <c r="J13" s="326"/>
      <c r="K13" s="326"/>
      <c r="L13" s="326"/>
      <c r="M13" s="326"/>
      <c r="N13" s="326"/>
      <c r="O13" s="326"/>
      <c r="P13" s="326"/>
      <c r="Q13" s="326"/>
      <c r="R13" s="326"/>
      <c r="S13" s="326"/>
      <c r="T13" s="327" t="s">
        <v>94</v>
      </c>
      <c r="U13" s="327"/>
      <c r="V13" s="327"/>
      <c r="W13" s="327"/>
      <c r="X13" s="327"/>
      <c r="Y13" s="327"/>
      <c r="Z13" s="339"/>
      <c r="AA13" s="340"/>
      <c r="AB13" s="340"/>
      <c r="AC13" s="340"/>
      <c r="AD13" s="340"/>
      <c r="AE13" s="340"/>
      <c r="AF13" s="340"/>
      <c r="AG13" s="340"/>
      <c r="AH13" s="340"/>
      <c r="AI13" s="340"/>
      <c r="AJ13" s="336" t="s">
        <v>291</v>
      </c>
      <c r="AK13" s="336"/>
      <c r="AL13" s="336"/>
      <c r="AM13" s="336"/>
      <c r="AN13" s="337"/>
    </row>
    <row r="14" spans="1:42" ht="36" customHeight="1">
      <c r="C14" s="327" t="s">
        <v>92</v>
      </c>
      <c r="D14" s="327"/>
      <c r="E14" s="327"/>
      <c r="F14" s="327"/>
      <c r="G14" s="327"/>
      <c r="H14" s="330"/>
      <c r="I14" s="330"/>
      <c r="J14" s="330"/>
      <c r="K14" s="330"/>
      <c r="L14" s="330"/>
      <c r="M14" s="330"/>
      <c r="N14" s="330"/>
      <c r="O14" s="330"/>
      <c r="P14" s="330"/>
      <c r="Q14" s="330"/>
      <c r="R14" s="330"/>
      <c r="S14" s="330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F14" s="122"/>
      <c r="AG14" s="122"/>
      <c r="AH14" s="122"/>
      <c r="AK14" s="122"/>
      <c r="AL14" s="122"/>
      <c r="AM14" s="122"/>
    </row>
    <row r="15" spans="1:42" ht="15" customHeight="1">
      <c r="C15" s="125" t="s">
        <v>96</v>
      </c>
    </row>
    <row r="16" spans="1:42" ht="15" customHeight="1"/>
    <row r="17" spans="1:57" ht="18" customHeight="1">
      <c r="B17" s="120" t="s">
        <v>97</v>
      </c>
    </row>
    <row r="18" spans="1:57" ht="105" customHeight="1">
      <c r="C18" s="325">
        <f>【様式1】要望調査票!H11</f>
        <v>0</v>
      </c>
      <c r="D18" s="325"/>
      <c r="E18" s="325"/>
      <c r="F18" s="325"/>
      <c r="G18" s="325"/>
      <c r="H18" s="325"/>
      <c r="I18" s="325"/>
      <c r="J18" s="325"/>
      <c r="K18" s="325"/>
      <c r="L18" s="325"/>
      <c r="M18" s="325"/>
      <c r="N18" s="325"/>
      <c r="O18" s="325"/>
      <c r="P18" s="325"/>
      <c r="Q18" s="325"/>
      <c r="R18" s="325"/>
      <c r="S18" s="325"/>
      <c r="T18" s="325"/>
      <c r="U18" s="325"/>
      <c r="V18" s="325"/>
      <c r="W18" s="325"/>
      <c r="X18" s="325"/>
      <c r="Y18" s="325"/>
      <c r="Z18" s="325"/>
      <c r="AA18" s="325"/>
      <c r="AB18" s="325"/>
      <c r="AC18" s="325"/>
      <c r="AD18" s="325"/>
      <c r="AE18" s="325"/>
      <c r="AF18" s="325"/>
      <c r="AG18" s="325"/>
      <c r="AH18" s="325"/>
      <c r="AI18" s="325"/>
      <c r="AJ18" s="325"/>
      <c r="AK18" s="325"/>
      <c r="AL18" s="325"/>
      <c r="AM18" s="325"/>
      <c r="AN18" s="325"/>
    </row>
    <row r="20" spans="1:57" ht="21" customHeight="1">
      <c r="A20" s="119" t="s">
        <v>98</v>
      </c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119"/>
      <c r="BE20" s="119"/>
    </row>
    <row r="21" spans="1:57" ht="18" customHeight="1">
      <c r="A21" s="119"/>
      <c r="B21" s="126" t="s">
        <v>293</v>
      </c>
      <c r="G21" s="324" t="s">
        <v>294</v>
      </c>
      <c r="H21" s="338"/>
      <c r="I21" s="349"/>
      <c r="J21" s="330"/>
      <c r="K21" s="330"/>
      <c r="L21" s="330"/>
      <c r="M21" s="330"/>
      <c r="N21" s="330"/>
      <c r="O21" s="330"/>
      <c r="P21" s="330"/>
      <c r="Q21" s="330"/>
      <c r="R21" s="330"/>
      <c r="S21" s="330"/>
      <c r="T21" s="330"/>
      <c r="U21" s="330"/>
      <c r="V21" s="330"/>
      <c r="W21" s="330"/>
      <c r="X21" s="330"/>
      <c r="Y21" s="330"/>
      <c r="Z21" s="330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  <c r="BB21" s="119"/>
      <c r="BC21" s="119"/>
      <c r="BD21" s="119"/>
      <c r="BE21" s="119"/>
    </row>
    <row r="22" spans="1:57" ht="18" customHeight="1">
      <c r="A22" s="119"/>
      <c r="C22" s="324" t="s">
        <v>295</v>
      </c>
      <c r="D22" s="324"/>
      <c r="E22" s="324"/>
      <c r="F22" s="324"/>
      <c r="G22" s="351" t="s">
        <v>296</v>
      </c>
      <c r="H22" s="352"/>
      <c r="I22" s="352"/>
      <c r="J22" s="352"/>
      <c r="K22" s="352"/>
      <c r="L22" s="352"/>
      <c r="M22" s="352"/>
      <c r="N22" s="353"/>
      <c r="O22" s="357" t="s">
        <v>29</v>
      </c>
      <c r="P22" s="357"/>
      <c r="Q22" s="357"/>
      <c r="R22" s="357"/>
      <c r="S22" s="357" t="s">
        <v>297</v>
      </c>
      <c r="T22" s="357"/>
      <c r="U22" s="357"/>
      <c r="V22" s="357"/>
      <c r="W22" s="357" t="s">
        <v>35</v>
      </c>
      <c r="X22" s="357"/>
      <c r="Y22" s="357"/>
      <c r="Z22" s="357"/>
    </row>
    <row r="23" spans="1:57" ht="18" customHeight="1" thickBot="1">
      <c r="A23" s="119"/>
      <c r="C23" s="350"/>
      <c r="D23" s="350"/>
      <c r="E23" s="350"/>
      <c r="F23" s="350"/>
      <c r="G23" s="354"/>
      <c r="H23" s="355"/>
      <c r="I23" s="355"/>
      <c r="J23" s="355"/>
      <c r="K23" s="355"/>
      <c r="L23" s="355"/>
      <c r="M23" s="355"/>
      <c r="N23" s="356"/>
      <c r="O23" s="358" t="s">
        <v>324</v>
      </c>
      <c r="P23" s="358"/>
      <c r="Q23" s="358"/>
      <c r="R23" s="358"/>
      <c r="S23" s="358" t="s">
        <v>298</v>
      </c>
      <c r="T23" s="358"/>
      <c r="U23" s="358"/>
      <c r="V23" s="358"/>
      <c r="W23" s="358" t="s">
        <v>299</v>
      </c>
      <c r="X23" s="358"/>
      <c r="Y23" s="358"/>
      <c r="Z23" s="358"/>
    </row>
    <row r="24" spans="1:57" ht="18" customHeight="1" thickTop="1">
      <c r="A24" s="119"/>
      <c r="C24" s="364"/>
      <c r="D24" s="364"/>
      <c r="E24" s="364"/>
      <c r="F24" s="364"/>
      <c r="G24" s="366" t="s">
        <v>300</v>
      </c>
      <c r="H24" s="366"/>
      <c r="I24" s="366"/>
      <c r="J24" s="366"/>
      <c r="K24" s="367"/>
      <c r="L24" s="368" t="s">
        <v>301</v>
      </c>
      <c r="M24" s="369"/>
      <c r="N24" s="369"/>
      <c r="O24" s="370">
        <f>【様式1】要望調査票!AG13</f>
        <v>0</v>
      </c>
      <c r="P24" s="371"/>
      <c r="Q24" s="371"/>
      <c r="R24" s="371"/>
      <c r="S24" s="370">
        <f>【様式1】要望調査票!AJ13</f>
        <v>0</v>
      </c>
      <c r="T24" s="371"/>
      <c r="U24" s="371"/>
      <c r="V24" s="371"/>
      <c r="W24" s="359" t="str">
        <f>IF(O24=0, IF(S24=0, "",""), (ROUNDDOWN(S24/O24-1,3)))</f>
        <v/>
      </c>
      <c r="X24" s="359"/>
      <c r="Y24" s="359"/>
      <c r="Z24" s="359"/>
    </row>
    <row r="25" spans="1:57" ht="18" customHeight="1">
      <c r="A25" s="119"/>
      <c r="C25" s="365"/>
      <c r="D25" s="365"/>
      <c r="E25" s="365"/>
      <c r="F25" s="365"/>
      <c r="G25" s="330" t="s">
        <v>302</v>
      </c>
      <c r="H25" s="330"/>
      <c r="I25" s="330"/>
      <c r="J25" s="330"/>
      <c r="K25" s="360"/>
      <c r="L25" s="361" t="s">
        <v>303</v>
      </c>
      <c r="M25" s="362"/>
      <c r="N25" s="362"/>
      <c r="O25" s="363"/>
      <c r="P25" s="330"/>
      <c r="Q25" s="330"/>
      <c r="R25" s="330"/>
      <c r="S25" s="363"/>
      <c r="T25" s="330"/>
      <c r="U25" s="330"/>
      <c r="V25" s="330"/>
      <c r="W25" s="359" t="str">
        <f t="shared" ref="W25:W27" si="0">IF(O25=0, IF(S25=0, "",""), (ROUNDDOWN(S25/O25-1,3)))</f>
        <v/>
      </c>
      <c r="X25" s="359"/>
      <c r="Y25" s="359"/>
      <c r="Z25" s="359"/>
    </row>
    <row r="26" spans="1:57" ht="18" customHeight="1">
      <c r="A26" s="119"/>
      <c r="C26" s="365"/>
      <c r="D26" s="365"/>
      <c r="E26" s="365"/>
      <c r="F26" s="365"/>
      <c r="G26" s="330" t="s">
        <v>304</v>
      </c>
      <c r="H26" s="330"/>
      <c r="I26" s="330"/>
      <c r="J26" s="330"/>
      <c r="K26" s="360"/>
      <c r="L26" s="361" t="s">
        <v>305</v>
      </c>
      <c r="M26" s="362"/>
      <c r="N26" s="362"/>
      <c r="O26" s="330"/>
      <c r="P26" s="330"/>
      <c r="Q26" s="330"/>
      <c r="R26" s="330"/>
      <c r="S26" s="330"/>
      <c r="T26" s="330"/>
      <c r="U26" s="330"/>
      <c r="V26" s="330"/>
      <c r="W26" s="359" t="str">
        <f t="shared" si="0"/>
        <v/>
      </c>
      <c r="X26" s="359"/>
      <c r="Y26" s="359"/>
      <c r="Z26" s="359"/>
    </row>
    <row r="27" spans="1:57" ht="18" customHeight="1">
      <c r="A27" s="119"/>
      <c r="C27" s="365"/>
      <c r="D27" s="365"/>
      <c r="E27" s="365"/>
      <c r="F27" s="365"/>
      <c r="G27" s="330" t="s">
        <v>306</v>
      </c>
      <c r="H27" s="330"/>
      <c r="I27" s="330"/>
      <c r="J27" s="330"/>
      <c r="K27" s="360"/>
      <c r="L27" s="361" t="s">
        <v>305</v>
      </c>
      <c r="M27" s="362"/>
      <c r="N27" s="362"/>
      <c r="O27" s="330"/>
      <c r="P27" s="330"/>
      <c r="Q27" s="330"/>
      <c r="R27" s="330"/>
      <c r="S27" s="330"/>
      <c r="T27" s="330"/>
      <c r="U27" s="330"/>
      <c r="V27" s="330"/>
      <c r="W27" s="359" t="str">
        <f t="shared" si="0"/>
        <v/>
      </c>
      <c r="X27" s="359"/>
      <c r="Y27" s="359"/>
      <c r="Z27" s="359"/>
    </row>
    <row r="28" spans="1:57" ht="15" customHeight="1">
      <c r="A28" s="119"/>
      <c r="C28" s="125" t="s">
        <v>307</v>
      </c>
      <c r="D28" s="125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  <c r="BB28" s="119"/>
      <c r="BC28" s="119"/>
      <c r="BD28" s="119"/>
      <c r="BE28" s="119"/>
    </row>
    <row r="29" spans="1:57" ht="15" customHeight="1">
      <c r="A29" s="119"/>
      <c r="C29" s="125" t="s">
        <v>319</v>
      </c>
      <c r="D29" s="125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  <c r="BB29" s="119"/>
      <c r="BC29" s="119"/>
      <c r="BD29" s="119"/>
      <c r="BE29" s="119"/>
    </row>
    <row r="30" spans="1:57" ht="15" customHeight="1">
      <c r="A30" s="119"/>
      <c r="C30" s="125" t="s">
        <v>308</v>
      </c>
      <c r="D30" s="125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  <c r="BB30" s="119"/>
      <c r="BC30" s="119"/>
      <c r="BD30" s="119"/>
      <c r="BE30" s="119"/>
    </row>
    <row r="31" spans="1:57" ht="15" customHeight="1">
      <c r="A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  <c r="BB31" s="119"/>
      <c r="BC31" s="119"/>
      <c r="BD31" s="119"/>
      <c r="BE31" s="119"/>
    </row>
    <row r="32" spans="1:57" ht="18" customHeight="1">
      <c r="A32" s="119"/>
      <c r="B32" s="120" t="s">
        <v>316</v>
      </c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2"/>
      <c r="T32" s="121"/>
      <c r="U32" s="121"/>
      <c r="V32" s="121"/>
      <c r="W32" s="121"/>
      <c r="X32" s="121"/>
      <c r="Y32" s="121"/>
      <c r="Z32" s="121"/>
      <c r="AA32" s="121"/>
      <c r="AB32" s="121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19"/>
    </row>
    <row r="33" spans="1:57" ht="18" customHeight="1">
      <c r="A33" s="119"/>
      <c r="B33" s="121"/>
      <c r="C33" s="324" t="s">
        <v>29</v>
      </c>
      <c r="D33" s="324"/>
      <c r="E33" s="324"/>
      <c r="F33" s="324"/>
      <c r="G33" s="324"/>
      <c r="H33" s="324"/>
      <c r="I33" s="324"/>
      <c r="J33" s="324"/>
      <c r="K33" s="324"/>
      <c r="L33" s="324"/>
      <c r="M33" s="324"/>
      <c r="N33" s="324"/>
      <c r="O33" s="324"/>
      <c r="P33" s="324"/>
      <c r="Q33" s="324"/>
      <c r="R33" s="324"/>
      <c r="S33" s="324"/>
      <c r="T33" s="324"/>
      <c r="U33" s="324"/>
      <c r="V33" s="324" t="s">
        <v>315</v>
      </c>
      <c r="W33" s="324"/>
      <c r="X33" s="324"/>
      <c r="Y33" s="324"/>
      <c r="Z33" s="324"/>
      <c r="AA33" s="324"/>
      <c r="AB33" s="324"/>
      <c r="AC33" s="324"/>
      <c r="AD33" s="324"/>
      <c r="AE33" s="324"/>
      <c r="AF33" s="324"/>
      <c r="AG33" s="324"/>
      <c r="AH33" s="324"/>
      <c r="AI33" s="324"/>
      <c r="AJ33" s="324"/>
      <c r="AK33" s="324"/>
      <c r="AL33" s="324"/>
      <c r="AM33" s="324"/>
      <c r="AN33" s="324"/>
    </row>
    <row r="34" spans="1:57" ht="132" customHeight="1">
      <c r="A34" s="119"/>
      <c r="B34" s="121"/>
      <c r="C34" s="372">
        <f>【様式1】要望調査票!A16</f>
        <v>0</v>
      </c>
      <c r="D34" s="372"/>
      <c r="E34" s="372"/>
      <c r="F34" s="372"/>
      <c r="G34" s="372"/>
      <c r="H34" s="372"/>
      <c r="I34" s="372"/>
      <c r="J34" s="372"/>
      <c r="K34" s="372"/>
      <c r="L34" s="372"/>
      <c r="M34" s="372"/>
      <c r="N34" s="372"/>
      <c r="O34" s="372"/>
      <c r="P34" s="372"/>
      <c r="Q34" s="372"/>
      <c r="R34" s="372"/>
      <c r="S34" s="372"/>
      <c r="T34" s="372"/>
      <c r="U34" s="372"/>
      <c r="V34" s="372">
        <f>【様式1】要望調査票!V16</f>
        <v>0</v>
      </c>
      <c r="W34" s="372"/>
      <c r="X34" s="372"/>
      <c r="Y34" s="372"/>
      <c r="Z34" s="372"/>
      <c r="AA34" s="372"/>
      <c r="AB34" s="372"/>
      <c r="AC34" s="372"/>
      <c r="AD34" s="372"/>
      <c r="AE34" s="372"/>
      <c r="AF34" s="372"/>
      <c r="AG34" s="372"/>
      <c r="AH34" s="372"/>
      <c r="AI34" s="372"/>
      <c r="AJ34" s="372"/>
      <c r="AK34" s="372"/>
      <c r="AL34" s="372"/>
      <c r="AM34" s="372"/>
      <c r="AN34" s="372"/>
    </row>
    <row r="35" spans="1:57" ht="15" customHeight="1">
      <c r="A35" s="119"/>
      <c r="B35" s="121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</row>
    <row r="36" spans="1:57" ht="15" customHeight="1">
      <c r="A36" s="119"/>
      <c r="B36" s="120" t="s">
        <v>317</v>
      </c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3"/>
      <c r="AD36" s="123"/>
      <c r="AE36" s="123"/>
      <c r="AF36" s="123"/>
      <c r="BE36" s="119"/>
    </row>
    <row r="37" spans="1:57" ht="30" customHeight="1">
      <c r="A37" s="119"/>
      <c r="C37" s="338" t="s">
        <v>254</v>
      </c>
      <c r="D37" s="336"/>
      <c r="E37" s="336"/>
      <c r="F37" s="336"/>
      <c r="G37" s="336"/>
      <c r="H37" s="336"/>
      <c r="I37" s="336"/>
      <c r="J37" s="336"/>
      <c r="K37" s="337"/>
      <c r="L37" s="338" t="s">
        <v>255</v>
      </c>
      <c r="M37" s="336"/>
      <c r="N37" s="336"/>
      <c r="O37" s="337"/>
      <c r="P37" s="338" t="s">
        <v>7</v>
      </c>
      <c r="Q37" s="336"/>
      <c r="R37" s="336"/>
      <c r="S37" s="337"/>
      <c r="T37" s="338" t="s">
        <v>256</v>
      </c>
      <c r="U37" s="336"/>
      <c r="V37" s="336"/>
      <c r="W37" s="337"/>
      <c r="X37" s="338" t="s">
        <v>257</v>
      </c>
      <c r="Y37" s="336"/>
      <c r="Z37" s="336"/>
      <c r="AA37" s="337"/>
      <c r="AB37" s="335" t="s">
        <v>313</v>
      </c>
      <c r="AC37" s="336"/>
      <c r="AD37" s="336"/>
      <c r="AE37" s="337"/>
      <c r="AF37" s="335" t="s">
        <v>314</v>
      </c>
      <c r="AG37" s="336"/>
      <c r="AH37" s="336"/>
      <c r="AI37" s="337"/>
      <c r="BE37" s="119"/>
    </row>
    <row r="38" spans="1:57" ht="27" customHeight="1">
      <c r="A38" s="119"/>
      <c r="C38" s="331"/>
      <c r="D38" s="331"/>
      <c r="E38" s="331"/>
      <c r="F38" s="331"/>
      <c r="G38" s="331"/>
      <c r="H38" s="331"/>
      <c r="I38" s="331"/>
      <c r="J38" s="331"/>
      <c r="K38" s="331"/>
      <c r="L38" s="331"/>
      <c r="M38" s="331"/>
      <c r="N38" s="331"/>
      <c r="O38" s="331"/>
      <c r="P38" s="331" t="s">
        <v>258</v>
      </c>
      <c r="Q38" s="344"/>
      <c r="R38" s="345" t="s">
        <v>260</v>
      </c>
      <c r="S38" s="346"/>
      <c r="T38" s="341"/>
      <c r="U38" s="341"/>
      <c r="V38" s="341"/>
      <c r="W38" s="341"/>
      <c r="X38" s="341"/>
      <c r="Y38" s="341"/>
      <c r="Z38" s="341"/>
      <c r="AA38" s="341"/>
      <c r="AB38" s="341"/>
      <c r="AC38" s="341"/>
      <c r="AD38" s="341"/>
      <c r="AE38" s="341"/>
      <c r="AF38" s="341"/>
      <c r="AG38" s="341"/>
      <c r="AH38" s="341"/>
      <c r="AI38" s="341"/>
      <c r="BE38" s="119"/>
    </row>
    <row r="39" spans="1:57" ht="27" customHeight="1">
      <c r="A39" s="119"/>
      <c r="C39" s="324"/>
      <c r="D39" s="324"/>
      <c r="E39" s="324"/>
      <c r="F39" s="324"/>
      <c r="G39" s="324"/>
      <c r="H39" s="324"/>
      <c r="I39" s="324"/>
      <c r="J39" s="324"/>
      <c r="K39" s="324"/>
      <c r="L39" s="324"/>
      <c r="M39" s="324"/>
      <c r="N39" s="324"/>
      <c r="O39" s="324"/>
      <c r="P39" s="324" t="s">
        <v>259</v>
      </c>
      <c r="Q39" s="338"/>
      <c r="R39" s="347" t="s">
        <v>261</v>
      </c>
      <c r="S39" s="348"/>
      <c r="T39" s="343" t="str">
        <f>IF((ISBLANK(T38)),"",T38/$AF$38)</f>
        <v/>
      </c>
      <c r="U39" s="343"/>
      <c r="V39" s="343"/>
      <c r="W39" s="343"/>
      <c r="X39" s="343" t="str">
        <f t="shared" ref="X39" si="1">IF((ISBLANK(X38)),"",X38/$AF$38)</f>
        <v/>
      </c>
      <c r="Y39" s="343"/>
      <c r="Z39" s="343"/>
      <c r="AA39" s="343"/>
      <c r="AB39" s="343" t="str">
        <f>IF((ISBLANK(AB38)),"",AB38/$AF$38)</f>
        <v/>
      </c>
      <c r="AC39" s="343"/>
      <c r="AD39" s="343"/>
      <c r="AE39" s="343"/>
      <c r="AF39" s="324" t="s">
        <v>262</v>
      </c>
      <c r="AG39" s="324"/>
      <c r="AH39" s="324"/>
      <c r="AI39" s="324"/>
      <c r="BE39" s="119"/>
    </row>
    <row r="40" spans="1:57" ht="15" customHeight="1">
      <c r="A40" s="119"/>
      <c r="C40" s="130" t="s">
        <v>263</v>
      </c>
      <c r="AC40" s="131"/>
      <c r="AD40" s="131"/>
      <c r="AE40" s="131"/>
      <c r="AF40" s="131"/>
      <c r="BE40" s="119"/>
    </row>
    <row r="41" spans="1:57" ht="12" customHeight="1">
      <c r="A41" s="119"/>
      <c r="AC41" s="131"/>
      <c r="AD41" s="131"/>
      <c r="AE41" s="131"/>
      <c r="AF41" s="131"/>
      <c r="BE41" s="119"/>
    </row>
    <row r="42" spans="1:57" ht="18" customHeight="1">
      <c r="A42" s="119"/>
      <c r="B42" s="120" t="s">
        <v>318</v>
      </c>
      <c r="AC42" s="131"/>
      <c r="AD42" s="131"/>
      <c r="AE42" s="131"/>
      <c r="AF42" s="131"/>
      <c r="BE42" s="119"/>
    </row>
    <row r="43" spans="1:57" ht="27" customHeight="1">
      <c r="A43" s="119"/>
      <c r="C43" s="342" t="s">
        <v>264</v>
      </c>
      <c r="D43" s="342"/>
      <c r="E43" s="342"/>
      <c r="F43" s="342"/>
      <c r="G43" s="342"/>
      <c r="H43" s="342"/>
      <c r="I43" s="342"/>
      <c r="J43" s="342"/>
      <c r="K43" s="342"/>
      <c r="L43" s="324" t="s">
        <v>255</v>
      </c>
      <c r="M43" s="324"/>
      <c r="N43" s="324"/>
      <c r="O43" s="324"/>
      <c r="P43" s="324" t="s">
        <v>265</v>
      </c>
      <c r="Q43" s="324"/>
      <c r="R43" s="324"/>
      <c r="S43" s="324"/>
      <c r="T43" s="324" t="s">
        <v>266</v>
      </c>
      <c r="U43" s="324"/>
      <c r="V43" s="324"/>
      <c r="W43" s="324"/>
      <c r="X43" s="324" t="s">
        <v>268</v>
      </c>
      <c r="Y43" s="324"/>
      <c r="Z43" s="324"/>
      <c r="AA43" s="324"/>
    </row>
    <row r="44" spans="1:57" ht="33" customHeight="1">
      <c r="A44" s="119"/>
      <c r="C44" s="342"/>
      <c r="D44" s="342"/>
      <c r="E44" s="342"/>
      <c r="F44" s="342"/>
      <c r="G44" s="342"/>
      <c r="H44" s="342"/>
      <c r="I44" s="342"/>
      <c r="J44" s="342"/>
      <c r="K44" s="342"/>
      <c r="L44" s="324"/>
      <c r="M44" s="324"/>
      <c r="N44" s="324"/>
      <c r="O44" s="324"/>
      <c r="P44" s="342" t="s">
        <v>270</v>
      </c>
      <c r="Q44" s="324"/>
      <c r="R44" s="324"/>
      <c r="S44" s="324"/>
      <c r="T44" s="324"/>
      <c r="U44" s="324"/>
      <c r="V44" s="338"/>
      <c r="W44" s="124" t="s">
        <v>269</v>
      </c>
      <c r="X44" s="324"/>
      <c r="Y44" s="324"/>
      <c r="Z44" s="324"/>
      <c r="AA44" s="324"/>
    </row>
    <row r="45" spans="1:57" ht="12" customHeight="1">
      <c r="A45" s="119"/>
    </row>
    <row r="46" spans="1:57" ht="18" customHeight="1">
      <c r="A46" s="119"/>
      <c r="C46" s="324" t="s">
        <v>271</v>
      </c>
      <c r="D46" s="324"/>
      <c r="E46" s="324"/>
      <c r="F46" s="324"/>
      <c r="G46" s="324"/>
      <c r="H46" s="324"/>
      <c r="I46" s="324"/>
      <c r="J46" s="324"/>
      <c r="K46" s="324"/>
      <c r="L46" s="324"/>
      <c r="M46" s="324"/>
      <c r="N46" s="324"/>
      <c r="O46" s="324"/>
      <c r="P46" s="324"/>
      <c r="Q46" s="324"/>
      <c r="R46" s="324"/>
      <c r="S46" s="324"/>
      <c r="T46" s="324"/>
      <c r="U46" s="324"/>
      <c r="V46" s="324"/>
      <c r="W46" s="324"/>
      <c r="X46" s="324"/>
      <c r="Y46" s="324"/>
      <c r="Z46" s="324"/>
      <c r="AA46" s="324"/>
      <c r="AB46" s="324"/>
      <c r="AC46" s="324"/>
      <c r="AD46" s="324"/>
      <c r="AE46" s="324"/>
      <c r="AF46" s="324"/>
      <c r="AG46" s="324"/>
      <c r="AH46" s="324"/>
      <c r="AI46" s="324"/>
      <c r="AJ46" s="324"/>
      <c r="AK46" s="324"/>
      <c r="AL46" s="324"/>
      <c r="AM46" s="324" t="s">
        <v>273</v>
      </c>
      <c r="AN46" s="324"/>
      <c r="AO46" s="324"/>
      <c r="AP46" s="324"/>
    </row>
    <row r="47" spans="1:57" ht="18" customHeight="1">
      <c r="A47" s="119"/>
      <c r="C47" s="324" t="s">
        <v>272</v>
      </c>
      <c r="D47" s="324"/>
      <c r="E47" s="324"/>
      <c r="F47" s="324" t="s">
        <v>77</v>
      </c>
      <c r="G47" s="324"/>
      <c r="H47" s="324"/>
      <c r="I47" s="324" t="s">
        <v>78</v>
      </c>
      <c r="J47" s="324"/>
      <c r="K47" s="324"/>
      <c r="L47" s="324" t="s">
        <v>79</v>
      </c>
      <c r="M47" s="324"/>
      <c r="N47" s="324"/>
      <c r="O47" s="324" t="s">
        <v>80</v>
      </c>
      <c r="P47" s="324"/>
      <c r="Q47" s="324"/>
      <c r="R47" s="324" t="s">
        <v>81</v>
      </c>
      <c r="S47" s="324"/>
      <c r="T47" s="324"/>
      <c r="U47" s="324" t="s">
        <v>82</v>
      </c>
      <c r="V47" s="324"/>
      <c r="W47" s="324"/>
      <c r="X47" s="324" t="s">
        <v>83</v>
      </c>
      <c r="Y47" s="324"/>
      <c r="Z47" s="324"/>
      <c r="AA47" s="324" t="s">
        <v>84</v>
      </c>
      <c r="AB47" s="324"/>
      <c r="AC47" s="324"/>
      <c r="AD47" s="324" t="s">
        <v>267</v>
      </c>
      <c r="AE47" s="324"/>
      <c r="AF47" s="324"/>
      <c r="AG47" s="324" t="s">
        <v>75</v>
      </c>
      <c r="AH47" s="324"/>
      <c r="AI47" s="324"/>
      <c r="AJ47" s="324" t="s">
        <v>76</v>
      </c>
      <c r="AK47" s="324"/>
      <c r="AL47" s="324"/>
      <c r="AM47" s="324"/>
      <c r="AN47" s="324"/>
      <c r="AO47" s="324"/>
      <c r="AP47" s="324"/>
    </row>
    <row r="48" spans="1:57" ht="33" customHeight="1">
      <c r="A48" s="119"/>
      <c r="C48" s="128"/>
      <c r="D48" s="132"/>
      <c r="E48" s="127"/>
      <c r="F48" s="128"/>
      <c r="G48" s="132"/>
      <c r="H48" s="127"/>
      <c r="I48" s="128"/>
      <c r="J48" s="132"/>
      <c r="K48" s="127"/>
      <c r="L48" s="128"/>
      <c r="M48" s="132"/>
      <c r="N48" s="127"/>
      <c r="O48" s="128"/>
      <c r="P48" s="132"/>
      <c r="Q48" s="127"/>
      <c r="R48" s="128"/>
      <c r="S48" s="132"/>
      <c r="T48" s="127"/>
      <c r="U48" s="128"/>
      <c r="V48" s="132"/>
      <c r="W48" s="127"/>
      <c r="X48" s="128"/>
      <c r="Y48" s="132"/>
      <c r="Z48" s="127"/>
      <c r="AA48" s="128"/>
      <c r="AB48" s="132"/>
      <c r="AC48" s="127"/>
      <c r="AD48" s="128"/>
      <c r="AE48" s="132"/>
      <c r="AF48" s="127"/>
      <c r="AG48" s="128"/>
      <c r="AH48" s="132"/>
      <c r="AI48" s="127"/>
      <c r="AJ48" s="128"/>
      <c r="AK48" s="132"/>
      <c r="AL48" s="127"/>
      <c r="AM48" s="324"/>
      <c r="AN48" s="324"/>
      <c r="AO48" s="324"/>
      <c r="AP48" s="324"/>
    </row>
    <row r="49" spans="1:42" ht="15" customHeight="1">
      <c r="A49" s="119"/>
      <c r="C49" s="125" t="s">
        <v>321</v>
      </c>
      <c r="AM49" s="133"/>
      <c r="AN49" s="133"/>
      <c r="AO49" s="133"/>
      <c r="AP49" s="133"/>
    </row>
    <row r="50" spans="1:42" ht="15" customHeight="1">
      <c r="A50" s="119"/>
      <c r="C50" s="125" t="s">
        <v>320</v>
      </c>
      <c r="AM50" s="133"/>
      <c r="AN50" s="133"/>
      <c r="AO50" s="133"/>
      <c r="AP50" s="133"/>
    </row>
    <row r="51" spans="1:42" ht="18" customHeight="1">
      <c r="C51" s="134"/>
      <c r="D51" s="134"/>
      <c r="E51" s="134"/>
      <c r="F51" s="135"/>
      <c r="G51" s="135"/>
      <c r="H51" s="135"/>
      <c r="I51" s="136"/>
      <c r="J51" s="136"/>
      <c r="K51" s="136"/>
      <c r="L51" s="136"/>
      <c r="M51" s="136"/>
      <c r="N51" s="136"/>
      <c r="O51" s="137"/>
      <c r="P51" s="137"/>
      <c r="Q51" s="137"/>
      <c r="R51" s="137"/>
      <c r="S51" s="137"/>
      <c r="T51" s="137"/>
      <c r="U51" s="137"/>
      <c r="V51" s="137"/>
      <c r="W51" s="137"/>
      <c r="X51" s="133"/>
      <c r="Y51" s="138"/>
      <c r="Z51" s="133"/>
      <c r="AA51" s="133"/>
      <c r="AD51" s="133"/>
      <c r="AG51" s="133"/>
      <c r="AJ51" s="133"/>
    </row>
    <row r="52" spans="1:42" ht="18" customHeight="1">
      <c r="A52" s="120" t="s">
        <v>99</v>
      </c>
      <c r="C52" s="125"/>
      <c r="D52" s="125"/>
      <c r="E52" s="125"/>
      <c r="F52" s="125"/>
      <c r="G52" s="125"/>
      <c r="H52" s="125"/>
      <c r="I52" s="125"/>
      <c r="J52" s="139"/>
      <c r="K52" s="139"/>
      <c r="L52" s="139"/>
      <c r="M52" s="139"/>
      <c r="N52" s="139"/>
      <c r="O52" s="125"/>
      <c r="P52" s="125"/>
      <c r="Q52" s="140"/>
      <c r="R52" s="140"/>
      <c r="S52" s="140"/>
      <c r="T52" s="140"/>
      <c r="U52" s="140"/>
      <c r="V52" s="140"/>
      <c r="W52" s="140"/>
      <c r="X52" s="140"/>
      <c r="Y52" s="138"/>
      <c r="Z52" s="125"/>
      <c r="AA52" s="125"/>
      <c r="AB52" s="125"/>
    </row>
    <row r="53" spans="1:42" s="119" customFormat="1" ht="18" customHeight="1">
      <c r="B53" s="141" t="s">
        <v>274</v>
      </c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3"/>
      <c r="R53" s="143"/>
      <c r="S53" s="142"/>
      <c r="T53" s="142"/>
      <c r="U53" s="143"/>
      <c r="V53" s="143"/>
      <c r="W53" s="142"/>
      <c r="X53" s="142"/>
      <c r="Y53" s="144"/>
      <c r="Z53" s="142"/>
      <c r="AA53" s="142"/>
      <c r="AB53" s="142"/>
    </row>
    <row r="54" spans="1:42" s="119" customFormat="1" ht="18" customHeight="1">
      <c r="B54" s="141" t="s">
        <v>275</v>
      </c>
      <c r="F54" s="142"/>
      <c r="G54" s="142"/>
      <c r="H54" s="142"/>
      <c r="I54" s="142"/>
      <c r="J54" s="142"/>
      <c r="K54" s="142"/>
      <c r="L54" s="142"/>
      <c r="M54" s="142"/>
      <c r="N54" s="142"/>
      <c r="O54" s="143"/>
      <c r="P54" s="143"/>
      <c r="Q54" s="143"/>
      <c r="R54" s="143"/>
      <c r="S54" s="143"/>
      <c r="T54" s="143"/>
      <c r="U54" s="143"/>
      <c r="V54" s="143"/>
      <c r="W54" s="143"/>
      <c r="X54" s="143"/>
      <c r="Y54" s="144"/>
    </row>
    <row r="55" spans="1:42" s="119" customFormat="1" ht="18" customHeight="1">
      <c r="B55" s="141" t="s">
        <v>276</v>
      </c>
    </row>
    <row r="56" spans="1:42" s="119" customFormat="1" ht="18" customHeight="1">
      <c r="B56" s="141" t="s">
        <v>277</v>
      </c>
      <c r="F56" s="142"/>
      <c r="G56" s="142"/>
      <c r="J56" s="142"/>
      <c r="K56" s="142"/>
      <c r="N56" s="142"/>
      <c r="O56" s="142"/>
      <c r="R56" s="142"/>
      <c r="S56" s="142"/>
      <c r="V56" s="142"/>
      <c r="W56" s="142"/>
      <c r="Z56" s="142"/>
      <c r="AA56" s="142"/>
    </row>
    <row r="57" spans="1:42" s="119" customFormat="1" ht="18" customHeight="1">
      <c r="B57" s="141" t="s">
        <v>278</v>
      </c>
    </row>
    <row r="58" spans="1:42" s="119" customFormat="1" ht="18" customHeight="1">
      <c r="B58" s="141" t="s">
        <v>279</v>
      </c>
    </row>
    <row r="59" spans="1:42" s="119" customFormat="1" ht="18" customHeight="1">
      <c r="B59" s="141" t="s">
        <v>280</v>
      </c>
    </row>
    <row r="60" spans="1:42" s="119" customFormat="1" ht="18" customHeight="1">
      <c r="B60" s="120"/>
    </row>
    <row r="65" spans="3:14" ht="18" customHeight="1"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</row>
  </sheetData>
  <sheetProtection sheet="1" objects="1" scenarios="1" formatRows="0" insertRows="0" deleteRows="0"/>
  <mergeCells count="102">
    <mergeCell ref="C33:U33"/>
    <mergeCell ref="V33:AN33"/>
    <mergeCell ref="C34:U34"/>
    <mergeCell ref="V34:AN34"/>
    <mergeCell ref="W26:Z26"/>
    <mergeCell ref="G27:K27"/>
    <mergeCell ref="L27:N27"/>
    <mergeCell ref="O27:R27"/>
    <mergeCell ref="S27:V27"/>
    <mergeCell ref="W27:Z27"/>
    <mergeCell ref="W24:Z24"/>
    <mergeCell ref="G25:K25"/>
    <mergeCell ref="L25:N25"/>
    <mergeCell ref="O25:R25"/>
    <mergeCell ref="S25:V25"/>
    <mergeCell ref="W25:Z25"/>
    <mergeCell ref="C24:F27"/>
    <mergeCell ref="G24:K24"/>
    <mergeCell ref="L24:N24"/>
    <mergeCell ref="O24:R24"/>
    <mergeCell ref="S24:V24"/>
    <mergeCell ref="G26:K26"/>
    <mergeCell ref="L26:N26"/>
    <mergeCell ref="O26:R26"/>
    <mergeCell ref="S26:V26"/>
    <mergeCell ref="I21:Z21"/>
    <mergeCell ref="C22:F23"/>
    <mergeCell ref="G22:N23"/>
    <mergeCell ref="O22:R22"/>
    <mergeCell ref="S22:V22"/>
    <mergeCell ref="W22:Z22"/>
    <mergeCell ref="O23:R23"/>
    <mergeCell ref="S23:V23"/>
    <mergeCell ref="W23:Z23"/>
    <mergeCell ref="AB37:AE37"/>
    <mergeCell ref="AB38:AE38"/>
    <mergeCell ref="AB39:AE39"/>
    <mergeCell ref="L38:O39"/>
    <mergeCell ref="C43:K43"/>
    <mergeCell ref="C44:K44"/>
    <mergeCell ref="T43:W43"/>
    <mergeCell ref="X43:AA43"/>
    <mergeCell ref="C37:K37"/>
    <mergeCell ref="L37:O37"/>
    <mergeCell ref="T37:W37"/>
    <mergeCell ref="X37:AA37"/>
    <mergeCell ref="X38:AA38"/>
    <mergeCell ref="T39:W39"/>
    <mergeCell ref="X39:AA39"/>
    <mergeCell ref="P39:Q39"/>
    <mergeCell ref="P38:Q38"/>
    <mergeCell ref="R38:S38"/>
    <mergeCell ref="R39:S39"/>
    <mergeCell ref="T38:W38"/>
    <mergeCell ref="F47:H47"/>
    <mergeCell ref="I47:K47"/>
    <mergeCell ref="L47:N47"/>
    <mergeCell ref="O47:Q47"/>
    <mergeCell ref="C38:K39"/>
    <mergeCell ref="A3:AP4"/>
    <mergeCell ref="X7:AC7"/>
    <mergeCell ref="X6:AC6"/>
    <mergeCell ref="H11:S11"/>
    <mergeCell ref="Z12:AN12"/>
    <mergeCell ref="Z11:AN11"/>
    <mergeCell ref="H14:S14"/>
    <mergeCell ref="H13:S13"/>
    <mergeCell ref="AF37:AI37"/>
    <mergeCell ref="P37:S37"/>
    <mergeCell ref="Z13:AI13"/>
    <mergeCell ref="AJ13:AN13"/>
    <mergeCell ref="AF38:AI38"/>
    <mergeCell ref="AF39:AI39"/>
    <mergeCell ref="G21:H21"/>
    <mergeCell ref="L44:O44"/>
    <mergeCell ref="P44:S44"/>
    <mergeCell ref="T44:V44"/>
    <mergeCell ref="X44:AA44"/>
    <mergeCell ref="AM48:AP48"/>
    <mergeCell ref="L43:O43"/>
    <mergeCell ref="P43:S43"/>
    <mergeCell ref="C18:AN18"/>
    <mergeCell ref="AD6:AN6"/>
    <mergeCell ref="AD7:AN7"/>
    <mergeCell ref="C14:G14"/>
    <mergeCell ref="C12:G12"/>
    <mergeCell ref="C11:G11"/>
    <mergeCell ref="T12:Y12"/>
    <mergeCell ref="T11:Y11"/>
    <mergeCell ref="C13:G13"/>
    <mergeCell ref="T13:Y13"/>
    <mergeCell ref="H12:S12"/>
    <mergeCell ref="AD47:AF47"/>
    <mergeCell ref="AG47:AI47"/>
    <mergeCell ref="AJ47:AL47"/>
    <mergeCell ref="C46:AL46"/>
    <mergeCell ref="AM46:AP47"/>
    <mergeCell ref="R47:T47"/>
    <mergeCell ref="U47:W47"/>
    <mergeCell ref="X47:Z47"/>
    <mergeCell ref="AA47:AC47"/>
    <mergeCell ref="C47:E4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63" fitToHeight="0" orientation="portrait" r:id="rId1"/>
  <rowBreaks count="1" manualBreakCount="1">
    <brk id="41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EDABC4E-B207-417C-A03A-06EB0DBAB699}">
          <x14:formula1>
            <xm:f>'リスト（編集しないこと）'!$H$3:$H$4</xm:f>
          </x14:formula1>
          <xm:sqref>I21:Z21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0B928-FCDA-4ADB-AC37-FA3A4077AD93}">
  <sheetPr>
    <tabColor rgb="FF336699"/>
  </sheetPr>
  <dimension ref="A1:G90"/>
  <sheetViews>
    <sheetView view="pageBreakPreview" topLeftCell="A63" zoomScale="90" zoomScaleNormal="100" zoomScaleSheetLayoutView="90" workbookViewId="0">
      <selection activeCell="A80" sqref="A80:A85"/>
    </sheetView>
  </sheetViews>
  <sheetFormatPr defaultRowHeight="18.75"/>
  <cols>
    <col min="1" max="1" width="15.125" customWidth="1"/>
    <col min="2" max="2" width="20.625" customWidth="1"/>
    <col min="3" max="3" width="23.375" customWidth="1"/>
    <col min="4" max="4" width="15" customWidth="1"/>
    <col min="5" max="5" width="8" customWidth="1"/>
    <col min="6" max="6" width="9.75" customWidth="1"/>
    <col min="7" max="7" width="11.625" customWidth="1"/>
  </cols>
  <sheetData>
    <row r="1" spans="1:7" ht="13.5" customHeight="1">
      <c r="A1" t="s">
        <v>103</v>
      </c>
    </row>
    <row r="2" spans="1:7" s="1" customFormat="1" ht="12" customHeight="1">
      <c r="A2" s="6" t="s">
        <v>6</v>
      </c>
      <c r="B2" s="6" t="s">
        <v>6</v>
      </c>
      <c r="C2" s="7" t="s">
        <v>104</v>
      </c>
      <c r="D2" s="7" t="s">
        <v>105</v>
      </c>
      <c r="E2" s="6" t="s">
        <v>106</v>
      </c>
      <c r="F2" s="2"/>
      <c r="G2" s="8"/>
    </row>
    <row r="3" spans="1:7" s="2" customFormat="1" ht="12.75" customHeight="1">
      <c r="A3" s="9" t="s">
        <v>74</v>
      </c>
      <c r="B3" s="380" t="s">
        <v>107</v>
      </c>
      <c r="C3" s="7" t="s">
        <v>108</v>
      </c>
      <c r="D3" s="7" t="s">
        <v>109</v>
      </c>
      <c r="E3" s="7" t="s">
        <v>110</v>
      </c>
      <c r="G3" s="10" t="s">
        <v>107</v>
      </c>
    </row>
    <row r="4" spans="1:7" s="2" customFormat="1" ht="12" customHeight="1">
      <c r="A4" s="11"/>
      <c r="B4" s="381"/>
      <c r="C4" s="7" t="s">
        <v>111</v>
      </c>
      <c r="D4" s="7" t="s">
        <v>109</v>
      </c>
      <c r="E4" s="7" t="s">
        <v>110</v>
      </c>
      <c r="G4" s="12" t="s">
        <v>112</v>
      </c>
    </row>
    <row r="5" spans="1:7" s="2" customFormat="1" ht="12" customHeight="1">
      <c r="A5" s="13"/>
      <c r="B5" s="13"/>
      <c r="C5" s="7" t="s">
        <v>113</v>
      </c>
      <c r="D5" s="7" t="s">
        <v>109</v>
      </c>
      <c r="E5" s="7" t="s">
        <v>110</v>
      </c>
      <c r="G5" s="14" t="s">
        <v>114</v>
      </c>
    </row>
    <row r="6" spans="1:7" s="2" customFormat="1" ht="12" customHeight="1">
      <c r="A6" s="13"/>
      <c r="B6" s="13"/>
      <c r="C6" s="7" t="s">
        <v>115</v>
      </c>
      <c r="D6" s="7" t="s">
        <v>109</v>
      </c>
      <c r="E6" s="7" t="s">
        <v>110</v>
      </c>
      <c r="G6" s="10" t="s">
        <v>116</v>
      </c>
    </row>
    <row r="7" spans="1:7" s="2" customFormat="1" ht="12" customHeight="1">
      <c r="A7" s="13"/>
      <c r="B7" s="13"/>
      <c r="C7" s="7" t="s">
        <v>117</v>
      </c>
      <c r="D7" s="7" t="s">
        <v>109</v>
      </c>
      <c r="E7" s="7" t="s">
        <v>118</v>
      </c>
      <c r="G7" s="10" t="s">
        <v>119</v>
      </c>
    </row>
    <row r="8" spans="1:7" s="2" customFormat="1" ht="12" customHeight="1">
      <c r="A8" s="13"/>
      <c r="B8" s="13"/>
      <c r="C8" s="7" t="s">
        <v>120</v>
      </c>
      <c r="D8" s="7"/>
      <c r="E8" s="7"/>
      <c r="G8" s="12" t="s">
        <v>121</v>
      </c>
    </row>
    <row r="9" spans="1:7" s="2" customFormat="1" ht="12" customHeight="1">
      <c r="A9" s="381"/>
      <c r="B9" s="15" t="s">
        <v>112</v>
      </c>
      <c r="C9" s="7" t="s">
        <v>122</v>
      </c>
      <c r="D9" s="7" t="s">
        <v>123</v>
      </c>
      <c r="E9" s="7" t="s">
        <v>124</v>
      </c>
      <c r="G9" s="10" t="s">
        <v>125</v>
      </c>
    </row>
    <row r="10" spans="1:7" s="2" customFormat="1" ht="12" customHeight="1">
      <c r="A10" s="381"/>
      <c r="B10" s="16"/>
      <c r="C10" s="7" t="s">
        <v>126</v>
      </c>
      <c r="D10" s="7" t="s">
        <v>123</v>
      </c>
      <c r="E10" s="7" t="s">
        <v>124</v>
      </c>
      <c r="G10" s="10" t="s">
        <v>127</v>
      </c>
    </row>
    <row r="11" spans="1:7" s="2" customFormat="1" ht="12" customHeight="1">
      <c r="A11" s="381"/>
      <c r="B11" s="16"/>
      <c r="C11" s="7" t="s">
        <v>128</v>
      </c>
      <c r="D11" s="7" t="s">
        <v>123</v>
      </c>
      <c r="E11" s="7" t="s">
        <v>124</v>
      </c>
      <c r="G11" s="10" t="s">
        <v>129</v>
      </c>
    </row>
    <row r="12" spans="1:7" s="2" customFormat="1" ht="12" customHeight="1">
      <c r="A12" s="13"/>
      <c r="B12" s="380" t="s">
        <v>114</v>
      </c>
      <c r="C12" s="7" t="s">
        <v>130</v>
      </c>
      <c r="D12" s="7" t="s">
        <v>109</v>
      </c>
      <c r="E12" s="7" t="s">
        <v>110</v>
      </c>
      <c r="G12" s="10" t="s">
        <v>131</v>
      </c>
    </row>
    <row r="13" spans="1:7" s="2" customFormat="1" ht="12" customHeight="1">
      <c r="A13" s="13"/>
      <c r="B13" s="381"/>
      <c r="C13" s="7" t="s">
        <v>132</v>
      </c>
      <c r="D13" s="7" t="s">
        <v>109</v>
      </c>
      <c r="E13" s="7" t="s">
        <v>110</v>
      </c>
      <c r="G13" s="10" t="s">
        <v>133</v>
      </c>
    </row>
    <row r="14" spans="1:7" s="2" customFormat="1" ht="12" customHeight="1">
      <c r="A14" s="13"/>
      <c r="B14" s="13"/>
      <c r="C14" s="7" t="s">
        <v>134</v>
      </c>
      <c r="D14" s="7" t="s">
        <v>109</v>
      </c>
      <c r="E14" s="7" t="s">
        <v>135</v>
      </c>
      <c r="G14" s="10" t="s">
        <v>136</v>
      </c>
    </row>
    <row r="15" spans="1:7" s="2" customFormat="1" ht="12" customHeight="1">
      <c r="A15" s="13"/>
      <c r="B15" s="13"/>
      <c r="C15" s="7" t="s">
        <v>137</v>
      </c>
      <c r="D15" s="7" t="s">
        <v>109</v>
      </c>
      <c r="E15" s="7" t="s">
        <v>110</v>
      </c>
      <c r="G15" s="10" t="s">
        <v>138</v>
      </c>
    </row>
    <row r="16" spans="1:7" s="2" customFormat="1" ht="12" customHeight="1">
      <c r="A16" s="13"/>
      <c r="B16" s="13"/>
      <c r="C16" s="7" t="s">
        <v>139</v>
      </c>
      <c r="D16" s="7" t="s">
        <v>109</v>
      </c>
      <c r="E16" s="7" t="s">
        <v>110</v>
      </c>
      <c r="G16" s="10" t="s">
        <v>140</v>
      </c>
    </row>
    <row r="17" spans="1:7" s="2" customFormat="1" ht="12" customHeight="1">
      <c r="A17" s="13"/>
      <c r="B17" s="13"/>
      <c r="C17" s="7" t="s">
        <v>141</v>
      </c>
      <c r="D17" s="7" t="s">
        <v>109</v>
      </c>
      <c r="E17" s="7" t="s">
        <v>142</v>
      </c>
      <c r="G17" s="10" t="s">
        <v>143</v>
      </c>
    </row>
    <row r="18" spans="1:7" s="2" customFormat="1" ht="12" customHeight="1">
      <c r="A18" s="13"/>
      <c r="B18" s="13"/>
      <c r="C18" s="7" t="s">
        <v>144</v>
      </c>
      <c r="D18" s="7" t="s">
        <v>109</v>
      </c>
      <c r="E18" s="7" t="s">
        <v>110</v>
      </c>
    </row>
    <row r="19" spans="1:7" s="2" customFormat="1" ht="12" customHeight="1">
      <c r="A19" s="13"/>
      <c r="B19" s="13"/>
      <c r="C19" s="7" t="s">
        <v>145</v>
      </c>
      <c r="D19" s="7" t="s">
        <v>109</v>
      </c>
      <c r="E19" s="7" t="s">
        <v>110</v>
      </c>
    </row>
    <row r="20" spans="1:7" s="2" customFormat="1" ht="12" customHeight="1">
      <c r="A20" s="13"/>
      <c r="B20" s="13"/>
      <c r="C20" s="7" t="s">
        <v>146</v>
      </c>
      <c r="D20" s="7" t="s">
        <v>109</v>
      </c>
      <c r="E20" s="7" t="s">
        <v>135</v>
      </c>
    </row>
    <row r="21" spans="1:7" s="2" customFormat="1" ht="12" customHeight="1">
      <c r="A21" s="13"/>
      <c r="B21" s="13"/>
      <c r="C21" s="7" t="s">
        <v>147</v>
      </c>
      <c r="D21" s="7" t="s">
        <v>109</v>
      </c>
      <c r="E21" s="7" t="s">
        <v>148</v>
      </c>
    </row>
    <row r="22" spans="1:7" s="2" customFormat="1" ht="12" customHeight="1">
      <c r="A22" s="13"/>
      <c r="B22" s="17"/>
      <c r="C22" s="7" t="s">
        <v>120</v>
      </c>
      <c r="D22" s="7"/>
      <c r="E22" s="7"/>
    </row>
    <row r="23" spans="1:7" s="2" customFormat="1" ht="12" customHeight="1">
      <c r="A23" s="13"/>
      <c r="B23" s="13" t="s">
        <v>116</v>
      </c>
      <c r="C23" s="7" t="s">
        <v>149</v>
      </c>
      <c r="D23" s="7" t="s">
        <v>123</v>
      </c>
      <c r="E23" s="7" t="s">
        <v>124</v>
      </c>
    </row>
    <row r="24" spans="1:7" s="2" customFormat="1" ht="12" customHeight="1">
      <c r="A24" s="13"/>
      <c r="B24" s="13"/>
      <c r="C24" s="7" t="s">
        <v>150</v>
      </c>
      <c r="D24" s="7" t="s">
        <v>123</v>
      </c>
      <c r="E24" s="7" t="s">
        <v>124</v>
      </c>
    </row>
    <row r="25" spans="1:7" s="2" customFormat="1" ht="12" customHeight="1">
      <c r="A25" s="13"/>
      <c r="B25" s="13"/>
      <c r="C25" s="7" t="s">
        <v>130</v>
      </c>
      <c r="D25" s="7" t="s">
        <v>109</v>
      </c>
      <c r="E25" s="7" t="s">
        <v>110</v>
      </c>
    </row>
    <row r="26" spans="1:7" s="2" customFormat="1" ht="12" customHeight="1">
      <c r="A26" s="13"/>
      <c r="B26" s="13"/>
      <c r="C26" s="7" t="s">
        <v>120</v>
      </c>
      <c r="D26" s="7"/>
      <c r="E26" s="7"/>
    </row>
    <row r="27" spans="1:7" s="2" customFormat="1" ht="12" customHeight="1">
      <c r="A27" s="13"/>
      <c r="B27" s="18" t="s">
        <v>119</v>
      </c>
      <c r="C27" s="7" t="s">
        <v>151</v>
      </c>
      <c r="D27" s="7" t="s">
        <v>152</v>
      </c>
      <c r="E27" s="7" t="s">
        <v>148</v>
      </c>
    </row>
    <row r="28" spans="1:7" s="2" customFormat="1" ht="12" customHeight="1">
      <c r="A28" s="13"/>
      <c r="B28" s="13"/>
      <c r="C28" s="7" t="s">
        <v>153</v>
      </c>
      <c r="D28" s="7" t="s">
        <v>154</v>
      </c>
      <c r="E28" s="7" t="s">
        <v>148</v>
      </c>
      <c r="G28" s="19"/>
    </row>
    <row r="29" spans="1:7" s="2" customFormat="1" ht="12" customHeight="1">
      <c r="A29" s="13"/>
      <c r="B29" s="13"/>
      <c r="C29" s="7" t="s">
        <v>155</v>
      </c>
      <c r="D29" s="7" t="s">
        <v>152</v>
      </c>
      <c r="E29" s="7" t="s">
        <v>148</v>
      </c>
      <c r="G29" s="19"/>
    </row>
    <row r="30" spans="1:7" s="2" customFormat="1" ht="12" customHeight="1">
      <c r="A30" s="13"/>
      <c r="B30" s="13"/>
      <c r="C30" s="7" t="s">
        <v>120</v>
      </c>
      <c r="D30" s="7"/>
      <c r="E30" s="7"/>
    </row>
    <row r="31" spans="1:7" s="2" customFormat="1" ht="12" customHeight="1">
      <c r="A31" s="13"/>
      <c r="B31" s="377" t="s">
        <v>121</v>
      </c>
      <c r="C31" s="7" t="s">
        <v>156</v>
      </c>
      <c r="D31" s="7" t="s">
        <v>157</v>
      </c>
      <c r="E31" s="7" t="s">
        <v>158</v>
      </c>
    </row>
    <row r="32" spans="1:7" s="2" customFormat="1" ht="12" customHeight="1">
      <c r="A32" s="13"/>
      <c r="B32" s="378"/>
      <c r="C32" s="7" t="s">
        <v>159</v>
      </c>
      <c r="D32" s="7"/>
      <c r="E32" s="7" t="s">
        <v>158</v>
      </c>
    </row>
    <row r="33" spans="1:5" s="2" customFormat="1" ht="12" customHeight="1">
      <c r="A33" s="13"/>
      <c r="B33" s="13"/>
      <c r="C33" s="7" t="s">
        <v>160</v>
      </c>
      <c r="D33" s="7" t="s">
        <v>161</v>
      </c>
      <c r="E33" s="7" t="s">
        <v>148</v>
      </c>
    </row>
    <row r="34" spans="1:5" s="2" customFormat="1" ht="12" customHeight="1">
      <c r="A34" s="13"/>
      <c r="B34" s="13"/>
      <c r="C34" s="7" t="s">
        <v>162</v>
      </c>
      <c r="D34" s="7" t="s">
        <v>163</v>
      </c>
      <c r="E34" s="7" t="s">
        <v>110</v>
      </c>
    </row>
    <row r="35" spans="1:5" s="2" customFormat="1" ht="12" customHeight="1">
      <c r="A35" s="13"/>
      <c r="B35" s="13"/>
      <c r="C35" s="7" t="s">
        <v>120</v>
      </c>
      <c r="D35" s="7"/>
      <c r="E35" s="7"/>
    </row>
    <row r="36" spans="1:5" s="2" customFormat="1" ht="12" customHeight="1">
      <c r="A36" s="13"/>
      <c r="B36" s="18" t="s">
        <v>125</v>
      </c>
      <c r="C36" s="7" t="s">
        <v>164</v>
      </c>
      <c r="D36" s="7" t="s">
        <v>152</v>
      </c>
      <c r="E36" s="7" t="s">
        <v>165</v>
      </c>
    </row>
    <row r="37" spans="1:5" s="2" customFormat="1" ht="12" customHeight="1">
      <c r="A37" s="13"/>
      <c r="B37" s="13"/>
      <c r="C37" s="7" t="s">
        <v>166</v>
      </c>
      <c r="D37" s="7" t="s">
        <v>152</v>
      </c>
      <c r="E37" s="7" t="s">
        <v>165</v>
      </c>
    </row>
    <row r="38" spans="1:5" s="2" customFormat="1" ht="12" customHeight="1">
      <c r="A38" s="13"/>
      <c r="B38" s="13"/>
      <c r="C38" s="7" t="s">
        <v>120</v>
      </c>
      <c r="D38" s="7"/>
      <c r="E38" s="7"/>
    </row>
    <row r="39" spans="1:5" s="2" customFormat="1" ht="12" customHeight="1">
      <c r="A39" s="13"/>
      <c r="B39" s="7" t="s">
        <v>127</v>
      </c>
      <c r="C39" s="7" t="s">
        <v>167</v>
      </c>
      <c r="D39" s="7"/>
      <c r="E39" s="7" t="s">
        <v>165</v>
      </c>
    </row>
    <row r="40" spans="1:5" s="2" customFormat="1" ht="12" customHeight="1">
      <c r="A40" s="13"/>
      <c r="B40" s="13" t="s">
        <v>129</v>
      </c>
      <c r="C40" s="7" t="s">
        <v>168</v>
      </c>
      <c r="D40" s="7" t="s">
        <v>169</v>
      </c>
      <c r="E40" s="7" t="s">
        <v>165</v>
      </c>
    </row>
    <row r="41" spans="1:5" s="2" customFormat="1" ht="12" customHeight="1">
      <c r="A41" s="13"/>
      <c r="B41" s="13"/>
      <c r="C41" s="7" t="s">
        <v>170</v>
      </c>
      <c r="D41" s="7" t="s">
        <v>152</v>
      </c>
      <c r="E41" s="7" t="s">
        <v>165</v>
      </c>
    </row>
    <row r="42" spans="1:5" s="2" customFormat="1" ht="12" customHeight="1">
      <c r="A42" s="13"/>
      <c r="B42" s="13"/>
      <c r="C42" s="7" t="s">
        <v>171</v>
      </c>
      <c r="D42" s="7"/>
      <c r="E42" s="7" t="s">
        <v>165</v>
      </c>
    </row>
    <row r="43" spans="1:5" s="2" customFormat="1" ht="12" customHeight="1">
      <c r="A43" s="13"/>
      <c r="B43" s="13"/>
      <c r="C43" s="7" t="s">
        <v>170</v>
      </c>
      <c r="D43" s="7" t="s">
        <v>152</v>
      </c>
      <c r="E43" s="7" t="s">
        <v>165</v>
      </c>
    </row>
    <row r="44" spans="1:5" s="2" customFormat="1" ht="12" customHeight="1">
      <c r="A44" s="13"/>
      <c r="B44" s="13"/>
      <c r="C44" s="7" t="s">
        <v>172</v>
      </c>
      <c r="D44" s="7"/>
      <c r="E44" s="7" t="s">
        <v>165</v>
      </c>
    </row>
    <row r="45" spans="1:5" s="2" customFormat="1" ht="12" customHeight="1">
      <c r="A45" s="13"/>
      <c r="B45" s="13"/>
      <c r="C45" s="7" t="s">
        <v>120</v>
      </c>
      <c r="D45" s="7"/>
      <c r="E45" s="7"/>
    </row>
    <row r="46" spans="1:5" s="2" customFormat="1" ht="12" customHeight="1">
      <c r="A46" s="13"/>
      <c r="B46" s="7" t="s">
        <v>131</v>
      </c>
      <c r="C46" s="7" t="s">
        <v>173</v>
      </c>
      <c r="D46" s="7" t="s">
        <v>174</v>
      </c>
      <c r="E46" s="7" t="s">
        <v>165</v>
      </c>
    </row>
    <row r="47" spans="1:5" s="2" customFormat="1" ht="12" customHeight="1">
      <c r="A47" s="13"/>
      <c r="B47" s="13" t="s">
        <v>133</v>
      </c>
      <c r="C47" s="7" t="s">
        <v>175</v>
      </c>
      <c r="D47" s="373" t="s">
        <v>176</v>
      </c>
      <c r="E47" s="7" t="s">
        <v>165</v>
      </c>
    </row>
    <row r="48" spans="1:5" s="2" customFormat="1" ht="12" customHeight="1">
      <c r="A48" s="13"/>
      <c r="B48" s="13"/>
      <c r="C48" s="7" t="s">
        <v>177</v>
      </c>
      <c r="D48" s="374"/>
      <c r="E48" s="7" t="s">
        <v>165</v>
      </c>
    </row>
    <row r="49" spans="1:5" s="2" customFormat="1" ht="12" customHeight="1">
      <c r="A49" s="13"/>
      <c r="B49" s="13"/>
      <c r="C49" s="7" t="s">
        <v>178</v>
      </c>
      <c r="D49" s="374"/>
      <c r="E49" s="7" t="s">
        <v>165</v>
      </c>
    </row>
    <row r="50" spans="1:5" s="2" customFormat="1" ht="12" customHeight="1">
      <c r="A50" s="13"/>
      <c r="B50" s="17"/>
      <c r="C50" s="7" t="s">
        <v>120</v>
      </c>
      <c r="D50" s="375"/>
      <c r="E50" s="7" t="s">
        <v>165</v>
      </c>
    </row>
    <row r="51" spans="1:5" s="2" customFormat="1" ht="12" customHeight="1">
      <c r="A51" s="13"/>
      <c r="B51" s="13" t="s">
        <v>136</v>
      </c>
      <c r="C51" s="7" t="s">
        <v>179</v>
      </c>
      <c r="D51" s="20" t="s">
        <v>180</v>
      </c>
      <c r="E51" s="7" t="s">
        <v>181</v>
      </c>
    </row>
    <row r="52" spans="1:5" s="22" customFormat="1" ht="12" customHeight="1">
      <c r="A52" s="13"/>
      <c r="B52" s="21" t="s">
        <v>138</v>
      </c>
      <c r="C52" s="7" t="s">
        <v>182</v>
      </c>
      <c r="D52" s="7" t="s">
        <v>109</v>
      </c>
      <c r="E52" s="7" t="s">
        <v>110</v>
      </c>
    </row>
    <row r="53" spans="1:5" s="22" customFormat="1" ht="12" customHeight="1">
      <c r="A53" s="13"/>
      <c r="B53" s="23" t="s">
        <v>140</v>
      </c>
      <c r="C53" s="7" t="s">
        <v>183</v>
      </c>
      <c r="D53" s="7" t="s">
        <v>109</v>
      </c>
      <c r="E53" s="7" t="s">
        <v>110</v>
      </c>
    </row>
    <row r="54" spans="1:5" s="22" customFormat="1" ht="12" customHeight="1">
      <c r="A54" s="13"/>
      <c r="B54" s="13"/>
      <c r="C54" s="7" t="s">
        <v>184</v>
      </c>
      <c r="D54" s="7" t="s">
        <v>109</v>
      </c>
      <c r="E54" s="7" t="s">
        <v>110</v>
      </c>
    </row>
    <row r="55" spans="1:5" s="22" customFormat="1" ht="12" customHeight="1">
      <c r="A55" s="13"/>
      <c r="B55" s="13"/>
      <c r="C55" s="7" t="s">
        <v>185</v>
      </c>
      <c r="D55" s="7" t="s">
        <v>109</v>
      </c>
      <c r="E55" s="7" t="s">
        <v>110</v>
      </c>
    </row>
    <row r="56" spans="1:5" s="22" customFormat="1" ht="12" customHeight="1">
      <c r="A56" s="13"/>
      <c r="B56" s="17"/>
      <c r="C56" s="7" t="s">
        <v>186</v>
      </c>
      <c r="D56" s="7"/>
      <c r="E56" s="7"/>
    </row>
    <row r="57" spans="1:5" s="22" customFormat="1" ht="12" customHeight="1">
      <c r="A57" s="13"/>
      <c r="B57" s="23" t="s">
        <v>143</v>
      </c>
      <c r="C57" s="7" t="s">
        <v>187</v>
      </c>
      <c r="D57" s="7" t="s">
        <v>109</v>
      </c>
      <c r="E57" s="7" t="s">
        <v>110</v>
      </c>
    </row>
    <row r="58" spans="1:5" s="2" customFormat="1" ht="12" customHeight="1">
      <c r="A58" s="13"/>
      <c r="B58" s="18" t="s">
        <v>188</v>
      </c>
      <c r="C58" s="7" t="s">
        <v>189</v>
      </c>
      <c r="D58" s="7" t="s">
        <v>152</v>
      </c>
      <c r="E58" s="7" t="s">
        <v>148</v>
      </c>
    </row>
    <row r="59" spans="1:5" s="2" customFormat="1" ht="12" customHeight="1">
      <c r="A59" s="13"/>
      <c r="B59" s="13"/>
      <c r="C59" s="7" t="s">
        <v>190</v>
      </c>
      <c r="D59" s="7" t="s">
        <v>191</v>
      </c>
      <c r="E59" s="7" t="s">
        <v>192</v>
      </c>
    </row>
    <row r="60" spans="1:5" s="2" customFormat="1" ht="12" customHeight="1">
      <c r="A60" s="13"/>
      <c r="B60" s="13"/>
      <c r="C60" s="7" t="s">
        <v>162</v>
      </c>
      <c r="D60" s="7" t="s">
        <v>163</v>
      </c>
      <c r="E60" s="7" t="s">
        <v>110</v>
      </c>
    </row>
    <row r="61" spans="1:5" s="2" customFormat="1" ht="12" customHeight="1">
      <c r="A61" s="13"/>
      <c r="B61" s="7" t="s">
        <v>193</v>
      </c>
      <c r="C61" s="7" t="s">
        <v>194</v>
      </c>
      <c r="D61" s="7"/>
      <c r="E61" s="7" t="s">
        <v>195</v>
      </c>
    </row>
    <row r="62" spans="1:5" s="2" customFormat="1" ht="12" customHeight="1">
      <c r="A62" s="13"/>
      <c r="B62" s="21" t="s">
        <v>196</v>
      </c>
      <c r="C62" s="7" t="s">
        <v>197</v>
      </c>
      <c r="D62" s="7" t="s">
        <v>191</v>
      </c>
      <c r="E62" s="7" t="s">
        <v>110</v>
      </c>
    </row>
    <row r="63" spans="1:5" s="2" customFormat="1" ht="12" customHeight="1">
      <c r="A63" s="17"/>
      <c r="B63" s="7" t="s">
        <v>198</v>
      </c>
      <c r="C63" s="7" t="s">
        <v>186</v>
      </c>
      <c r="D63" s="7"/>
      <c r="E63" s="7"/>
    </row>
    <row r="64" spans="1:5" s="2" customFormat="1" ht="12" customHeight="1">
      <c r="A64" s="18" t="s">
        <v>199</v>
      </c>
      <c r="B64" s="18" t="s">
        <v>200</v>
      </c>
      <c r="C64" s="7" t="s">
        <v>201</v>
      </c>
      <c r="D64" s="7"/>
      <c r="E64" s="376" t="s">
        <v>202</v>
      </c>
    </row>
    <row r="65" spans="1:5" s="2" customFormat="1" ht="12" customHeight="1">
      <c r="A65" s="13"/>
      <c r="B65" s="13"/>
      <c r="C65" s="7" t="s">
        <v>203</v>
      </c>
      <c r="D65" s="7"/>
      <c r="E65" s="376"/>
    </row>
    <row r="66" spans="1:5" s="2" customFormat="1" ht="12" customHeight="1">
      <c r="A66" s="13"/>
      <c r="B66" s="17"/>
      <c r="C66" s="7" t="s">
        <v>204</v>
      </c>
      <c r="D66" s="7"/>
      <c r="E66" s="376"/>
    </row>
    <row r="67" spans="1:5" s="2" customFormat="1" ht="12" customHeight="1">
      <c r="A67" s="17"/>
      <c r="B67" s="7" t="s">
        <v>205</v>
      </c>
      <c r="C67" s="7" t="s">
        <v>205</v>
      </c>
      <c r="D67" s="7" t="s">
        <v>123</v>
      </c>
      <c r="E67" s="7" t="s">
        <v>124</v>
      </c>
    </row>
    <row r="68" spans="1:5" s="2" customFormat="1" ht="12" customHeight="1">
      <c r="A68" s="377" t="s">
        <v>206</v>
      </c>
      <c r="B68" s="18" t="s">
        <v>207</v>
      </c>
      <c r="C68" s="7" t="s">
        <v>208</v>
      </c>
      <c r="D68" s="7"/>
      <c r="E68" s="7" t="s">
        <v>158</v>
      </c>
    </row>
    <row r="69" spans="1:5" s="2" customFormat="1" ht="12" customHeight="1">
      <c r="A69" s="378"/>
      <c r="B69" s="13"/>
      <c r="C69" s="7" t="s">
        <v>209</v>
      </c>
      <c r="D69" s="7" t="s">
        <v>109</v>
      </c>
      <c r="E69" s="7" t="s">
        <v>110</v>
      </c>
    </row>
    <row r="70" spans="1:5" s="2" customFormat="1" ht="12" customHeight="1">
      <c r="A70" s="13"/>
      <c r="B70" s="13"/>
      <c r="C70" s="7" t="s">
        <v>210</v>
      </c>
      <c r="D70" s="7"/>
      <c r="E70" s="7" t="s">
        <v>158</v>
      </c>
    </row>
    <row r="71" spans="1:5" s="2" customFormat="1" ht="12" customHeight="1">
      <c r="A71" s="17"/>
      <c r="B71" s="17"/>
      <c r="C71" s="7" t="s">
        <v>120</v>
      </c>
      <c r="D71" s="7"/>
      <c r="E71" s="7"/>
    </row>
    <row r="72" spans="1:5" ht="12" customHeight="1">
      <c r="A72" s="379" t="s">
        <v>323</v>
      </c>
      <c r="B72" s="24" t="s">
        <v>211</v>
      </c>
      <c r="C72" s="25" t="s">
        <v>212</v>
      </c>
      <c r="D72" s="25" t="s">
        <v>109</v>
      </c>
      <c r="E72" s="25" t="s">
        <v>110</v>
      </c>
    </row>
    <row r="73" spans="1:5" ht="12" customHeight="1">
      <c r="A73" s="379"/>
      <c r="B73" s="24"/>
      <c r="C73" s="25" t="s">
        <v>213</v>
      </c>
      <c r="D73" s="25" t="s">
        <v>109</v>
      </c>
      <c r="E73" s="25" t="s">
        <v>110</v>
      </c>
    </row>
    <row r="74" spans="1:5" ht="12" customHeight="1">
      <c r="A74" s="379"/>
      <c r="B74" s="24"/>
      <c r="C74" s="25" t="s">
        <v>214</v>
      </c>
      <c r="D74" s="25" t="s">
        <v>109</v>
      </c>
      <c r="E74" s="25" t="s">
        <v>110</v>
      </c>
    </row>
    <row r="75" spans="1:5" ht="12" customHeight="1">
      <c r="A75" s="379"/>
      <c r="B75" s="24"/>
      <c r="C75" s="25" t="s">
        <v>145</v>
      </c>
      <c r="D75" s="25" t="s">
        <v>109</v>
      </c>
      <c r="E75" s="25" t="s">
        <v>110</v>
      </c>
    </row>
    <row r="76" spans="1:5" ht="12" customHeight="1">
      <c r="A76" s="379"/>
      <c r="B76" s="24"/>
      <c r="C76" s="25" t="s">
        <v>215</v>
      </c>
      <c r="D76" s="25" t="s">
        <v>109</v>
      </c>
      <c r="E76" s="25" t="s">
        <v>110</v>
      </c>
    </row>
    <row r="77" spans="1:5" ht="12" customHeight="1">
      <c r="A77" s="379"/>
      <c r="B77" s="24"/>
      <c r="C77" s="25" t="s">
        <v>216</v>
      </c>
      <c r="D77" s="25" t="s">
        <v>109</v>
      </c>
      <c r="E77" s="25" t="s">
        <v>110</v>
      </c>
    </row>
    <row r="78" spans="1:5" ht="12" customHeight="1">
      <c r="A78" s="379"/>
      <c r="B78" s="24"/>
      <c r="C78" s="25" t="s">
        <v>217</v>
      </c>
      <c r="D78" s="25" t="s">
        <v>109</v>
      </c>
      <c r="E78" s="25" t="s">
        <v>110</v>
      </c>
    </row>
    <row r="79" spans="1:5" ht="12" customHeight="1">
      <c r="A79" s="379"/>
      <c r="B79" s="26"/>
      <c r="C79" s="25"/>
      <c r="D79" s="25"/>
      <c r="E79" s="25"/>
    </row>
    <row r="80" spans="1:5" ht="12" customHeight="1">
      <c r="A80" s="379" t="s">
        <v>218</v>
      </c>
      <c r="B80" s="24" t="s">
        <v>211</v>
      </c>
      <c r="C80" s="25" t="s">
        <v>219</v>
      </c>
      <c r="D80" s="25" t="s">
        <v>109</v>
      </c>
      <c r="E80" s="25" t="s">
        <v>110</v>
      </c>
    </row>
    <row r="81" spans="1:5" ht="12" customHeight="1">
      <c r="A81" s="379"/>
      <c r="B81" s="24"/>
      <c r="C81" s="25" t="s">
        <v>220</v>
      </c>
      <c r="D81" s="25" t="s">
        <v>109</v>
      </c>
      <c r="E81" s="25" t="s">
        <v>110</v>
      </c>
    </row>
    <row r="82" spans="1:5" ht="12" customHeight="1">
      <c r="A82" s="379"/>
      <c r="B82" s="24"/>
      <c r="C82" s="25" t="s">
        <v>221</v>
      </c>
      <c r="D82" s="25" t="s">
        <v>109</v>
      </c>
      <c r="E82" s="25" t="s">
        <v>110</v>
      </c>
    </row>
    <row r="83" spans="1:5" ht="12" customHeight="1">
      <c r="A83" s="379"/>
      <c r="B83" s="24"/>
      <c r="C83" s="25" t="s">
        <v>222</v>
      </c>
      <c r="D83" s="25" t="s">
        <v>109</v>
      </c>
      <c r="E83" s="25" t="s">
        <v>110</v>
      </c>
    </row>
    <row r="84" spans="1:5" ht="12" customHeight="1">
      <c r="A84" s="379"/>
      <c r="B84" s="24"/>
      <c r="C84" s="25" t="s">
        <v>223</v>
      </c>
      <c r="D84" s="25" t="s">
        <v>109</v>
      </c>
      <c r="E84" s="25" t="s">
        <v>110</v>
      </c>
    </row>
    <row r="85" spans="1:5" ht="12" customHeight="1">
      <c r="A85" s="379"/>
      <c r="B85" s="26"/>
      <c r="C85" s="25"/>
      <c r="D85" s="25"/>
      <c r="E85" s="25"/>
    </row>
    <row r="86" spans="1:5" ht="12" customHeight="1">
      <c r="A86" s="379" t="s">
        <v>224</v>
      </c>
      <c r="B86" s="24" t="s">
        <v>225</v>
      </c>
      <c r="C86" s="25" t="s">
        <v>225</v>
      </c>
      <c r="D86" s="25" t="s">
        <v>123</v>
      </c>
      <c r="E86" s="25" t="s">
        <v>124</v>
      </c>
    </row>
    <row r="87" spans="1:5" ht="12" customHeight="1">
      <c r="A87" s="379"/>
      <c r="B87" s="24"/>
      <c r="C87" s="25" t="s">
        <v>214</v>
      </c>
      <c r="D87" s="25"/>
      <c r="E87" s="25" t="s">
        <v>195</v>
      </c>
    </row>
    <row r="88" spans="1:5" ht="12" customHeight="1">
      <c r="A88" s="379"/>
      <c r="B88" s="25" t="s">
        <v>205</v>
      </c>
      <c r="C88" s="25" t="s">
        <v>205</v>
      </c>
      <c r="D88" s="25" t="s">
        <v>123</v>
      </c>
      <c r="E88" s="25" t="s">
        <v>124</v>
      </c>
    </row>
    <row r="89" spans="1:5" ht="12" customHeight="1">
      <c r="A89" s="24"/>
      <c r="B89" s="24"/>
      <c r="C89" s="24"/>
      <c r="D89" s="24"/>
      <c r="E89" s="24"/>
    </row>
    <row r="90" spans="1:5" ht="12" customHeight="1">
      <c r="A90" s="24"/>
      <c r="B90" s="24"/>
      <c r="C90" s="24"/>
      <c r="D90" s="24"/>
      <c r="E90" s="24"/>
    </row>
  </sheetData>
  <mergeCells count="10">
    <mergeCell ref="A86:A88"/>
    <mergeCell ref="B3:B4"/>
    <mergeCell ref="A9:A11"/>
    <mergeCell ref="B12:B13"/>
    <mergeCell ref="B31:B32"/>
    <mergeCell ref="D47:D50"/>
    <mergeCell ref="E64:E66"/>
    <mergeCell ref="A68:A69"/>
    <mergeCell ref="A72:A79"/>
    <mergeCell ref="A80:A85"/>
  </mergeCells>
  <phoneticPr fontId="2"/>
  <pageMargins left="0.59055118110236227" right="0.39370078740157483" top="0.55118110236220474" bottom="0.55118110236220474" header="0.31496062992125984" footer="0.31496062992125984"/>
  <pageSetup paperSize="9" scale="83" fitToWidth="0" orientation="portrait" r:id="rId1"/>
  <rowBreaks count="1" manualBreakCount="1">
    <brk id="71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0873B-4CCF-4607-A424-E4EEF1358A19}">
  <dimension ref="B3:H8"/>
  <sheetViews>
    <sheetView workbookViewId="0"/>
  </sheetViews>
  <sheetFormatPr defaultColWidth="8" defaultRowHeight="13.5"/>
  <cols>
    <col min="1" max="1" width="8" style="3"/>
    <col min="2" max="2" width="14.5" style="3" customWidth="1"/>
    <col min="3" max="6" width="8" style="3" customWidth="1"/>
    <col min="7" max="16384" width="8" style="3"/>
  </cols>
  <sheetData>
    <row r="3" spans="2:8">
      <c r="B3" s="3" t="s">
        <v>4</v>
      </c>
      <c r="C3" s="3" t="s">
        <v>51</v>
      </c>
      <c r="D3" s="3" t="s">
        <v>0</v>
      </c>
      <c r="E3" s="3" t="s">
        <v>2</v>
      </c>
      <c r="F3" s="3">
        <v>0</v>
      </c>
      <c r="H3" s="3" t="s">
        <v>288</v>
      </c>
    </row>
    <row r="4" spans="2:8">
      <c r="B4" s="3" t="s">
        <v>5</v>
      </c>
      <c r="C4" s="3" t="s">
        <v>52</v>
      </c>
      <c r="D4" s="3" t="s">
        <v>230</v>
      </c>
      <c r="E4" s="3" t="s">
        <v>3</v>
      </c>
      <c r="F4" s="3">
        <v>1</v>
      </c>
      <c r="H4" s="3" t="s">
        <v>289</v>
      </c>
    </row>
    <row r="5" spans="2:8">
      <c r="C5" s="3" t="s">
        <v>53</v>
      </c>
      <c r="F5" s="3">
        <v>2</v>
      </c>
    </row>
    <row r="6" spans="2:8">
      <c r="F6" s="3">
        <v>3</v>
      </c>
    </row>
    <row r="7" spans="2:8">
      <c r="F7" s="3">
        <v>4</v>
      </c>
    </row>
    <row r="8" spans="2:8">
      <c r="F8" s="3">
        <v>5</v>
      </c>
    </row>
  </sheetData>
  <sheetProtection sheet="1" objects="1" scenarios="1"/>
  <phoneticPr fontId="2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baseType="lpstr" size="10">
      <vt:lpstr>【様式1】要望調査票</vt:lpstr>
      <vt:lpstr>【様式2】取組計画</vt:lpstr>
      <vt:lpstr>補助金額計算書</vt:lpstr>
      <vt:lpstr>【別記様式第1号】実施計画書</vt:lpstr>
      <vt:lpstr>記入要領</vt:lpstr>
      <vt:lpstr>リスト（編集しないこと）</vt:lpstr>
      <vt:lpstr>【様式1】要望調査票!Print_Area</vt:lpstr>
      <vt:lpstr>【様式2】取組計画!Print_Area</vt:lpstr>
      <vt:lpstr>記入要領!Print_Area</vt:lpstr>
      <vt:lpstr>補助金額計算書!Print_Area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2026-03-03T04:29:08Z</cp:lastPrinted>
  <dcterms:created xsi:type="dcterms:W3CDTF">2023-12-15T06:15:48Z</dcterms:created>
  <dcterms:modified xsi:type="dcterms:W3CDTF">2026-03-10T01:45:20Z</dcterms:modified>
</cp:coreProperties>
</file>