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1752B7BF-F677-4F9A-8147-C14AC51531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目次" sheetId="1" r:id="rId1"/>
    <sheet name="表12-1" sheetId="14" r:id="rId2"/>
    <sheet name="表12-2" sheetId="15" r:id="rId3"/>
    <sheet name="表12-3" sheetId="16" r:id="rId4"/>
    <sheet name="表12-4" sheetId="17" r:id="rId5"/>
    <sheet name="表12-5" sheetId="18" r:id="rId6"/>
    <sheet name="表12-6" sheetId="19" r:id="rId7"/>
    <sheet name="表12-7" sheetId="20" r:id="rId8"/>
    <sheet name="表12-8" sheetId="21" r:id="rId9"/>
    <sheet name="表12-9" sheetId="22" r:id="rId10"/>
    <sheet name="表12-10" sheetId="23" r:id="rId11"/>
    <sheet name="表12-11" sheetId="24" r:id="rId12"/>
    <sheet name="表12-12" sheetId="25" r:id="rId13"/>
  </sheets>
  <definedNames>
    <definedName name="_xlnm.Print_Area" localSheetId="11">'表12-11'!$A$1:$S$28</definedName>
    <definedName name="_xlnm.Print_Area" localSheetId="12">'表12-12'!$A$1:$D$28</definedName>
    <definedName name="_xlnm.Print_Area" localSheetId="3">'表12-3'!$A$1:$G$15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24" l="1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I13" i="18"/>
  <c r="G13" i="18"/>
  <c r="F13" i="18"/>
  <c r="E13" i="18"/>
  <c r="D13" i="18"/>
  <c r="I12" i="18"/>
  <c r="G12" i="18"/>
  <c r="F12" i="18"/>
  <c r="E12" i="18"/>
  <c r="D12" i="18"/>
  <c r="N10" i="18"/>
  <c r="I9" i="18"/>
  <c r="G9" i="18"/>
  <c r="F9" i="18"/>
  <c r="E9" i="18"/>
  <c r="D9" i="18"/>
  <c r="G35" i="17"/>
  <c r="F35" i="17"/>
  <c r="G34" i="17"/>
  <c r="F34" i="17"/>
  <c r="G33" i="17"/>
  <c r="F33" i="17"/>
  <c r="G32" i="17"/>
  <c r="F32" i="17"/>
  <c r="G31" i="17"/>
  <c r="F31" i="17"/>
  <c r="G30" i="17"/>
  <c r="F30" i="17"/>
  <c r="G29" i="17"/>
  <c r="F29" i="17"/>
  <c r="G28" i="17"/>
  <c r="F28" i="17"/>
  <c r="G27" i="17"/>
  <c r="F27" i="17"/>
  <c r="G26" i="17"/>
  <c r="F26" i="17"/>
  <c r="G25" i="17"/>
  <c r="G22" i="17" s="1"/>
  <c r="F25" i="17"/>
  <c r="G24" i="17"/>
  <c r="F24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F22" i="17"/>
  <c r="E22" i="17"/>
  <c r="D22" i="17"/>
  <c r="G18" i="17"/>
  <c r="I12" i="14"/>
  <c r="H12" i="14"/>
  <c r="G12" i="14"/>
  <c r="F12" i="14"/>
  <c r="E12" i="14"/>
  <c r="D12" i="14"/>
</calcChain>
</file>

<file path=xl/sharedStrings.xml><?xml version="1.0" encoding="utf-8"?>
<sst xmlns="http://schemas.openxmlformats.org/spreadsheetml/2006/main" count="752" uniqueCount="314">
  <si>
    <t>１２．社会保障・労働</t>
    <rPh sb="3" eb="5">
      <t>シャカイ</t>
    </rPh>
    <rPh sb="5" eb="7">
      <t>ホショウ</t>
    </rPh>
    <rPh sb="8" eb="10">
      <t>ロウドウ</t>
    </rPh>
    <phoneticPr fontId="2"/>
  </si>
  <si>
    <t>内　　　容</t>
    <rPh sb="0" eb="1">
      <t>ナイ</t>
    </rPh>
    <rPh sb="4" eb="5">
      <t>カタチ</t>
    </rPh>
    <phoneticPr fontId="2"/>
  </si>
  <si>
    <t>１２－５  保育所の数、組織、従業者数、入所児童数及び保育日数</t>
  </si>
  <si>
    <t>１２－６  障害者手帳の所持者数</t>
  </si>
  <si>
    <t>１２－７  福祉医療給付の受給者数、受診件数及び医療費</t>
  </si>
  <si>
    <t>１２－８  社会福祉施設等の種類別施設数及び収容定員</t>
  </si>
  <si>
    <t>１２－９  介護保険サービス事業者数</t>
  </si>
  <si>
    <t>資料　市市民生活部国民健康保険課</t>
  </si>
  <si>
    <t>支給額</t>
  </si>
  <si>
    <t>件　数</t>
  </si>
  <si>
    <t>費用額</t>
  </si>
  <si>
    <t>出産育児一時金</t>
  </si>
  <si>
    <t>葬　祭　費</t>
  </si>
  <si>
    <t>療養費等</t>
  </si>
  <si>
    <t>療養の給付等</t>
  </si>
  <si>
    <t>被保険者数</t>
  </si>
  <si>
    <t>加入世帯</t>
  </si>
  <si>
    <t>区　分</t>
    <rPh sb="0" eb="1">
      <t>ク</t>
    </rPh>
    <rPh sb="2" eb="3">
      <t>フン</t>
    </rPh>
    <phoneticPr fontId="2"/>
  </si>
  <si>
    <t>そ　の　他　の　給　付</t>
    <rPh sb="4" eb="5">
      <t>タ</t>
    </rPh>
    <rPh sb="8" eb="9">
      <t>キュウ</t>
    </rPh>
    <rPh sb="10" eb="11">
      <t>ヅケ</t>
    </rPh>
    <phoneticPr fontId="2"/>
  </si>
  <si>
    <t>高額療養費</t>
    <rPh sb="0" eb="2">
      <t>コウガク</t>
    </rPh>
    <rPh sb="2" eb="5">
      <t>リョウヨウヒ</t>
    </rPh>
    <phoneticPr fontId="2"/>
  </si>
  <si>
    <t>医　療　給　付　(保険者負担+被保険者自己負担等）</t>
    <rPh sb="9" eb="11">
      <t>ホケン</t>
    </rPh>
    <rPh sb="11" eb="12">
      <t>ジャ</t>
    </rPh>
    <rPh sb="12" eb="14">
      <t>フタン</t>
    </rPh>
    <rPh sb="15" eb="19">
      <t>ヒホケンシャ</t>
    </rPh>
    <rPh sb="19" eb="21">
      <t>ジコ</t>
    </rPh>
    <rPh sb="21" eb="23">
      <t>フタン</t>
    </rPh>
    <rPh sb="23" eb="24">
      <t>トウ</t>
    </rPh>
    <phoneticPr fontId="2"/>
  </si>
  <si>
    <t>（金額単位　　千円）</t>
  </si>
  <si>
    <t>　この表の加入世帯と被保険者数は、各年度の平均です。
　ただし、会計所属区分の変更により、平成１４年度より療養給付費のみ３月診療分～２月診療分計です。</t>
    <rPh sb="32" eb="34">
      <t>カイケイ</t>
    </rPh>
    <rPh sb="34" eb="36">
      <t>ショゾク</t>
    </rPh>
    <rPh sb="36" eb="38">
      <t>クブン</t>
    </rPh>
    <rPh sb="39" eb="41">
      <t>ヘンコウ</t>
    </rPh>
    <rPh sb="45" eb="47">
      <t>ヘイセイ</t>
    </rPh>
    <rPh sb="49" eb="51">
      <t>ネンド</t>
    </rPh>
    <rPh sb="53" eb="55">
      <t>リョウヨウ</t>
    </rPh>
    <rPh sb="55" eb="57">
      <t>キュウフ</t>
    </rPh>
    <rPh sb="57" eb="58">
      <t>ヒ</t>
    </rPh>
    <rPh sb="61" eb="62">
      <t>ガツ</t>
    </rPh>
    <rPh sb="62" eb="64">
      <t>シンリョウ</t>
    </rPh>
    <rPh sb="64" eb="65">
      <t>ブン</t>
    </rPh>
    <rPh sb="67" eb="68">
      <t>ガツ</t>
    </rPh>
    <rPh sb="68" eb="70">
      <t>シンリョウ</t>
    </rPh>
    <rPh sb="70" eb="71">
      <t>ブン</t>
    </rPh>
    <rPh sb="71" eb="72">
      <t>ケイ</t>
    </rPh>
    <phoneticPr fontId="2"/>
  </si>
  <si>
    <t>１２－１  国民健康保険の加入世帯、被保険者数及び給付件数・金額</t>
    <phoneticPr fontId="2"/>
  </si>
  <si>
    <t>資料　市市民生活部市民課(平成21年からは日本年金機構調べ)</t>
    <rPh sb="13" eb="15">
      <t>ヘイセイ</t>
    </rPh>
    <rPh sb="17" eb="18">
      <t>ネン</t>
    </rPh>
    <rPh sb="21" eb="23">
      <t>ニホン</t>
    </rPh>
    <rPh sb="23" eb="25">
      <t>ネンキン</t>
    </rPh>
    <rPh sb="25" eb="27">
      <t>キコウ</t>
    </rPh>
    <phoneticPr fontId="2"/>
  </si>
  <si>
    <t>金　額</t>
  </si>
  <si>
    <t>受給者数</t>
    <phoneticPr fontId="2"/>
  </si>
  <si>
    <t>（遺族基礎、母子、準母子、遺児、寡婦）</t>
  </si>
  <si>
    <t>（障害基礎、旧障害）</t>
  </si>
  <si>
    <t>（老齢基礎、老齢、通算老齢、５年）</t>
  </si>
  <si>
    <t>老齢福祉年金</t>
    <phoneticPr fontId="2"/>
  </si>
  <si>
    <t>遺族基礎年金</t>
    <phoneticPr fontId="2"/>
  </si>
  <si>
    <t>障害年金</t>
    <phoneticPr fontId="2"/>
  </si>
  <si>
    <t>老齢年金</t>
    <phoneticPr fontId="2"/>
  </si>
  <si>
    <t>総　数</t>
    <phoneticPr fontId="2"/>
  </si>
  <si>
    <t>（金額単位　千円）</t>
    <phoneticPr fontId="2"/>
  </si>
  <si>
    <t>　この表は、各年度末現在（年度途中までのものを含む）です。年金額については、千円未満を四捨五入しているので必ずしも総数と一致しません。</t>
    <rPh sb="57" eb="59">
      <t>ソウスウ</t>
    </rPh>
    <rPh sb="60" eb="62">
      <t>イッチ</t>
    </rPh>
    <phoneticPr fontId="2"/>
  </si>
  <si>
    <t>１２－２　国民年金の受給者数及び年金額</t>
    <phoneticPr fontId="2"/>
  </si>
  <si>
    <t>資料　市市民生活部市民課(平成21年からは日本年金機構調べ)</t>
    <rPh sb="13" eb="15">
      <t>ヘイセイ</t>
    </rPh>
    <rPh sb="17" eb="18">
      <t>ネン</t>
    </rPh>
    <rPh sb="21" eb="23">
      <t>ニホン</t>
    </rPh>
    <rPh sb="23" eb="25">
      <t>ネンキン</t>
    </rPh>
    <rPh sb="25" eb="27">
      <t>キコウ</t>
    </rPh>
    <rPh sb="27" eb="28">
      <t>シラ</t>
    </rPh>
    <phoneticPr fontId="2"/>
  </si>
  <si>
    <t>（６０歳以上）</t>
  </si>
  <si>
    <t>高齢任意</t>
  </si>
  <si>
    <t>任　意</t>
  </si>
  <si>
    <t>強　制</t>
  </si>
  <si>
    <t>総　数</t>
  </si>
  <si>
    <t>第３号                 被保険者</t>
    <phoneticPr fontId="2"/>
  </si>
  <si>
    <t>第  １  号  被  保  険  者</t>
    <phoneticPr fontId="2"/>
  </si>
  <si>
    <t>　この表の被保険者数は、各年度末現在の数です。</t>
    <phoneticPr fontId="2"/>
  </si>
  <si>
    <t>　</t>
  </si>
  <si>
    <t>１２－３  国民年金の被保険者数</t>
    <phoneticPr fontId="2"/>
  </si>
  <si>
    <t>資料　市福祉推進部生活福祉課</t>
    <rPh sb="6" eb="8">
      <t>スイシン</t>
    </rPh>
    <phoneticPr fontId="2"/>
  </si>
  <si>
    <t xml:space="preserve"> 月 </t>
  </si>
  <si>
    <t>年度</t>
    <rPh sb="0" eb="1">
      <t>ネンド</t>
    </rPh>
    <phoneticPr fontId="2"/>
  </si>
  <si>
    <t>平成20</t>
    <rPh sb="0" eb="1">
      <t>ヘイセイ</t>
    </rPh>
    <phoneticPr fontId="2"/>
  </si>
  <si>
    <t>金　額</t>
    <rPh sb="0" eb="1">
      <t>キン</t>
    </rPh>
    <rPh sb="2" eb="3">
      <t>ガク</t>
    </rPh>
    <phoneticPr fontId="2"/>
  </si>
  <si>
    <t>件　数</t>
    <rPh sb="0" eb="1">
      <t>ケン</t>
    </rPh>
    <rPh sb="2" eb="3">
      <t>カズ</t>
    </rPh>
    <phoneticPr fontId="2"/>
  </si>
  <si>
    <t>人　数</t>
  </si>
  <si>
    <t>進学準備給付金</t>
    <rPh sb="0" eb="2">
      <t>シンガク</t>
    </rPh>
    <rPh sb="2" eb="4">
      <t>ジュンビ</t>
    </rPh>
    <rPh sb="4" eb="7">
      <t>キュウフキン</t>
    </rPh>
    <phoneticPr fontId="2"/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</si>
  <si>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</si>
  <si>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>施設事務費</t>
    <phoneticPr fontId="2"/>
  </si>
  <si>
    <t>葬祭扶助</t>
    <phoneticPr fontId="2"/>
  </si>
  <si>
    <t>生業扶助</t>
    <phoneticPr fontId="2"/>
  </si>
  <si>
    <t>出産扶助</t>
    <phoneticPr fontId="2"/>
  </si>
  <si>
    <t>医療扶助</t>
    <phoneticPr fontId="2"/>
  </si>
  <si>
    <t>介護扶助</t>
    <rPh sb="0" eb="1">
      <t>スケ</t>
    </rPh>
    <rPh sb="1" eb="2">
      <t>マモル</t>
    </rPh>
    <rPh sb="2" eb="3">
      <t>タス</t>
    </rPh>
    <rPh sb="3" eb="4">
      <t>スケ</t>
    </rPh>
    <phoneticPr fontId="2"/>
  </si>
  <si>
    <t>教育扶助</t>
    <rPh sb="0" eb="1">
      <t>キョウ</t>
    </rPh>
    <rPh sb="1" eb="2">
      <t>イク</t>
    </rPh>
    <rPh sb="2" eb="3">
      <t>タス</t>
    </rPh>
    <rPh sb="3" eb="4">
      <t>スケ</t>
    </rPh>
    <phoneticPr fontId="2"/>
  </si>
  <si>
    <t>住宅扶助</t>
    <phoneticPr fontId="2"/>
  </si>
  <si>
    <t>生活扶助</t>
    <phoneticPr fontId="2"/>
  </si>
  <si>
    <t>種　　　　　　　      類      　　　　　　　別      　　　　　　　支      　　　　　　　給      　　　　　　　人      　　　　　　　数      　　　　　　　・      　　　　　　　金      　　　　　　　額 　　　　　　　　</t>
    <phoneticPr fontId="2"/>
  </si>
  <si>
    <t>被保護      実人数</t>
    <phoneticPr fontId="2"/>
  </si>
  <si>
    <t>被保護      実世帯数</t>
    <phoneticPr fontId="2"/>
  </si>
  <si>
    <t>　平成30年6月より「進学準備支援金」が開始されました。</t>
    <rPh sb="1" eb="3">
      <t>ヘイセイ</t>
    </rPh>
    <rPh sb="5" eb="6">
      <t>ネン</t>
    </rPh>
    <rPh sb="7" eb="8">
      <t>ガツ</t>
    </rPh>
    <rPh sb="11" eb="13">
      <t>シンガク</t>
    </rPh>
    <rPh sb="13" eb="15">
      <t>ジュンビ</t>
    </rPh>
    <rPh sb="15" eb="17">
      <t>シエン</t>
    </rPh>
    <rPh sb="20" eb="22">
      <t>カイシ</t>
    </rPh>
    <phoneticPr fontId="2"/>
  </si>
  <si>
    <t>　平成26年7月より「就労自立給付金」が開始されました。</t>
    <rPh sb="1" eb="3">
      <t>ヘイセイ</t>
    </rPh>
    <rPh sb="5" eb="6">
      <t>ネン</t>
    </rPh>
    <rPh sb="7" eb="8">
      <t>ガツ</t>
    </rPh>
    <rPh sb="20" eb="22">
      <t>カイシ</t>
    </rPh>
    <phoneticPr fontId="2"/>
  </si>
  <si>
    <t>（金額単位　円）</t>
    <phoneticPr fontId="2"/>
  </si>
  <si>
    <t>　この表で総数の人数、金額については、各扶助別に取扱った人数、金額の合計です。一時援護費（法外援護）は除きます。</t>
    <rPh sb="39" eb="41">
      <t>イチジ</t>
    </rPh>
    <rPh sb="41" eb="43">
      <t>エンゴ</t>
    </rPh>
    <rPh sb="43" eb="44">
      <t>ヒ</t>
    </rPh>
    <rPh sb="45" eb="47">
      <t>ホウガイ</t>
    </rPh>
    <rPh sb="47" eb="49">
      <t>エンゴ</t>
    </rPh>
    <rPh sb="51" eb="52">
      <t>ノゾ</t>
    </rPh>
    <phoneticPr fontId="2"/>
  </si>
  <si>
    <t>１２－４　生活保護の世帯数、人数及び支給金額</t>
    <phoneticPr fontId="2"/>
  </si>
  <si>
    <t>○平成27年度より市町村民税が利用者負担額の算定基準となったため、所得税課税世帯数は集計していません。</t>
    <rPh sb="1" eb="3">
      <t>ヘイセイ</t>
    </rPh>
    <rPh sb="5" eb="7">
      <t>ネンド</t>
    </rPh>
    <rPh sb="9" eb="12">
      <t>シチョウソン</t>
    </rPh>
    <rPh sb="12" eb="13">
      <t>ミン</t>
    </rPh>
    <rPh sb="13" eb="14">
      <t>ゼイ</t>
    </rPh>
    <rPh sb="15" eb="18">
      <t>リヨウシャ</t>
    </rPh>
    <rPh sb="18" eb="20">
      <t>フタン</t>
    </rPh>
    <rPh sb="20" eb="21">
      <t>ガク</t>
    </rPh>
    <rPh sb="22" eb="24">
      <t>サンテイ</t>
    </rPh>
    <rPh sb="24" eb="26">
      <t>キジュン</t>
    </rPh>
    <rPh sb="33" eb="35">
      <t>ショトク</t>
    </rPh>
    <rPh sb="35" eb="36">
      <t>ゼイ</t>
    </rPh>
    <rPh sb="36" eb="38">
      <t>カゼイ</t>
    </rPh>
    <rPh sb="38" eb="40">
      <t>セタイ</t>
    </rPh>
    <rPh sb="40" eb="41">
      <t>スウ</t>
    </rPh>
    <rPh sb="42" eb="44">
      <t>シュウケイ</t>
    </rPh>
    <phoneticPr fontId="2"/>
  </si>
  <si>
    <t>○平成27年の数値から「子ども・子育て支援新制度」が施行されたことにより、認定こども園を除いて集計しています。</t>
    <rPh sb="1" eb="3">
      <t>ヘイセイ</t>
    </rPh>
    <rPh sb="5" eb="6">
      <t>ネン</t>
    </rPh>
    <rPh sb="7" eb="9">
      <t>スウチ</t>
    </rPh>
    <rPh sb="12" eb="13">
      <t>コ</t>
    </rPh>
    <rPh sb="16" eb="18">
      <t>コソダ</t>
    </rPh>
    <rPh sb="19" eb="21">
      <t>シエン</t>
    </rPh>
    <rPh sb="21" eb="24">
      <t>シンセイド</t>
    </rPh>
    <rPh sb="26" eb="28">
      <t>セコウ</t>
    </rPh>
    <rPh sb="37" eb="39">
      <t>ニンテイ</t>
    </rPh>
    <rPh sb="42" eb="43">
      <t>エン</t>
    </rPh>
    <rPh sb="44" eb="45">
      <t>ノゾ</t>
    </rPh>
    <rPh sb="47" eb="49">
      <t>シュウケイ</t>
    </rPh>
    <phoneticPr fontId="2"/>
  </si>
  <si>
    <t>-</t>
    <phoneticPr fontId="2"/>
  </si>
  <si>
    <t>令和元年度</t>
    <rPh sb="0" eb="1">
      <t>レイワ</t>
    </rPh>
    <rPh sb="1" eb="3">
      <t>ガンネン</t>
    </rPh>
    <rPh sb="3" eb="4">
      <t>ド</t>
    </rPh>
    <phoneticPr fontId="2"/>
  </si>
  <si>
    <t>-</t>
  </si>
  <si>
    <t>平成27年度</t>
    <rPh sb="0" eb="1">
      <t>ヘイセイ</t>
    </rPh>
    <rPh sb="3" eb="4">
      <t>ネン</t>
    </rPh>
    <rPh sb="4" eb="5">
      <t>ド</t>
    </rPh>
    <phoneticPr fontId="2"/>
  </si>
  <si>
    <t>課税世帯</t>
  </si>
  <si>
    <t>課税世帯</t>
    <phoneticPr fontId="2"/>
  </si>
  <si>
    <t>前年度非課税世帯</t>
  </si>
  <si>
    <t>従業員</t>
    <phoneticPr fontId="2"/>
  </si>
  <si>
    <t>臨　時</t>
  </si>
  <si>
    <t>正保育士</t>
    <rPh sb="1" eb="4">
      <t>ホイクシ</t>
    </rPh>
    <phoneticPr fontId="2"/>
  </si>
  <si>
    <t>保育日数</t>
    <phoneticPr fontId="2"/>
  </si>
  <si>
    <t>所得税</t>
    <phoneticPr fontId="2"/>
  </si>
  <si>
    <t>前年度市民税の</t>
    <phoneticPr fontId="2"/>
  </si>
  <si>
    <t>生活保護世帯、</t>
  </si>
  <si>
    <t>３歳以上</t>
  </si>
  <si>
    <t>３歳未満</t>
  </si>
  <si>
    <t>収容定員</t>
  </si>
  <si>
    <t>その他の</t>
  </si>
  <si>
    <t>用務員</t>
  </si>
  <si>
    <t>調理師</t>
  </si>
  <si>
    <t>保育士</t>
    <rPh sb="0" eb="1">
      <t>タモツ</t>
    </rPh>
    <rPh sb="1" eb="2">
      <t>イク</t>
    </rPh>
    <rPh sb="2" eb="3">
      <t>シ</t>
    </rPh>
    <phoneticPr fontId="2"/>
  </si>
  <si>
    <t>法人・団体</t>
  </si>
  <si>
    <t>市　立</t>
  </si>
  <si>
    <t>入所児童の種類別世帯数</t>
    <rPh sb="8" eb="11">
      <t>セタイスウ</t>
    </rPh>
    <phoneticPr fontId="2"/>
  </si>
  <si>
    <t>年齢別入所児童数</t>
    <phoneticPr fontId="2"/>
  </si>
  <si>
    <t>従　　　業　　　者　　　数</t>
  </si>
  <si>
    <t>保育所数</t>
    <phoneticPr fontId="2"/>
  </si>
  <si>
    <t>　この表は、各年4月1日現在のもので、児童福祉法に基づくものです。</t>
    <phoneticPr fontId="2"/>
  </si>
  <si>
    <t>１２－５  保育所の数、組織、従業者数、入所児童数及び保育日数</t>
    <phoneticPr fontId="2"/>
  </si>
  <si>
    <t>資料　市福祉推進部障がい福祉課</t>
    <rPh sb="6" eb="8">
      <t>スイシン</t>
    </rPh>
    <rPh sb="9" eb="10">
      <t>ショウ</t>
    </rPh>
    <rPh sb="12" eb="14">
      <t>フクシ</t>
    </rPh>
    <phoneticPr fontId="2"/>
  </si>
  <si>
    <t>３級</t>
    <rPh sb="1" eb="2">
      <t>キュウ</t>
    </rPh>
    <phoneticPr fontId="2"/>
  </si>
  <si>
    <t>２級</t>
    <rPh sb="1" eb="2">
      <t>キュウ</t>
    </rPh>
    <phoneticPr fontId="2"/>
  </si>
  <si>
    <t>１級</t>
    <rPh sb="1" eb="2">
      <t>キュウ</t>
    </rPh>
    <phoneticPr fontId="2"/>
  </si>
  <si>
    <t>総数</t>
    <rPh sb="0" eb="2">
      <t>ソウスウ</t>
    </rPh>
    <phoneticPr fontId="2"/>
  </si>
  <si>
    <t>中軽度</t>
  </si>
  <si>
    <t>重　度</t>
  </si>
  <si>
    <t>６級</t>
    <rPh sb="1" eb="2">
      <t>キュウ</t>
    </rPh>
    <phoneticPr fontId="2"/>
  </si>
  <si>
    <t>５級</t>
    <rPh sb="1" eb="2">
      <t>キュウ</t>
    </rPh>
    <phoneticPr fontId="2"/>
  </si>
  <si>
    <t>４級</t>
    <rPh sb="1" eb="2">
      <t>キュウ</t>
    </rPh>
    <phoneticPr fontId="2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</si>
  <si>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2"/>
  </si>
  <si>
    <t>療  育  手  帳</t>
    <phoneticPr fontId="2"/>
  </si>
  <si>
    <t>身    体    障    害    者    手    帳</t>
    <phoneticPr fontId="2"/>
  </si>
  <si>
    <t>　この表は、各年度末現在のものです。</t>
    <rPh sb="7" eb="10">
      <t>ネンドマツ</t>
    </rPh>
    <phoneticPr fontId="2"/>
  </si>
  <si>
    <t>１２－６  障害者手帳の所持者数</t>
    <phoneticPr fontId="2"/>
  </si>
  <si>
    <t>　　　※平成２２年度より、母子家庭等から親子健やか（父子、母子家庭等）へ変更になりました。</t>
    <rPh sb="4" eb="6">
      <t>ヘイセイ</t>
    </rPh>
    <rPh sb="8" eb="10">
      <t>ネンド</t>
    </rPh>
    <rPh sb="13" eb="15">
      <t>ボシ</t>
    </rPh>
    <rPh sb="15" eb="17">
      <t>カテイ</t>
    </rPh>
    <rPh sb="17" eb="18">
      <t>トウ</t>
    </rPh>
    <rPh sb="20" eb="22">
      <t>オヤコ</t>
    </rPh>
    <rPh sb="22" eb="23">
      <t>スコ</t>
    </rPh>
    <rPh sb="26" eb="28">
      <t>フシ</t>
    </rPh>
    <rPh sb="29" eb="31">
      <t>ボシ</t>
    </rPh>
    <rPh sb="31" eb="33">
      <t>カテイ</t>
    </rPh>
    <rPh sb="33" eb="34">
      <t>トウ</t>
    </rPh>
    <rPh sb="36" eb="38">
      <t>ヘンコウ</t>
    </rPh>
    <phoneticPr fontId="2"/>
  </si>
  <si>
    <t>　　　※平成２１年度より、乳幼児医療からこども医療へ変更になりました。</t>
    <rPh sb="4" eb="6">
      <t>ヘイセイ</t>
    </rPh>
    <rPh sb="8" eb="10">
      <t>ネンド</t>
    </rPh>
    <rPh sb="13" eb="16">
      <t>ニュウヨウジ</t>
    </rPh>
    <rPh sb="16" eb="18">
      <t>イリョウ</t>
    </rPh>
    <rPh sb="23" eb="25">
      <t>イリョウ</t>
    </rPh>
    <rPh sb="26" eb="28">
      <t>ヘンコウ</t>
    </rPh>
    <phoneticPr fontId="2"/>
  </si>
  <si>
    <t>資料　市こども未来部家庭支援課</t>
    <rPh sb="7" eb="9">
      <t>ミライ</t>
    </rPh>
    <rPh sb="9" eb="10">
      <t>ブ</t>
    </rPh>
    <rPh sb="10" eb="12">
      <t>カテイ</t>
    </rPh>
    <rPh sb="12" eb="14">
      <t>シエン</t>
    </rPh>
    <rPh sb="14" eb="15">
      <t>カ</t>
    </rPh>
    <phoneticPr fontId="2"/>
  </si>
  <si>
    <t>30</t>
    <phoneticPr fontId="2"/>
  </si>
  <si>
    <t>29</t>
  </si>
  <si>
    <t>28</t>
  </si>
  <si>
    <t>27</t>
    <phoneticPr fontId="2"/>
  </si>
  <si>
    <t>医療費</t>
  </si>
  <si>
    <t>受診件数</t>
  </si>
  <si>
    <t>受給者数</t>
  </si>
  <si>
    <t>親 子 健 や か（父 子、母 子 家 庭 等 ）</t>
    <rPh sb="0" eb="1">
      <t>オヤ</t>
    </rPh>
    <rPh sb="2" eb="3">
      <t>コ</t>
    </rPh>
    <rPh sb="4" eb="5">
      <t>スコ</t>
    </rPh>
    <rPh sb="10" eb="11">
      <t>チチ</t>
    </rPh>
    <rPh sb="12" eb="13">
      <t>コ</t>
    </rPh>
    <phoneticPr fontId="2"/>
  </si>
  <si>
    <t>こ  ど  も  医  療</t>
    <phoneticPr fontId="2"/>
  </si>
  <si>
    <t>重度心身障がい（児）者</t>
    <phoneticPr fontId="2"/>
  </si>
  <si>
    <t>　この表の受給者数は、各年度末現在の数です。</t>
    <rPh sb="11" eb="15">
      <t>カクネンドマツ</t>
    </rPh>
    <rPh sb="15" eb="17">
      <t>ゲンザイ</t>
    </rPh>
    <phoneticPr fontId="2"/>
  </si>
  <si>
    <t>１２－７  福祉医療給付の受給者数、受診件数及び医療費</t>
    <phoneticPr fontId="2"/>
  </si>
  <si>
    <t>　　　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2"/>
  </si>
  <si>
    <t>　　　母子福祉センター</t>
    <rPh sb="5" eb="7">
      <t>フクシ</t>
    </rPh>
    <phoneticPr fontId="2"/>
  </si>
  <si>
    <t>　  そ　　の　　他</t>
  </si>
  <si>
    <t>　　</t>
  </si>
  <si>
    <t>　　　聴覚障がい者情報支援センター</t>
    <rPh sb="3" eb="5">
      <t>チョウカク</t>
    </rPh>
    <rPh sb="5" eb="6">
      <t>ショウ</t>
    </rPh>
    <rPh sb="8" eb="9">
      <t>シャ</t>
    </rPh>
    <rPh sb="9" eb="11">
      <t>ジョウホウ</t>
    </rPh>
    <rPh sb="11" eb="13">
      <t>シエン</t>
    </rPh>
    <phoneticPr fontId="2"/>
  </si>
  <si>
    <t>　　　点字図書館</t>
    <phoneticPr fontId="2"/>
  </si>
  <si>
    <r>
      <t>　　　身体障害者福祉</t>
    </r>
    <r>
      <rPr>
        <sz val="9"/>
        <rFont val="HGSｺﾞｼｯｸM"/>
        <family val="3"/>
        <charset val="128"/>
      </rPr>
      <t>センター</t>
    </r>
    <phoneticPr fontId="2"/>
  </si>
  <si>
    <t xml:space="preserve">     身 体 障 害 者 社 会 参 加 福 祉 施 設</t>
    <rPh sb="5" eb="6">
      <t>ミ</t>
    </rPh>
    <rPh sb="7" eb="8">
      <t>カラダ</t>
    </rPh>
    <rPh sb="9" eb="10">
      <t>サワ</t>
    </rPh>
    <rPh sb="11" eb="12">
      <t>ガイ</t>
    </rPh>
    <rPh sb="13" eb="14">
      <t>シャ</t>
    </rPh>
    <rPh sb="15" eb="16">
      <t>シャ</t>
    </rPh>
    <rPh sb="17" eb="18">
      <t>カイ</t>
    </rPh>
    <rPh sb="19" eb="20">
      <t>サン</t>
    </rPh>
    <rPh sb="21" eb="22">
      <t>カ</t>
    </rPh>
    <rPh sb="23" eb="24">
      <t>フク</t>
    </rPh>
    <rPh sb="25" eb="26">
      <t>シ</t>
    </rPh>
    <rPh sb="27" eb="28">
      <t>シ</t>
    </rPh>
    <rPh sb="29" eb="30">
      <t>セツ</t>
    </rPh>
    <phoneticPr fontId="2"/>
  </si>
  <si>
    <t xml:space="preserve">     福 祉 ホ ー ム</t>
    <phoneticPr fontId="2"/>
  </si>
  <si>
    <t xml:space="preserve">     障 害 者 支 援 施 設</t>
    <rPh sb="5" eb="8">
      <t>ショウガイシャ</t>
    </rPh>
    <rPh sb="9" eb="10">
      <t>シャ</t>
    </rPh>
    <rPh sb="11" eb="12">
      <t>シ</t>
    </rPh>
    <rPh sb="13" eb="14">
      <t>エン</t>
    </rPh>
    <phoneticPr fontId="2"/>
  </si>
  <si>
    <t>　　　地域包括支援センター</t>
    <rPh sb="3" eb="5">
      <t>チイキ</t>
    </rPh>
    <rPh sb="5" eb="7">
      <t>ホウカツ</t>
    </rPh>
    <rPh sb="7" eb="9">
      <t>シエン</t>
    </rPh>
    <phoneticPr fontId="2"/>
  </si>
  <si>
    <t>　　　老人福祉センター</t>
    <phoneticPr fontId="2"/>
  </si>
  <si>
    <t>　　　軽費老人ホーム</t>
    <phoneticPr fontId="2"/>
  </si>
  <si>
    <t>　　　養護老人ホーム</t>
    <phoneticPr fontId="2"/>
  </si>
  <si>
    <t>　  老 人 福 祉 施 設</t>
    <phoneticPr fontId="2"/>
  </si>
  <si>
    <t>　　　養護施設</t>
    <phoneticPr fontId="2"/>
  </si>
  <si>
    <t>　　　福祉型児童発達支援センター</t>
    <rPh sb="3" eb="6">
      <t>フクシガタ</t>
    </rPh>
    <rPh sb="6" eb="8">
      <t>ジドウ</t>
    </rPh>
    <rPh sb="8" eb="10">
      <t>ハッタツ</t>
    </rPh>
    <rPh sb="10" eb="12">
      <t>シエン</t>
    </rPh>
    <phoneticPr fontId="2"/>
  </si>
  <si>
    <t>　　　児童館</t>
    <phoneticPr fontId="2"/>
  </si>
  <si>
    <t>　　　母子生活支援施設</t>
    <rPh sb="4" eb="5">
      <t>コ</t>
    </rPh>
    <rPh sb="5" eb="7">
      <t>セイカツ</t>
    </rPh>
    <rPh sb="7" eb="9">
      <t>シエン</t>
    </rPh>
    <rPh sb="9" eb="11">
      <t>シセツ</t>
    </rPh>
    <phoneticPr fontId="2"/>
  </si>
  <si>
    <t>　　　助産施設</t>
    <phoneticPr fontId="2"/>
  </si>
  <si>
    <t>　　　保育所</t>
    <phoneticPr fontId="2"/>
  </si>
  <si>
    <t xml:space="preserve">  　児 童 福 祉 施 設　　</t>
  </si>
  <si>
    <t>民 営</t>
    <phoneticPr fontId="2"/>
  </si>
  <si>
    <t>県 営</t>
    <phoneticPr fontId="2"/>
  </si>
  <si>
    <t>市 営</t>
    <phoneticPr fontId="2"/>
  </si>
  <si>
    <t>総 数</t>
  </si>
  <si>
    <t>施  設  数</t>
    <phoneticPr fontId="2"/>
  </si>
  <si>
    <t>区　分</t>
    <rPh sb="0" eb="1">
      <t>ク</t>
    </rPh>
    <rPh sb="2" eb="3">
      <t>ブン</t>
    </rPh>
    <phoneticPr fontId="2"/>
  </si>
  <si>
    <t>平 成 30 年</t>
    <phoneticPr fontId="2"/>
  </si>
  <si>
    <t>平 成 29 年</t>
    <phoneticPr fontId="2"/>
  </si>
  <si>
    <t>平 成 28 年</t>
    <phoneticPr fontId="2"/>
  </si>
  <si>
    <t>　この表は、各年4月1日現在のものであり、市営、県営には市、県が設置し、民間で運営しているものを含みます。</t>
    <phoneticPr fontId="2"/>
  </si>
  <si>
    <t>１２－８  社会福祉施設等の種類別施設数及び収容定員</t>
    <phoneticPr fontId="2"/>
  </si>
  <si>
    <t>資料　市福祉推進部介護保険課</t>
    <rPh sb="0" eb="2">
      <t>シリョウ</t>
    </rPh>
    <rPh sb="3" eb="4">
      <t>シ</t>
    </rPh>
    <rPh sb="4" eb="6">
      <t>フクシ</t>
    </rPh>
    <rPh sb="6" eb="8">
      <t>スイシン</t>
    </rPh>
    <rPh sb="8" eb="9">
      <t>ブ</t>
    </rPh>
    <rPh sb="9" eb="11">
      <t>カイゴ</t>
    </rPh>
    <rPh sb="11" eb="13">
      <t>ホケン</t>
    </rPh>
    <rPh sb="13" eb="14">
      <t>カ</t>
    </rPh>
    <phoneticPr fontId="2"/>
  </si>
  <si>
    <t>（定員18人）</t>
    <rPh sb="1" eb="3">
      <t>テイイン</t>
    </rPh>
    <rPh sb="5" eb="6">
      <t>ニン</t>
    </rPh>
    <phoneticPr fontId="2"/>
  </si>
  <si>
    <t>（定員　0人）</t>
    <rPh sb="1" eb="3">
      <t>テイイン</t>
    </rPh>
    <rPh sb="5" eb="6">
      <t>ニン</t>
    </rPh>
    <phoneticPr fontId="2"/>
  </si>
  <si>
    <t>（定員429人）</t>
    <rPh sb="1" eb="3">
      <t>テイイン</t>
    </rPh>
    <rPh sb="6" eb="7">
      <t>ニン</t>
    </rPh>
    <phoneticPr fontId="2"/>
  </si>
  <si>
    <t>（定員1,748人）</t>
    <rPh sb="1" eb="3">
      <t>テイイン</t>
    </rPh>
    <rPh sb="8" eb="9">
      <t>ニン</t>
    </rPh>
    <phoneticPr fontId="2"/>
  </si>
  <si>
    <t>2</t>
    <phoneticPr fontId="2"/>
  </si>
  <si>
    <t>（定員1,724人）</t>
    <rPh sb="1" eb="3">
      <t>テイイン</t>
    </rPh>
    <rPh sb="8" eb="9">
      <t>ニン</t>
    </rPh>
    <phoneticPr fontId="2"/>
  </si>
  <si>
    <t>31</t>
    <phoneticPr fontId="2"/>
  </si>
  <si>
    <t>（定員162人）</t>
    <rPh sb="1" eb="3">
      <t>テイイン</t>
    </rPh>
    <rPh sb="6" eb="7">
      <t>ニン</t>
    </rPh>
    <phoneticPr fontId="2"/>
  </si>
  <si>
    <t>（定員1685人）</t>
    <rPh sb="1" eb="3">
      <t>テイイン</t>
    </rPh>
    <rPh sb="7" eb="8">
      <t>ニン</t>
    </rPh>
    <phoneticPr fontId="2"/>
  </si>
  <si>
    <t>―</t>
    <phoneticPr fontId="2"/>
  </si>
  <si>
    <t>29</t>
    <phoneticPr fontId="2"/>
  </si>
  <si>
    <t>（定員1,598人）</t>
    <rPh sb="1" eb="3">
      <t>テイイン</t>
    </rPh>
    <rPh sb="8" eb="9">
      <t>ニン</t>
    </rPh>
    <phoneticPr fontId="2"/>
  </si>
  <si>
    <t>28</t>
    <phoneticPr fontId="2"/>
  </si>
  <si>
    <t>（定員1,511人）</t>
    <rPh sb="1" eb="3">
      <t>テイイン</t>
    </rPh>
    <rPh sb="8" eb="9">
      <t>ニン</t>
    </rPh>
    <phoneticPr fontId="2"/>
  </si>
  <si>
    <t>26</t>
    <phoneticPr fontId="2"/>
  </si>
  <si>
    <t>（定員1,411人）</t>
    <rPh sb="1" eb="3">
      <t>テイイン</t>
    </rPh>
    <rPh sb="8" eb="9">
      <t>ニン</t>
    </rPh>
    <phoneticPr fontId="2"/>
  </si>
  <si>
    <t>25</t>
    <phoneticPr fontId="2"/>
  </si>
  <si>
    <t>（定員1,164人）</t>
    <rPh sb="1" eb="3">
      <t>テイイン</t>
    </rPh>
    <rPh sb="8" eb="9">
      <t>ニン</t>
    </rPh>
    <phoneticPr fontId="2"/>
  </si>
  <si>
    <t>24</t>
  </si>
  <si>
    <t>（定員956人）</t>
    <rPh sb="1" eb="3">
      <t>テイイン</t>
    </rPh>
    <rPh sb="6" eb="7">
      <t>ニン</t>
    </rPh>
    <phoneticPr fontId="2"/>
  </si>
  <si>
    <t>23</t>
    <phoneticPr fontId="2"/>
  </si>
  <si>
    <t>（定員400人）</t>
    <rPh sb="1" eb="3">
      <t>テイイン</t>
    </rPh>
    <rPh sb="6" eb="7">
      <t>ニン</t>
    </rPh>
    <phoneticPr fontId="2"/>
  </si>
  <si>
    <t>（定員927人）</t>
    <rPh sb="1" eb="3">
      <t>テイイン</t>
    </rPh>
    <rPh sb="6" eb="7">
      <t>ニン</t>
    </rPh>
    <phoneticPr fontId="2"/>
  </si>
  <si>
    <t>年</t>
    <rPh sb="0" eb="1">
      <t>ネン</t>
    </rPh>
    <phoneticPr fontId="2"/>
  </si>
  <si>
    <t>平成22</t>
    <rPh sb="0" eb="2">
      <t>ヘイセイ</t>
    </rPh>
    <phoneticPr fontId="2"/>
  </si>
  <si>
    <t>介護
医療院</t>
    <rPh sb="0" eb="2">
      <t>カイゴ</t>
    </rPh>
    <rPh sb="3" eb="5">
      <t>イリョウ</t>
    </rPh>
    <rPh sb="5" eb="6">
      <t>イン</t>
    </rPh>
    <phoneticPr fontId="2"/>
  </si>
  <si>
    <t>指定介護療養型
医療施設</t>
    <rPh sb="0" eb="2">
      <t>シテイ</t>
    </rPh>
    <rPh sb="2" eb="4">
      <t>カイゴ</t>
    </rPh>
    <rPh sb="4" eb="6">
      <t>リョウヨウ</t>
    </rPh>
    <rPh sb="6" eb="7">
      <t>ガタ</t>
    </rPh>
    <rPh sb="8" eb="10">
      <t>イリョウ</t>
    </rPh>
    <rPh sb="10" eb="12">
      <t>シセツ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</si>
  <si>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</si>
  <si>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指定介護老人
福祉施設
（※地域密着型を含む）</t>
    <rPh sb="0" eb="2">
      <t>シテイ</t>
    </rPh>
    <rPh sb="2" eb="4">
      <t>カイゴ</t>
    </rPh>
    <rPh sb="4" eb="6">
      <t>ロウジン</t>
    </rPh>
    <rPh sb="7" eb="9">
      <t>フクシ</t>
    </rPh>
    <rPh sb="9" eb="11">
      <t>シセツ</t>
    </rPh>
    <rPh sb="14" eb="16">
      <t>チイキ</t>
    </rPh>
    <rPh sb="16" eb="18">
      <t>ミッチャク</t>
    </rPh>
    <rPh sb="18" eb="19">
      <t>ガタ</t>
    </rPh>
    <rPh sb="20" eb="21">
      <t>フク</t>
    </rPh>
    <phoneticPr fontId="2"/>
  </si>
  <si>
    <t>福祉用具　　貸与</t>
    <rPh sb="0" eb="2">
      <t>フクシ</t>
    </rPh>
    <rPh sb="2" eb="4">
      <t>ヨウグ</t>
    </rPh>
    <rPh sb="6" eb="8">
      <t>タイヨ</t>
    </rPh>
    <phoneticPr fontId="2"/>
  </si>
  <si>
    <t>特定施設　　　入居者生活介護</t>
    <rPh sb="0" eb="2">
      <t>トクテイ</t>
    </rPh>
    <rPh sb="2" eb="4">
      <t>シセツ</t>
    </rPh>
    <rPh sb="7" eb="10">
      <t>ニュウキョシャ</t>
    </rPh>
    <rPh sb="10" eb="12">
      <t>セイカツ</t>
    </rPh>
    <rPh sb="12" eb="14">
      <t>カイゴ</t>
    </rPh>
    <phoneticPr fontId="2"/>
  </si>
  <si>
    <t>グループ　　ホーム</t>
    <phoneticPr fontId="2"/>
  </si>
  <si>
    <t>短期入所　　療養介護</t>
    <rPh sb="0" eb="2">
      <t>タンキ</t>
    </rPh>
    <rPh sb="2" eb="4">
      <t>ニュウショ</t>
    </rPh>
    <rPh sb="6" eb="8">
      <t>リョウヨウ</t>
    </rPh>
    <rPh sb="8" eb="10">
      <t>カイゴ</t>
    </rPh>
    <phoneticPr fontId="2"/>
  </si>
  <si>
    <t>短期入所　　生活介護</t>
    <rPh sb="0" eb="2">
      <t>タンキ</t>
    </rPh>
    <rPh sb="2" eb="4">
      <t>ニュウショ</t>
    </rPh>
    <rPh sb="6" eb="8">
      <t>セイカツ</t>
    </rPh>
    <rPh sb="8" eb="10">
      <t>カイゴ</t>
    </rPh>
    <phoneticPr fontId="2"/>
  </si>
  <si>
    <t>通所
リハビリ
（デイケア）</t>
    <rPh sb="0" eb="1">
      <t>ツウ</t>
    </rPh>
    <rPh sb="1" eb="2">
      <t>トコロ</t>
    </rPh>
    <phoneticPr fontId="2"/>
  </si>
  <si>
    <r>
      <t xml:space="preserve">通所介護
</t>
    </r>
    <r>
      <rPr>
        <sz val="7"/>
        <rFont val="HGSｺﾞｼｯｸM"/>
        <family val="3"/>
        <charset val="128"/>
      </rPr>
      <t>（デイサービス）
（※地域密着型を含む）</t>
    </r>
    <rPh sb="0" eb="1">
      <t>ツウ</t>
    </rPh>
    <rPh sb="1" eb="2">
      <t>ショ</t>
    </rPh>
    <rPh sb="2" eb="4">
      <t>カイゴ</t>
    </rPh>
    <phoneticPr fontId="2"/>
  </si>
  <si>
    <t>訪問看護
ステーション</t>
    <rPh sb="0" eb="2">
      <t>ホウモン</t>
    </rPh>
    <rPh sb="2" eb="4">
      <t>カンゴ</t>
    </rPh>
    <phoneticPr fontId="2"/>
  </si>
  <si>
    <t>訪問入浴
介護</t>
    <rPh sb="0" eb="2">
      <t>ホウモン</t>
    </rPh>
    <rPh sb="2" eb="4">
      <t>ニュウヨク</t>
    </rPh>
    <rPh sb="5" eb="7">
      <t>カイゴ</t>
    </rPh>
    <phoneticPr fontId="2"/>
  </si>
  <si>
    <r>
      <t xml:space="preserve">訪問介護
</t>
    </r>
    <r>
      <rPr>
        <sz val="6"/>
        <rFont val="HGSｺﾞｼｯｸM"/>
        <family val="3"/>
        <charset val="128"/>
      </rPr>
      <t>（ホームヘルプ）</t>
    </r>
    <rPh sb="0" eb="2">
      <t>ホウモン</t>
    </rPh>
    <rPh sb="2" eb="4">
      <t>カイゴ</t>
    </rPh>
    <phoneticPr fontId="2"/>
  </si>
  <si>
    <t>施 設 サ ー ビ ス</t>
    <phoneticPr fontId="2"/>
  </si>
  <si>
    <t>主　な　居　宅　サ　ー　ビ　ス</t>
    <rPh sb="0" eb="1">
      <t>オモ</t>
    </rPh>
    <rPh sb="4" eb="5">
      <t>キョ</t>
    </rPh>
    <rPh sb="6" eb="7">
      <t>タク</t>
    </rPh>
    <phoneticPr fontId="2"/>
  </si>
  <si>
    <t>　この表は、毎年4月1日現在のものです。（平成31年以前は2月1日現在）</t>
    <rPh sb="6" eb="7">
      <t>マイ</t>
    </rPh>
    <rPh sb="21" eb="23">
      <t>ヘイセイ</t>
    </rPh>
    <rPh sb="25" eb="26">
      <t>ネン</t>
    </rPh>
    <rPh sb="26" eb="28">
      <t>イゼン</t>
    </rPh>
    <rPh sb="30" eb="31">
      <t>ガツ</t>
    </rPh>
    <rPh sb="32" eb="33">
      <t>ニチ</t>
    </rPh>
    <rPh sb="33" eb="35">
      <t>ゲンザイ</t>
    </rPh>
    <phoneticPr fontId="2"/>
  </si>
  <si>
    <t>１２－９  介護保険サービス事業者数</t>
    <rPh sb="6" eb="8">
      <t>カイゴ</t>
    </rPh>
    <rPh sb="8" eb="10">
      <t>ホケン</t>
    </rPh>
    <rPh sb="14" eb="17">
      <t>ジギョウシャ</t>
    </rPh>
    <rPh sb="17" eb="18">
      <t>スウ</t>
    </rPh>
    <phoneticPr fontId="2"/>
  </si>
  <si>
    <t>１２－１  国民健康保険の加入世帯、被保険者数及び給付件数・金額</t>
    <phoneticPr fontId="1"/>
  </si>
  <si>
    <t>１２－２  国民年金の受給者数及び年金額</t>
    <phoneticPr fontId="1"/>
  </si>
  <si>
    <t>１２－３  国民年金の被保険者数</t>
    <phoneticPr fontId="1"/>
  </si>
  <si>
    <t>１２－４  生活保護の世帯数、人数及び支給金額</t>
    <phoneticPr fontId="1"/>
  </si>
  <si>
    <t>１２－１０  雇用保険の受給資格決定件数、初回受給者数、受給者実人数及び金額（一般）</t>
    <phoneticPr fontId="1"/>
  </si>
  <si>
    <t>１２－１１  産業別新規求人人数</t>
    <phoneticPr fontId="1"/>
  </si>
  <si>
    <t>１２－１２  一般紹介による新規求人数・求職者数及び就職者数</t>
    <phoneticPr fontId="1"/>
  </si>
  <si>
    <t>令和元年度</t>
    <rPh sb="0" eb="2">
      <t>レイワ</t>
    </rPh>
    <rPh sb="2" eb="4">
      <t>ガンネン</t>
    </rPh>
    <rPh sb="4" eb="5">
      <t>ド</t>
    </rPh>
    <phoneticPr fontId="2"/>
  </si>
  <si>
    <t>平成27年度</t>
    <rPh sb="0" eb="1">
      <t>ヘイセイ</t>
    </rPh>
    <rPh sb="4" eb="5">
      <t>ド</t>
    </rPh>
    <phoneticPr fontId="11"/>
  </si>
  <si>
    <t>令和元年度</t>
    <rPh sb="0" eb="4">
      <t>レイワガンネンド</t>
    </rPh>
    <phoneticPr fontId="2"/>
  </si>
  <si>
    <t>令和元</t>
    <rPh sb="0" eb="1">
      <t>ワ</t>
    </rPh>
    <rPh sb="1" eb="2">
      <t>ガン</t>
    </rPh>
    <phoneticPr fontId="2"/>
  </si>
  <si>
    <t>平成28年度</t>
    <rPh sb="0" eb="1">
      <t>ヘイセイ</t>
    </rPh>
    <rPh sb="4" eb="5">
      <t>ド</t>
    </rPh>
    <phoneticPr fontId="2"/>
  </si>
  <si>
    <t>平成27年度</t>
    <rPh sb="0" eb="1">
      <t>ヘイセイ</t>
    </rPh>
    <rPh sb="4" eb="5">
      <t>ド</t>
    </rPh>
    <phoneticPr fontId="2"/>
  </si>
  <si>
    <t>令和元年度</t>
    <rPh sb="0" eb="5">
      <t>レイワガンネンド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</si>
  <si>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</si>
  <si>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令 和 ２ 年</t>
    <rPh sb="0" eb="1">
      <t>レイ</t>
    </rPh>
    <rPh sb="2" eb="3">
      <t>カズ</t>
    </rPh>
    <phoneticPr fontId="2"/>
  </si>
  <si>
    <t>平 成 31 年</t>
    <rPh sb="0" eb="1">
      <t>ヘイ</t>
    </rPh>
    <rPh sb="2" eb="3">
      <t>ナ</t>
    </rPh>
    <phoneticPr fontId="2"/>
  </si>
  <si>
    <t>資料　山形公共職業安定所</t>
  </si>
  <si>
    <t>3</t>
    <phoneticPr fontId="2"/>
  </si>
  <si>
    <t xml:space="preserve"> </t>
    <phoneticPr fontId="2"/>
  </si>
  <si>
    <t>1</t>
    <phoneticPr fontId="2"/>
  </si>
  <si>
    <t>2年</t>
    <rPh sb="1" eb="2">
      <t>ネン</t>
    </rPh>
    <phoneticPr fontId="2"/>
  </si>
  <si>
    <t>12</t>
    <phoneticPr fontId="2"/>
  </si>
  <si>
    <t>11</t>
    <phoneticPr fontId="2"/>
  </si>
  <si>
    <t>10</t>
    <phoneticPr fontId="2"/>
  </si>
  <si>
    <t>9</t>
    <phoneticPr fontId="2"/>
  </si>
  <si>
    <t>8</t>
    <phoneticPr fontId="2"/>
  </si>
  <si>
    <t>7</t>
    <phoneticPr fontId="2"/>
  </si>
  <si>
    <t>6</t>
    <phoneticPr fontId="2"/>
  </si>
  <si>
    <t>5</t>
    <phoneticPr fontId="2"/>
  </si>
  <si>
    <t>月</t>
    <rPh sb="0" eb="1">
      <t>ガツ</t>
    </rPh>
    <phoneticPr fontId="2"/>
  </si>
  <si>
    <t>4</t>
    <phoneticPr fontId="2"/>
  </si>
  <si>
    <t>平成27</t>
    <rPh sb="0" eb="1">
      <t>ヘイセイ</t>
    </rPh>
    <phoneticPr fontId="2"/>
  </si>
  <si>
    <t>支給金額（千円）</t>
    <rPh sb="5" eb="7">
      <t>センエン</t>
    </rPh>
    <phoneticPr fontId="2"/>
  </si>
  <si>
    <t>受給者実人数</t>
  </si>
  <si>
    <t>初回受給者数</t>
  </si>
  <si>
    <t>受給資格決定件数</t>
  </si>
  <si>
    <t>　また、端数処理をしているので、総数は必ずしも一致しません。</t>
    <phoneticPr fontId="2"/>
  </si>
  <si>
    <t>　この表は、山形公共職業安定所管内（山形市、天童市、上山市、山辺町、中山町）取り扱い分です。</t>
  </si>
  <si>
    <t>１２－１０　雇用保険の受給資格決定件数、初回受給者数、受給者実人数及び金額（一般）</t>
    <rPh sb="33" eb="34">
      <t>オヨ</t>
    </rPh>
    <rPh sb="35" eb="37">
      <t>キンガク</t>
    </rPh>
    <rPh sb="38" eb="40">
      <t>イッパン</t>
    </rPh>
    <phoneticPr fontId="2"/>
  </si>
  <si>
    <t>不動産業</t>
  </si>
  <si>
    <t xml:space="preserve"> 飲食店</t>
  </si>
  <si>
    <t>公　務</t>
  </si>
  <si>
    <t>サービス業</t>
  </si>
  <si>
    <t>保　険，</t>
  </si>
  <si>
    <t>小売業，</t>
  </si>
  <si>
    <t>通信業</t>
  </si>
  <si>
    <t>公務・
その他</t>
    <rPh sb="0" eb="1">
      <t>コウ</t>
    </rPh>
    <rPh sb="1" eb="2">
      <t>ツトム</t>
    </rPh>
    <rPh sb="6" eb="7">
      <t>タ</t>
    </rPh>
    <phoneticPr fontId="2"/>
  </si>
  <si>
    <t>サービス業</t>
    <phoneticPr fontId="2"/>
  </si>
  <si>
    <t>複合サービス事業</t>
    <rPh sb="0" eb="2">
      <t>フクゴウ</t>
    </rPh>
    <rPh sb="6" eb="8">
      <t>ジギョウ</t>
    </rPh>
    <phoneticPr fontId="2"/>
  </si>
  <si>
    <t>教育・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</si>
  <si>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医療・
福祉</t>
    <rPh sb="0" eb="2">
      <t>イリョウ</t>
    </rPh>
    <rPh sb="4" eb="6">
      <t>フクシ</t>
    </rPh>
    <phoneticPr fontId="2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</si>
  <si>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</si>
  <si>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金融・
保険業・不動産業</t>
    <rPh sb="0" eb="2">
      <t>キンユウ</t>
    </rPh>
    <rPh sb="4" eb="6">
      <t>ホケン</t>
    </rPh>
    <rPh sb="6" eb="7">
      <t>ギョウ</t>
    </rPh>
    <rPh sb="8" eb="12">
      <t>フドウサンギョウ</t>
    </rPh>
    <phoneticPr fontId="2"/>
  </si>
  <si>
    <t>卸売・
小売業</t>
    <rPh sb="0" eb="1">
      <t>オロシ</t>
    </rPh>
    <rPh sb="1" eb="2">
      <t>ウ</t>
    </rPh>
    <rPh sb="4" eb="7">
      <t>コウリギョウ</t>
    </rPh>
    <phoneticPr fontId="2"/>
  </si>
  <si>
    <t>卸売・小売業、飲食店</t>
    <rPh sb="3" eb="6">
      <t>コウリギョウ</t>
    </rPh>
    <rPh sb="7" eb="10">
      <t>インショクテン</t>
    </rPh>
    <phoneticPr fontId="2"/>
  </si>
  <si>
    <t>運輸業</t>
    <rPh sb="0" eb="3">
      <t>ウンユギョウ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</si>
  <si>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</si>
  <si>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運輸・
通信業</t>
    <rPh sb="4" eb="7">
      <t>ツウシンギョウ</t>
    </rPh>
    <phoneticPr fontId="2"/>
  </si>
  <si>
    <t>電気・ガス・
熱供給・水道業</t>
    <rPh sb="7" eb="10">
      <t>ネツキョウキュウ</t>
    </rPh>
    <rPh sb="11" eb="14">
      <t>スイドウギョウ</t>
    </rPh>
    <phoneticPr fontId="2"/>
  </si>
  <si>
    <t>製造業</t>
  </si>
  <si>
    <t>建設業</t>
  </si>
  <si>
    <t>鉱　業</t>
  </si>
  <si>
    <t>農林漁業</t>
    <rPh sb="2" eb="4">
      <t>ギョギョウ</t>
    </rPh>
    <phoneticPr fontId="2"/>
  </si>
  <si>
    <t>１２－１１　産業別新規求人人数</t>
    <phoneticPr fontId="2"/>
  </si>
  <si>
    <t xml:space="preserve">3    </t>
    <phoneticPr fontId="2"/>
  </si>
  <si>
    <t xml:space="preserve">2    </t>
    <phoneticPr fontId="2"/>
  </si>
  <si>
    <t xml:space="preserve">12    </t>
    <phoneticPr fontId="2"/>
  </si>
  <si>
    <t xml:space="preserve">11    </t>
    <phoneticPr fontId="2"/>
  </si>
  <si>
    <t xml:space="preserve">10    </t>
    <phoneticPr fontId="2"/>
  </si>
  <si>
    <t xml:space="preserve">9    </t>
    <phoneticPr fontId="2"/>
  </si>
  <si>
    <t xml:space="preserve">8    </t>
    <phoneticPr fontId="2"/>
  </si>
  <si>
    <t xml:space="preserve">7    </t>
    <phoneticPr fontId="2"/>
  </si>
  <si>
    <t xml:space="preserve">6    </t>
    <phoneticPr fontId="2"/>
  </si>
  <si>
    <t>就職者数</t>
    <phoneticPr fontId="2"/>
  </si>
  <si>
    <t>新規求職者数</t>
    <phoneticPr fontId="2"/>
  </si>
  <si>
    <t>新規求人数</t>
    <phoneticPr fontId="2"/>
  </si>
  <si>
    <t>　この表は、山形公共職業安定所管内（山形市、天童市、上山市、山辺町、中山町）取り扱い分です。</t>
    <phoneticPr fontId="2"/>
  </si>
  <si>
    <t>１２－１２　一般紹介による新規求人数・求職者数及び就職者数</t>
    <phoneticPr fontId="2"/>
  </si>
  <si>
    <t>令和３年山形市統計書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</si>
  <si>
    <t>3年</t>
    <rPh sb="1" eb="2">
      <t>ネン</t>
    </rPh>
    <phoneticPr fontId="2"/>
  </si>
  <si>
    <t>資料　市こども未来部こども未来課、保育育成課</t>
    <rPh sb="7" eb="9">
      <t>ミライ</t>
    </rPh>
    <rPh sb="9" eb="10">
      <t>ブ</t>
    </rPh>
    <rPh sb="13" eb="15">
      <t>ミライ</t>
    </rPh>
    <rPh sb="15" eb="16">
      <t>カ</t>
    </rPh>
    <rPh sb="17" eb="22">
      <t>ホイクイクセイカ</t>
    </rPh>
    <phoneticPr fontId="2"/>
  </si>
  <si>
    <t>令 和 3 年</t>
    <rPh sb="0" eb="1">
      <t>レイ</t>
    </rPh>
    <rPh sb="2" eb="3">
      <t>カズ</t>
    </rPh>
    <phoneticPr fontId="2"/>
  </si>
  <si>
    <t>資料　市福祉推進部長寿支援課、障がい福祉課、こども未来部こども未来課、こども家庭支援課</t>
    <rPh sb="3" eb="4">
      <t>シ</t>
    </rPh>
    <rPh sb="6" eb="8">
      <t>スイシン</t>
    </rPh>
    <rPh sb="9" eb="11">
      <t>チョウジュ</t>
    </rPh>
    <rPh sb="11" eb="13">
      <t>シエン</t>
    </rPh>
    <rPh sb="13" eb="14">
      <t>カ</t>
    </rPh>
    <rPh sb="15" eb="16">
      <t>ショウ</t>
    </rPh>
    <rPh sb="18" eb="20">
      <t>フクシ</t>
    </rPh>
    <rPh sb="20" eb="21">
      <t>カ</t>
    </rPh>
    <rPh sb="25" eb="27">
      <t>ミライ</t>
    </rPh>
    <rPh sb="27" eb="28">
      <t>ブ</t>
    </rPh>
    <rPh sb="31" eb="33">
      <t>ミライ</t>
    </rPh>
    <rPh sb="33" eb="34">
      <t>カ</t>
    </rPh>
    <rPh sb="38" eb="40">
      <t>カテイ</t>
    </rPh>
    <rPh sb="40" eb="42">
      <t>シエン</t>
    </rPh>
    <rPh sb="42" eb="43">
      <t>カ</t>
    </rPh>
    <phoneticPr fontId="2"/>
  </si>
  <si>
    <t>　この表は、山形公共職業安定所管内（山形市、天童市、上山市、山辺町、中山町）取り扱い分であり、新規学卒及び日雇を除きます。平成17年度より、改訂された産業分類に基づき集計しています。</t>
    <rPh sb="53" eb="55">
      <t>ヒヤト</t>
    </rPh>
    <rPh sb="56" eb="57">
      <t>ノゾ</t>
    </rPh>
    <rPh sb="61" eb="63">
      <t>ヘイセイ</t>
    </rPh>
    <rPh sb="65" eb="67">
      <t>ネンド</t>
    </rPh>
    <rPh sb="70" eb="72">
      <t>カイテイ</t>
    </rPh>
    <rPh sb="75" eb="77">
      <t>サンギョウ</t>
    </rPh>
    <rPh sb="77" eb="79">
      <t>ブンルイ</t>
    </rPh>
    <rPh sb="80" eb="81">
      <t>モト</t>
    </rPh>
    <rPh sb="83" eb="85">
      <t>シュウケイ</t>
    </rPh>
    <phoneticPr fontId="2"/>
  </si>
  <si>
    <t>2年4月</t>
    <rPh sb="1" eb="2">
      <t>ネン</t>
    </rPh>
    <rPh sb="3" eb="4">
      <t>ガツ</t>
    </rPh>
    <phoneticPr fontId="2"/>
  </si>
  <si>
    <t xml:space="preserve"> 5月</t>
    <rPh sb="2" eb="3">
      <t>ガツ</t>
    </rPh>
    <phoneticPr fontId="2"/>
  </si>
  <si>
    <t xml:space="preserve"> 6</t>
    <phoneticPr fontId="2"/>
  </si>
  <si>
    <t xml:space="preserve"> 7</t>
  </si>
  <si>
    <t xml:space="preserve"> 8</t>
  </si>
  <si>
    <t xml:space="preserve"> 9</t>
  </si>
  <si>
    <t xml:space="preserve"> 10</t>
  </si>
  <si>
    <t xml:space="preserve"> 11</t>
  </si>
  <si>
    <t xml:space="preserve"> 12</t>
  </si>
  <si>
    <t xml:space="preserve"> 3年1月</t>
    <rPh sb="4" eb="5">
      <t>ガツ</t>
    </rPh>
    <phoneticPr fontId="2"/>
  </si>
  <si>
    <t xml:space="preserve"> 2</t>
    <phoneticPr fontId="2"/>
  </si>
  <si>
    <t xml:space="preserve"> 3</t>
  </si>
  <si>
    <t>　なお、新規学卒及び日雇を除きます。</t>
    <rPh sb="8" eb="9">
      <t>オヨ</t>
    </rPh>
    <phoneticPr fontId="2"/>
  </si>
  <si>
    <t xml:space="preserve">2年　4月 </t>
    <phoneticPr fontId="2"/>
  </si>
  <si>
    <t xml:space="preserve">5    </t>
    <phoneticPr fontId="2"/>
  </si>
  <si>
    <t xml:space="preserve">3年　1月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</si>
</sst>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_ "/>
    <numFmt numFmtId="178" formatCode="#,##0_);[Red]\(#,##0\)"/>
    <numFmt numFmtId="179" formatCode="_ * #,##0;_ * \-#,##0;_ * &quot;-&quot;;_ @"/>
    <numFmt numFmtId="180" formatCode="0_);[Red]\(0\)"/>
  </numFmts>
  <fonts count="2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3"/>
      <color indexed="56"/>
      <name val="ＭＳ Ｐゴシック"/>
      <family val="3"/>
      <charset val="128"/>
    </font>
    <font>
      <sz val="7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1"/>
      <color rgb="FF00B05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3"/>
      <name val="HGSｺﾞｼｯｸM"/>
      <family val="3"/>
      <charset val="128"/>
    </font>
    <font>
      <sz val="11"/>
      <color theme="0"/>
      <name val="HGSｺﾞｼｯｸM"/>
      <family val="3"/>
      <charset val="128"/>
    </font>
    <font>
      <b/>
      <sz val="9"/>
      <name val="游ゴシック Light"/>
      <family val="3"/>
      <charset val="128"/>
      <scheme val="major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6" fontId="3" fillId="0" borderId="0" applyFont="0" applyFill="0" applyBorder="0" applyAlignment="0" applyProtection="0"/>
  </cellStyleXfs>
  <cellXfs count="272">
    <xf numFmtId="0" fontId="0" fillId="0" borderId="0" xfId="0">
      <alignment vertical="center"/>
    </xf>
    <xf numFmtId="38" fontId="4" fillId="0" borderId="0" xfId="1" applyFont="1" applyFill="1"/>
    <xf numFmtId="38" fontId="4" fillId="0" borderId="0" xfId="1" applyFont="1" applyFill="1" applyBorder="1"/>
    <xf numFmtId="38" fontId="5" fillId="0" borderId="2" xfId="1" applyFont="1" applyFill="1" applyBorder="1"/>
    <xf numFmtId="38" fontId="5" fillId="0" borderId="3" xfId="1" applyFont="1" applyFill="1" applyBorder="1"/>
    <xf numFmtId="38" fontId="5" fillId="0" borderId="2" xfId="1" applyFont="1" applyFill="1" applyBorder="1" applyAlignment="1">
      <alignment horizontal="center"/>
    </xf>
    <xf numFmtId="38" fontId="6" fillId="0" borderId="0" xfId="1" applyFont="1" applyFill="1"/>
    <xf numFmtId="38" fontId="6" fillId="0" borderId="0" xfId="1" applyFont="1" applyFill="1" applyBorder="1"/>
    <xf numFmtId="38" fontId="6" fillId="0" borderId="4" xfId="1" applyFont="1" applyFill="1" applyBorder="1"/>
    <xf numFmtId="38" fontId="6" fillId="0" borderId="0" xfId="1" quotePrefix="1" applyFont="1" applyFill="1" applyBorder="1" applyAlignment="1">
      <alignment horizontal="center"/>
    </xf>
    <xf numFmtId="38" fontId="6" fillId="0" borderId="0" xfId="1" applyFont="1" applyFill="1" applyBorder="1" applyAlignment="1">
      <alignment horizontal="center"/>
    </xf>
    <xf numFmtId="38" fontId="6" fillId="0" borderId="5" xfId="1" applyFont="1" applyFill="1" applyBorder="1"/>
    <xf numFmtId="38" fontId="4" fillId="0" borderId="0" xfId="1" applyFont="1" applyFill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centerContinuous" vertical="center"/>
    </xf>
    <xf numFmtId="38" fontId="6" fillId="0" borderId="5" xfId="1" applyFont="1" applyFill="1" applyBorder="1" applyAlignment="1">
      <alignment horizontal="centerContinuous" vertical="center"/>
    </xf>
    <xf numFmtId="38" fontId="6" fillId="0" borderId="0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4" fillId="0" borderId="0" xfId="1" applyFont="1" applyFill="1" applyAlignment="1">
      <alignment horizontal="centerContinuous"/>
    </xf>
    <xf numFmtId="38" fontId="4" fillId="0" borderId="2" xfId="1" applyFont="1" applyFill="1" applyBorder="1" applyAlignment="1">
      <alignment horizontal="centerContinuous"/>
    </xf>
    <xf numFmtId="38" fontId="4" fillId="0" borderId="0" xfId="1" applyFont="1" applyFill="1" applyBorder="1" applyAlignment="1">
      <alignment horizontal="centerContinuous"/>
    </xf>
    <xf numFmtId="38" fontId="7" fillId="0" borderId="2" xfId="1" applyFont="1" applyFill="1" applyBorder="1" applyAlignment="1"/>
    <xf numFmtId="38" fontId="6" fillId="0" borderId="0" xfId="1" applyFont="1" applyFill="1" applyAlignment="1">
      <alignment horizontal="right"/>
    </xf>
    <xf numFmtId="38" fontId="8" fillId="0" borderId="0" xfId="1" applyFont="1" applyFill="1" applyAlignment="1"/>
    <xf numFmtId="38" fontId="9" fillId="0" borderId="0" xfId="1" applyFont="1" applyFill="1" applyAlignment="1"/>
    <xf numFmtId="38" fontId="5" fillId="0" borderId="2" xfId="1" applyFont="1" applyFill="1" applyBorder="1" applyAlignment="1"/>
    <xf numFmtId="38" fontId="5" fillId="0" borderId="3" xfId="1" applyFont="1" applyFill="1" applyBorder="1" applyAlignment="1"/>
    <xf numFmtId="38" fontId="6" fillId="0" borderId="5" xfId="1" applyFont="1" applyFill="1" applyBorder="1" applyAlignment="1">
      <alignment horizontal="center"/>
    </xf>
    <xf numFmtId="38" fontId="4" fillId="0" borderId="12" xfId="1" applyFont="1" applyFill="1" applyBorder="1" applyAlignment="1">
      <alignment horizontal="center"/>
    </xf>
    <xf numFmtId="38" fontId="4" fillId="0" borderId="0" xfId="1" applyFont="1" applyFill="1" applyBorder="1" applyAlignment="1">
      <alignment horizontal="center"/>
    </xf>
    <xf numFmtId="38" fontId="4" fillId="0" borderId="5" xfId="1" applyFont="1" applyFill="1" applyBorder="1"/>
    <xf numFmtId="38" fontId="6" fillId="0" borderId="0" xfId="1" applyFont="1" applyFill="1" applyAlignment="1">
      <alignment vertical="center"/>
    </xf>
    <xf numFmtId="38" fontId="12" fillId="0" borderId="4" xfId="1" applyFont="1" applyFill="1" applyBorder="1" applyAlignment="1">
      <alignment horizontal="centerContinuous" vertical="center"/>
    </xf>
    <xf numFmtId="38" fontId="6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/>
    <xf numFmtId="38" fontId="4" fillId="0" borderId="0" xfId="1" applyFont="1" applyFill="1" applyAlignment="1"/>
    <xf numFmtId="38" fontId="13" fillId="0" borderId="0" xfId="1" applyFont="1" applyFill="1" applyAlignment="1"/>
    <xf numFmtId="38" fontId="14" fillId="0" borderId="0" xfId="1" applyFont="1" applyFill="1"/>
    <xf numFmtId="38" fontId="5" fillId="0" borderId="0" xfId="1" applyFont="1" applyFill="1" applyBorder="1"/>
    <xf numFmtId="38" fontId="5" fillId="0" borderId="7" xfId="1" applyFont="1" applyFill="1" applyBorder="1" applyAlignment="1">
      <alignment horizontal="center"/>
    </xf>
    <xf numFmtId="38" fontId="6" fillId="0" borderId="5" xfId="1" quotePrefix="1" applyFont="1" applyFill="1" applyBorder="1" applyAlignment="1">
      <alignment horizontal="center"/>
    </xf>
    <xf numFmtId="38" fontId="8" fillId="0" borderId="0" xfId="1" applyFont="1" applyFill="1" applyBorder="1" applyAlignment="1">
      <alignment horizontal="center"/>
    </xf>
    <xf numFmtId="38" fontId="4" fillId="0" borderId="0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15" xfId="1" applyFont="1" applyFill="1" applyBorder="1" applyAlignment="1">
      <alignment horizontal="center" vertical="center"/>
    </xf>
    <xf numFmtId="38" fontId="7" fillId="0" borderId="0" xfId="1" applyFont="1" applyFill="1" applyAlignment="1"/>
    <xf numFmtId="41" fontId="4" fillId="0" borderId="0" xfId="1" applyNumberFormat="1" applyFont="1" applyFill="1"/>
    <xf numFmtId="41" fontId="6" fillId="0" borderId="0" xfId="1" applyNumberFormat="1" applyFont="1" applyFill="1"/>
    <xf numFmtId="41" fontId="6" fillId="0" borderId="0" xfId="1" applyNumberFormat="1" applyFont="1" applyFill="1" applyBorder="1"/>
    <xf numFmtId="41" fontId="4" fillId="0" borderId="0" xfId="1" applyNumberFormat="1" applyFont="1" applyFill="1" applyBorder="1"/>
    <xf numFmtId="41" fontId="14" fillId="0" borderId="7" xfId="1" applyNumberFormat="1" applyFont="1" applyFill="1" applyBorder="1"/>
    <xf numFmtId="41" fontId="14" fillId="0" borderId="2" xfId="1" applyNumberFormat="1" applyFont="1" applyFill="1" applyBorder="1"/>
    <xf numFmtId="41" fontId="6" fillId="0" borderId="2" xfId="1" applyNumberFormat="1" applyFont="1" applyFill="1" applyBorder="1"/>
    <xf numFmtId="41" fontId="4" fillId="0" borderId="7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15" fillId="0" borderId="5" xfId="1" applyNumberFormat="1" applyFont="1" applyFill="1" applyBorder="1"/>
    <xf numFmtId="41" fontId="15" fillId="0" borderId="0" xfId="1" applyNumberFormat="1" applyFont="1" applyFill="1" applyBorder="1"/>
    <xf numFmtId="41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41" fontId="6" fillId="0" borderId="5" xfId="1" applyNumberFormat="1" applyFont="1" applyFill="1" applyBorder="1"/>
    <xf numFmtId="41" fontId="6" fillId="0" borderId="0" xfId="1" quotePrefix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shrinkToFit="1"/>
    </xf>
    <xf numFmtId="41" fontId="6" fillId="0" borderId="4" xfId="1" applyNumberFormat="1" applyFont="1" applyFill="1" applyBorder="1"/>
    <xf numFmtId="41" fontId="6" fillId="0" borderId="0" xfId="1" applyNumberFormat="1" applyFont="1" applyFill="1" applyAlignment="1">
      <alignment horizontal="center"/>
    </xf>
    <xf numFmtId="41" fontId="15" fillId="0" borderId="0" xfId="1" applyNumberFormat="1" applyFont="1" applyFill="1" applyAlignment="1">
      <alignment horizontal="center"/>
    </xf>
    <xf numFmtId="41" fontId="6" fillId="0" borderId="11" xfId="1" applyNumberFormat="1" applyFont="1" applyFill="1" applyBorder="1" applyAlignment="1">
      <alignment horizontal="center"/>
    </xf>
    <xf numFmtId="41" fontId="6" fillId="0" borderId="12" xfId="1" applyNumberFormat="1" applyFont="1" applyFill="1" applyBorder="1" applyAlignment="1">
      <alignment horizont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1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Alignment="1">
      <alignment vertical="center"/>
    </xf>
    <xf numFmtId="41" fontId="4" fillId="0" borderId="2" xfId="1" applyNumberFormat="1" applyFont="1" applyFill="1" applyBorder="1"/>
    <xf numFmtId="41" fontId="8" fillId="0" borderId="0" xfId="1" applyNumberFormat="1" applyFont="1" applyFill="1"/>
    <xf numFmtId="41" fontId="6" fillId="0" borderId="0" xfId="1" applyNumberFormat="1" applyFont="1" applyFill="1" applyAlignment="1">
      <alignment horizontal="right"/>
    </xf>
    <xf numFmtId="41" fontId="13" fillId="0" borderId="0" xfId="1" applyNumberFormat="1" applyFont="1" applyFill="1"/>
    <xf numFmtId="38" fontId="17" fillId="0" borderId="0" xfId="1" applyFont="1" applyFill="1"/>
    <xf numFmtId="38" fontId="18" fillId="0" borderId="0" xfId="1" applyFont="1" applyFill="1"/>
    <xf numFmtId="38" fontId="15" fillId="0" borderId="0" xfId="1" applyFont="1" applyFill="1"/>
    <xf numFmtId="38" fontId="4" fillId="0" borderId="7" xfId="1" applyFont="1" applyFill="1" applyBorder="1" applyAlignment="1">
      <alignment horizontal="center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/>
    <xf numFmtId="38" fontId="8" fillId="0" borderId="0" xfId="1" applyFont="1" applyFill="1" applyBorder="1"/>
    <xf numFmtId="38" fontId="8" fillId="0" borderId="5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2" xfId="1" applyFont="1" applyFill="1" applyBorder="1" applyAlignment="1">
      <alignment horizontal="centerContinuous" vertical="center"/>
    </xf>
    <xf numFmtId="38" fontId="6" fillId="0" borderId="6" xfId="1" applyFont="1" applyFill="1" applyBorder="1" applyAlignment="1">
      <alignment horizontal="centerContinuous" vertical="center"/>
    </xf>
    <xf numFmtId="38" fontId="6" fillId="0" borderId="9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>
      <alignment vertical="center"/>
    </xf>
    <xf numFmtId="38" fontId="4" fillId="0" borderId="2" xfId="1" applyFont="1" applyFill="1" applyBorder="1"/>
    <xf numFmtId="38" fontId="7" fillId="0" borderId="0" xfId="1" applyFont="1" applyFill="1" applyBorder="1" applyAlignment="1"/>
    <xf numFmtId="38" fontId="6" fillId="0" borderId="0" xfId="1" applyFont="1" applyFill="1" applyAlignment="1"/>
    <xf numFmtId="38" fontId="6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center"/>
    </xf>
    <xf numFmtId="49" fontId="6" fillId="0" borderId="5" xfId="1" applyNumberFormat="1" applyFont="1" applyFill="1" applyBorder="1" applyAlignment="1">
      <alignment horizontal="center"/>
    </xf>
    <xf numFmtId="38" fontId="4" fillId="0" borderId="5" xfId="1" applyFont="1" applyFill="1" applyBorder="1" applyAlignment="1">
      <alignment horizontal="center"/>
    </xf>
    <xf numFmtId="38" fontId="6" fillId="0" borderId="2" xfId="1" applyFont="1" applyFill="1" applyBorder="1"/>
    <xf numFmtId="178" fontId="6" fillId="0" borderId="2" xfId="1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Alignment="1"/>
    <xf numFmtId="38" fontId="6" fillId="0" borderId="12" xfId="1" applyFont="1" applyFill="1" applyBorder="1" applyAlignment="1">
      <alignment horizontal="right"/>
    </xf>
    <xf numFmtId="178" fontId="6" fillId="0" borderId="0" xfId="1" applyNumberFormat="1" applyFont="1" applyFill="1" applyBorder="1"/>
    <xf numFmtId="38" fontId="7" fillId="0" borderId="0" xfId="1" applyFont="1" applyFill="1"/>
    <xf numFmtId="38" fontId="8" fillId="0" borderId="0" xfId="1" applyFont="1" applyFill="1"/>
    <xf numFmtId="38" fontId="13" fillId="0" borderId="0" xfId="1" applyFont="1" applyFill="1"/>
    <xf numFmtId="38" fontId="4" fillId="0" borderId="0" xfId="1" applyFont="1" applyFill="1" applyAlignment="1">
      <alignment horizontal="center"/>
    </xf>
    <xf numFmtId="38" fontId="4" fillId="0" borderId="0" xfId="1" applyFont="1" applyFill="1" applyAlignment="1">
      <alignment horizontal="left"/>
    </xf>
    <xf numFmtId="38" fontId="4" fillId="0" borderId="0" xfId="1" applyFont="1" applyFill="1" applyAlignment="1">
      <alignment horizontal="right"/>
    </xf>
    <xf numFmtId="38" fontId="6" fillId="0" borderId="0" xfId="1" applyFont="1" applyFill="1" applyAlignment="1">
      <alignment horizontal="center"/>
    </xf>
    <xf numFmtId="38" fontId="7" fillId="0" borderId="2" xfId="1" applyFont="1" applyFill="1" applyBorder="1"/>
    <xf numFmtId="38" fontId="7" fillId="0" borderId="2" xfId="1" applyFont="1" applyFill="1" applyBorder="1" applyAlignment="1">
      <alignment horizontal="right" vertical="top"/>
    </xf>
    <xf numFmtId="38" fontId="7" fillId="0" borderId="2" xfId="1" applyFont="1" applyFill="1" applyBorder="1" applyAlignment="1">
      <alignment horizontal="center"/>
    </xf>
    <xf numFmtId="38" fontId="7" fillId="0" borderId="3" xfId="1" applyFont="1" applyFill="1" applyBorder="1"/>
    <xf numFmtId="38" fontId="6" fillId="0" borderId="4" xfId="1" applyFont="1" applyFill="1" applyBorder="1" applyAlignment="1"/>
    <xf numFmtId="38" fontId="6" fillId="0" borderId="5" xfId="1" applyFont="1" applyFill="1" applyBorder="1" applyAlignment="1"/>
    <xf numFmtId="49" fontId="6" fillId="0" borderId="0" xfId="1" applyNumberFormat="1" applyFont="1" applyFill="1" applyBorder="1" applyAlignment="1"/>
    <xf numFmtId="38" fontId="8" fillId="0" borderId="10" xfId="1" applyFont="1" applyFill="1" applyBorder="1"/>
    <xf numFmtId="38" fontId="8" fillId="0" borderId="12" xfId="1" applyFont="1" applyFill="1" applyBorder="1"/>
    <xf numFmtId="38" fontId="4" fillId="0" borderId="0" xfId="1" applyFont="1" applyFill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38" fontId="7" fillId="0" borderId="0" xfId="1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8" fillId="0" borderId="0" xfId="0" applyFont="1" applyAlignment="1"/>
    <xf numFmtId="0" fontId="21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41" fontId="6" fillId="0" borderId="2" xfId="1" applyNumberFormat="1" applyFont="1" applyFill="1" applyBorder="1" applyAlignment="1">
      <alignment horizontal="center"/>
    </xf>
    <xf numFmtId="41" fontId="16" fillId="0" borderId="0" xfId="1" applyNumberFormat="1" applyFont="1" applyFill="1" applyBorder="1"/>
    <xf numFmtId="41" fontId="15" fillId="0" borderId="10" xfId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vertical="center"/>
    </xf>
    <xf numFmtId="38" fontId="10" fillId="0" borderId="0" xfId="1" applyFont="1" applyFill="1" applyAlignment="1">
      <alignment vertical="center"/>
    </xf>
    <xf numFmtId="41" fontId="10" fillId="0" borderId="0" xfId="1" applyNumberFormat="1" applyFont="1" applyFill="1" applyAlignment="1">
      <alignment vertical="center"/>
    </xf>
    <xf numFmtId="38" fontId="22" fillId="0" borderId="0" xfId="1" applyFont="1" applyFill="1"/>
    <xf numFmtId="38" fontId="8" fillId="0" borderId="2" xfId="1" applyFont="1" applyFill="1" applyBorder="1"/>
    <xf numFmtId="38" fontId="8" fillId="0" borderId="3" xfId="1" applyFont="1" applyFill="1" applyBorder="1"/>
    <xf numFmtId="38" fontId="6" fillId="0" borderId="2" xfId="1" applyFont="1" applyFill="1" applyBorder="1" applyAlignment="1">
      <alignment horizontal="right"/>
    </xf>
    <xf numFmtId="38" fontId="23" fillId="0" borderId="0" xfId="1" applyFont="1" applyFill="1"/>
    <xf numFmtId="38" fontId="23" fillId="0" borderId="0" xfId="1" applyFont="1" applyFill="1" applyBorder="1"/>
    <xf numFmtId="38" fontId="23" fillId="0" borderId="0" xfId="1" applyFont="1" applyFill="1" applyBorder="1" applyAlignment="1">
      <alignment horizontal="center"/>
    </xf>
    <xf numFmtId="38" fontId="6" fillId="0" borderId="0" xfId="1" quotePrefix="1" applyFont="1" applyFill="1" applyBorder="1" applyAlignment="1">
      <alignment horizontal="right"/>
    </xf>
    <xf numFmtId="38" fontId="25" fillId="0" borderId="0" xfId="1" applyFont="1" applyFill="1"/>
    <xf numFmtId="38" fontId="5" fillId="0" borderId="0" xfId="1" applyFont="1" applyFill="1"/>
    <xf numFmtId="38" fontId="6" fillId="0" borderId="4" xfId="1" applyFont="1" applyFill="1" applyBorder="1" applyAlignment="1">
      <alignment horizontal="center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6" fillId="0" borderId="7" xfId="1" applyFont="1" applyFill="1" applyBorder="1"/>
    <xf numFmtId="38" fontId="22" fillId="0" borderId="0" xfId="1" applyFont="1" applyFill="1" applyBorder="1"/>
    <xf numFmtId="38" fontId="10" fillId="0" borderId="0" xfId="1" applyFont="1" applyFill="1" applyAlignment="1">
      <alignment horizontal="left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41" fontId="15" fillId="0" borderId="1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0" xfId="1" quotePrefix="1" applyNumberFormat="1" applyFont="1" applyFill="1" applyBorder="1" applyAlignment="1">
      <alignment horizontal="center"/>
    </xf>
    <xf numFmtId="41" fontId="6" fillId="0" borderId="5" xfId="1" quotePrefix="1" applyNumberFormat="1" applyFont="1" applyFill="1" applyBorder="1" applyAlignment="1">
      <alignment horizontal="center"/>
    </xf>
    <xf numFmtId="41" fontId="15" fillId="0" borderId="9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/>
    </xf>
    <xf numFmtId="41" fontId="6" fillId="0" borderId="5" xfId="1" applyNumberFormat="1" applyFont="1" applyFill="1" applyBorder="1" applyAlignment="1">
      <alignment horizontal="center"/>
    </xf>
    <xf numFmtId="178" fontId="8" fillId="0" borderId="1" xfId="1" applyNumberFormat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24" fillId="0" borderId="0" xfId="1" applyFont="1" applyFill="1" applyAlignment="1"/>
    <xf numFmtId="38" fontId="6" fillId="0" borderId="5" xfId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left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8" fillId="0" borderId="0" xfId="1" applyFont="1" applyFill="1" applyAlignment="1">
      <alignment wrapText="1"/>
    </xf>
    <xf numFmtId="38" fontId="6" fillId="0" borderId="8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/>
    </xf>
    <xf numFmtId="41" fontId="6" fillId="0" borderId="0" xfId="1" quotePrefix="1" applyNumberFormat="1" applyFont="1" applyFill="1" applyBorder="1" applyAlignment="1">
      <alignment horizontal="center"/>
    </xf>
    <xf numFmtId="41" fontId="6" fillId="0" borderId="5" xfId="1" quotePrefix="1" applyNumberFormat="1" applyFont="1" applyFill="1" applyBorder="1" applyAlignment="1">
      <alignment horizont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6" xfId="1" applyNumberFormat="1" applyFont="1" applyFill="1" applyBorder="1" applyAlignment="1">
      <alignment horizontal="center" vertical="center"/>
    </xf>
    <xf numFmtId="41" fontId="15" fillId="0" borderId="1" xfId="1" applyNumberFormat="1" applyFont="1" applyFill="1" applyBorder="1" applyAlignment="1">
      <alignment horizontal="center" vertical="center"/>
    </xf>
    <xf numFmtId="41" fontId="15" fillId="0" borderId="9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7" xfId="1" applyNumberFormat="1" applyFont="1" applyFill="1" applyBorder="1" applyAlignment="1">
      <alignment horizontal="center" vertical="center"/>
    </xf>
    <xf numFmtId="41" fontId="6" fillId="0" borderId="14" xfId="1" applyNumberFormat="1" applyFont="1" applyFill="1" applyBorder="1" applyAlignment="1">
      <alignment horizontal="center" vertical="center" wrapText="1"/>
    </xf>
    <xf numFmtId="41" fontId="6" fillId="0" borderId="15" xfId="1" applyNumberFormat="1" applyFont="1" applyFill="1" applyBorder="1" applyAlignment="1">
      <alignment horizontal="center" vertical="center" wrapText="1"/>
    </xf>
    <xf numFmtId="41" fontId="6" fillId="0" borderId="13" xfId="1" applyNumberFormat="1" applyFont="1" applyFill="1" applyBorder="1" applyAlignment="1">
      <alignment horizontal="center" vertical="center" wrapText="1"/>
    </xf>
    <xf numFmtId="38" fontId="8" fillId="0" borderId="0" xfId="1" applyFont="1" applyFill="1" applyAlignment="1">
      <alignment horizontal="left"/>
    </xf>
    <xf numFmtId="178" fontId="6" fillId="0" borderId="9" xfId="1" applyNumberFormat="1" applyFont="1" applyFill="1" applyBorder="1" applyAlignment="1">
      <alignment horizontal="center" vertical="center"/>
    </xf>
    <xf numFmtId="178" fontId="6" fillId="0" borderId="6" xfId="1" applyNumberFormat="1" applyFont="1" applyFill="1" applyBorder="1" applyAlignment="1">
      <alignment horizontal="center" vertical="center"/>
    </xf>
    <xf numFmtId="178" fontId="6" fillId="0" borderId="8" xfId="1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24" fillId="0" borderId="0" xfId="1" applyFont="1" applyFill="1" applyAlignment="1"/>
    <xf numFmtId="6" fontId="7" fillId="0" borderId="14" xfId="3" applyFont="1" applyFill="1" applyBorder="1" applyAlignment="1">
      <alignment horizontal="center" vertical="center" wrapText="1"/>
    </xf>
    <xf numFmtId="6" fontId="7" fillId="0" borderId="15" xfId="3" applyFont="1" applyFill="1" applyBorder="1" applyAlignment="1">
      <alignment horizontal="center" vertical="center" wrapText="1"/>
    </xf>
    <xf numFmtId="6" fontId="7" fillId="0" borderId="13" xfId="3" applyFont="1" applyFill="1" applyBorder="1" applyAlignment="1">
      <alignment horizontal="center" vertical="center" wrapText="1"/>
    </xf>
    <xf numFmtId="6" fontId="7" fillId="0" borderId="11" xfId="3" applyFont="1" applyFill="1" applyBorder="1" applyAlignment="1">
      <alignment horizontal="center" vertical="center" wrapText="1"/>
    </xf>
    <xf numFmtId="6" fontId="7" fillId="0" borderId="4" xfId="3" applyFont="1" applyFill="1" applyBorder="1" applyAlignment="1">
      <alignment horizontal="center" vertical="center" wrapText="1"/>
    </xf>
    <xf numFmtId="6" fontId="7" fillId="0" borderId="3" xfId="3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 wrapText="1"/>
    </xf>
    <xf numFmtId="38" fontId="7" fillId="0" borderId="15" xfId="1" applyFont="1" applyFill="1" applyBorder="1" applyAlignment="1">
      <alignment horizontal="center" vertical="center" wrapText="1"/>
    </xf>
    <xf numFmtId="38" fontId="7" fillId="0" borderId="13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6" xfId="0" applyFont="1" applyBorder="1" applyAlignment="1"/>
    <xf numFmtId="0" fontId="3" fillId="0" borderId="8" xfId="0" applyFont="1" applyBorder="1" applyAlignment="1"/>
    <xf numFmtId="38" fontId="26" fillId="0" borderId="0" xfId="1" applyFont="1" applyFill="1"/>
    <xf numFmtId="38" fontId="4" fillId="0" borderId="0" xfId="1" applyFont="1" applyFill="1" applyAlignment="1">
      <alignment horizontal="centerContinuous" vertical="center"/>
    </xf>
    <xf numFmtId="38" fontId="10" fillId="0" borderId="0" xfId="1" applyFont="1" applyFill="1" applyAlignme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/>
    <xf numFmtId="41" fontId="10" fillId="0" borderId="0" xfId="1" applyNumberFormat="1" applyFont="1" applyFill="1"/>
    <xf numFmtId="41" fontId="4" fillId="0" borderId="0" xfId="0" applyNumberFormat="1" applyFont="1" applyAlignment="1"/>
    <xf numFmtId="41" fontId="4" fillId="0" borderId="15" xfId="0" applyNumberFormat="1" applyFont="1" applyBorder="1" applyAlignment="1">
      <alignment horizontal="center" vertical="center" wrapText="1"/>
    </xf>
    <xf numFmtId="41" fontId="4" fillId="0" borderId="6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 wrapText="1"/>
    </xf>
    <xf numFmtId="41" fontId="6" fillId="0" borderId="0" xfId="1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1" xfId="0" applyFont="1" applyBorder="1" applyAlignment="1"/>
    <xf numFmtId="0" fontId="6" fillId="0" borderId="0" xfId="0" applyFont="1" applyAlignment="1">
      <alignment horizontal="right"/>
    </xf>
    <xf numFmtId="38" fontId="10" fillId="0" borderId="0" xfId="1" applyFont="1" applyFill="1"/>
    <xf numFmtId="49" fontId="27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left"/>
    </xf>
    <xf numFmtId="38" fontId="23" fillId="0" borderId="4" xfId="1" applyFont="1" applyFill="1" applyBorder="1"/>
    <xf numFmtId="38" fontId="6" fillId="0" borderId="4" xfId="1" applyFont="1" applyFill="1" applyBorder="1" applyAlignment="1">
      <alignment horizontal="right"/>
    </xf>
  </cellXfs>
  <cellStyles count="4">
    <cellStyle name="桁区切り 2" xfId="1" xr:uid="{00000000-0005-0000-0000-000000000000}"/>
    <cellStyle name="通貨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tabSelected="1" zoomScaleNormal="100" workbookViewId="0">
      <pane ySplit="3" topLeftCell="A4" activePane="bottomLeft" state="frozen"/>
      <selection pane="bottomLeft" activeCell="C6" sqref="C6"/>
    </sheetView>
  </sheetViews>
  <sheetFormatPr defaultRowHeight="13.5" x14ac:dyDescent="0.4"/>
  <cols>
    <col min="1" max="1" width="85.375" style="134" bestFit="1" customWidth="1"/>
    <col min="2" max="16384" width="9" style="134"/>
  </cols>
  <sheetData>
    <row r="1" spans="1:1" s="131" customFormat="1" ht="31.5" customHeight="1" x14ac:dyDescent="0.15">
      <c r="A1" s="130" t="s">
        <v>292</v>
      </c>
    </row>
    <row r="2" spans="1:1" s="131" customFormat="1" ht="27.75" customHeight="1" x14ac:dyDescent="0.15">
      <c r="A2" s="132" t="s">
        <v>0</v>
      </c>
    </row>
    <row r="3" spans="1:1" s="131" customFormat="1" ht="24" customHeight="1" x14ac:dyDescent="0.15">
      <c r="A3" s="133" t="s">
        <v>1</v>
      </c>
    </row>
    <row r="4" spans="1:1" ht="30" customHeight="1" x14ac:dyDescent="0.4">
      <c r="A4" s="134" t="s">
        <v>213</v>
      </c>
    </row>
    <row r="5" spans="1:1" ht="30" customHeight="1" x14ac:dyDescent="0.4">
      <c r="A5" s="134" t="s">
        <v>214</v>
      </c>
    </row>
    <row r="6" spans="1:1" ht="30" customHeight="1" x14ac:dyDescent="0.4">
      <c r="A6" s="134" t="s">
        <v>215</v>
      </c>
    </row>
    <row r="7" spans="1:1" ht="30" customHeight="1" x14ac:dyDescent="0.4">
      <c r="A7" s="134" t="s">
        <v>216</v>
      </c>
    </row>
    <row r="8" spans="1:1" ht="30" customHeight="1" x14ac:dyDescent="0.4">
      <c r="A8" s="134" t="s">
        <v>2</v>
      </c>
    </row>
    <row r="9" spans="1:1" ht="30" customHeight="1" x14ac:dyDescent="0.4">
      <c r="A9" s="134" t="s">
        <v>3</v>
      </c>
    </row>
    <row r="10" spans="1:1" ht="30" customHeight="1" x14ac:dyDescent="0.4">
      <c r="A10" s="134" t="s">
        <v>4</v>
      </c>
    </row>
    <row r="11" spans="1:1" ht="30" customHeight="1" x14ac:dyDescent="0.4">
      <c r="A11" s="134" t="s">
        <v>5</v>
      </c>
    </row>
    <row r="12" spans="1:1" ht="30" customHeight="1" x14ac:dyDescent="0.4">
      <c r="A12" s="134" t="s">
        <v>6</v>
      </c>
    </row>
    <row r="13" spans="1:1" ht="30" customHeight="1" x14ac:dyDescent="0.4">
      <c r="A13" s="134" t="s">
        <v>217</v>
      </c>
    </row>
    <row r="14" spans="1:1" ht="30" customHeight="1" x14ac:dyDescent="0.4">
      <c r="A14" s="134" t="s">
        <v>218</v>
      </c>
    </row>
    <row r="15" spans="1:1" ht="30" customHeight="1" x14ac:dyDescent="0.4">
      <c r="A15" s="134" t="s">
        <v>219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6"/>
  <sheetViews>
    <sheetView zoomScaleNormal="100" workbookViewId="0">
      <pane xSplit="2" ySplit="6" topLeftCell="C7" activePane="bottomRight" state="frozen"/>
      <selection pane="topRight"/>
      <selection pane="bottomLeft"/>
      <selection pane="bottomRight" activeCell="R29" sqref="R29"/>
    </sheetView>
  </sheetViews>
  <sheetFormatPr defaultRowHeight="13.5" x14ac:dyDescent="0.15"/>
  <cols>
    <col min="1" max="1" width="6.625" style="1" customWidth="1"/>
    <col min="2" max="2" width="4.5" style="1" customWidth="1"/>
    <col min="3" max="3" width="9.5" style="1" customWidth="1"/>
    <col min="4" max="4" width="7.5" style="111" bestFit="1" customWidth="1"/>
    <col min="5" max="5" width="10.625" style="111" customWidth="1"/>
    <col min="6" max="6" width="11.125" style="1" customWidth="1"/>
    <col min="7" max="7" width="10.625" style="1" customWidth="1"/>
    <col min="8" max="9" width="7.5" style="1" bestFit="1" customWidth="1"/>
    <col min="10" max="10" width="7.25" style="1" bestFit="1" customWidth="1"/>
    <col min="11" max="11" width="9" style="1"/>
    <col min="12" max="12" width="7.5" style="1" bestFit="1" customWidth="1"/>
    <col min="13" max="15" width="12.625" style="1" customWidth="1"/>
    <col min="16" max="16" width="11.75" style="1" customWidth="1"/>
    <col min="17" max="256" width="9" style="1"/>
    <col min="257" max="257" width="6.625" style="1" customWidth="1"/>
    <col min="258" max="258" width="4.5" style="1" customWidth="1"/>
    <col min="259" max="259" width="9.5" style="1" customWidth="1"/>
    <col min="260" max="260" width="7.5" style="1" bestFit="1" customWidth="1"/>
    <col min="261" max="261" width="10.625" style="1" customWidth="1"/>
    <col min="262" max="262" width="11.125" style="1" customWidth="1"/>
    <col min="263" max="263" width="10.625" style="1" customWidth="1"/>
    <col min="264" max="265" width="7.5" style="1" bestFit="1" customWidth="1"/>
    <col min="266" max="266" width="7.25" style="1" bestFit="1" customWidth="1"/>
    <col min="267" max="267" width="9" style="1"/>
    <col min="268" max="268" width="7.5" style="1" bestFit="1" customWidth="1"/>
    <col min="269" max="271" width="12.625" style="1" customWidth="1"/>
    <col min="272" max="272" width="11.75" style="1" customWidth="1"/>
    <col min="273" max="512" width="9" style="1"/>
    <col min="513" max="513" width="6.625" style="1" customWidth="1"/>
    <col min="514" max="514" width="4.5" style="1" customWidth="1"/>
    <col min="515" max="515" width="9.5" style="1" customWidth="1"/>
    <col min="516" max="516" width="7.5" style="1" bestFit="1" customWidth="1"/>
    <col min="517" max="517" width="10.625" style="1" customWidth="1"/>
    <col min="518" max="518" width="11.125" style="1" customWidth="1"/>
    <col min="519" max="519" width="10.625" style="1" customWidth="1"/>
    <col min="520" max="521" width="7.5" style="1" bestFit="1" customWidth="1"/>
    <col min="522" max="522" width="7.25" style="1" bestFit="1" customWidth="1"/>
    <col min="523" max="523" width="9" style="1"/>
    <col min="524" max="524" width="7.5" style="1" bestFit="1" customWidth="1"/>
    <col min="525" max="527" width="12.625" style="1" customWidth="1"/>
    <col min="528" max="528" width="11.75" style="1" customWidth="1"/>
    <col min="529" max="768" width="9" style="1"/>
    <col min="769" max="769" width="6.625" style="1" customWidth="1"/>
    <col min="770" max="770" width="4.5" style="1" customWidth="1"/>
    <col min="771" max="771" width="9.5" style="1" customWidth="1"/>
    <col min="772" max="772" width="7.5" style="1" bestFit="1" customWidth="1"/>
    <col min="773" max="773" width="10.625" style="1" customWidth="1"/>
    <col min="774" max="774" width="11.125" style="1" customWidth="1"/>
    <col min="775" max="775" width="10.625" style="1" customWidth="1"/>
    <col min="776" max="777" width="7.5" style="1" bestFit="1" customWidth="1"/>
    <col min="778" max="778" width="7.25" style="1" bestFit="1" customWidth="1"/>
    <col min="779" max="779" width="9" style="1"/>
    <col min="780" max="780" width="7.5" style="1" bestFit="1" customWidth="1"/>
    <col min="781" max="783" width="12.625" style="1" customWidth="1"/>
    <col min="784" max="784" width="11.75" style="1" customWidth="1"/>
    <col min="785" max="1024" width="9" style="1"/>
    <col min="1025" max="1025" width="6.625" style="1" customWidth="1"/>
    <col min="1026" max="1026" width="4.5" style="1" customWidth="1"/>
    <col min="1027" max="1027" width="9.5" style="1" customWidth="1"/>
    <col min="1028" max="1028" width="7.5" style="1" bestFit="1" customWidth="1"/>
    <col min="1029" max="1029" width="10.625" style="1" customWidth="1"/>
    <col min="1030" max="1030" width="11.125" style="1" customWidth="1"/>
    <col min="1031" max="1031" width="10.625" style="1" customWidth="1"/>
    <col min="1032" max="1033" width="7.5" style="1" bestFit="1" customWidth="1"/>
    <col min="1034" max="1034" width="7.25" style="1" bestFit="1" customWidth="1"/>
    <col min="1035" max="1035" width="9" style="1"/>
    <col min="1036" max="1036" width="7.5" style="1" bestFit="1" customWidth="1"/>
    <col min="1037" max="1039" width="12.625" style="1" customWidth="1"/>
    <col min="1040" max="1040" width="11.75" style="1" customWidth="1"/>
    <col min="1041" max="1280" width="9" style="1"/>
    <col min="1281" max="1281" width="6.625" style="1" customWidth="1"/>
    <col min="1282" max="1282" width="4.5" style="1" customWidth="1"/>
    <col min="1283" max="1283" width="9.5" style="1" customWidth="1"/>
    <col min="1284" max="1284" width="7.5" style="1" bestFit="1" customWidth="1"/>
    <col min="1285" max="1285" width="10.625" style="1" customWidth="1"/>
    <col min="1286" max="1286" width="11.125" style="1" customWidth="1"/>
    <col min="1287" max="1287" width="10.625" style="1" customWidth="1"/>
    <col min="1288" max="1289" width="7.5" style="1" bestFit="1" customWidth="1"/>
    <col min="1290" max="1290" width="7.25" style="1" bestFit="1" customWidth="1"/>
    <col min="1291" max="1291" width="9" style="1"/>
    <col min="1292" max="1292" width="7.5" style="1" bestFit="1" customWidth="1"/>
    <col min="1293" max="1295" width="12.625" style="1" customWidth="1"/>
    <col min="1296" max="1296" width="11.75" style="1" customWidth="1"/>
    <col min="1297" max="1536" width="9" style="1"/>
    <col min="1537" max="1537" width="6.625" style="1" customWidth="1"/>
    <col min="1538" max="1538" width="4.5" style="1" customWidth="1"/>
    <col min="1539" max="1539" width="9.5" style="1" customWidth="1"/>
    <col min="1540" max="1540" width="7.5" style="1" bestFit="1" customWidth="1"/>
    <col min="1541" max="1541" width="10.625" style="1" customWidth="1"/>
    <col min="1542" max="1542" width="11.125" style="1" customWidth="1"/>
    <col min="1543" max="1543" width="10.625" style="1" customWidth="1"/>
    <col min="1544" max="1545" width="7.5" style="1" bestFit="1" customWidth="1"/>
    <col min="1546" max="1546" width="7.25" style="1" bestFit="1" customWidth="1"/>
    <col min="1547" max="1547" width="9" style="1"/>
    <col min="1548" max="1548" width="7.5" style="1" bestFit="1" customWidth="1"/>
    <col min="1549" max="1551" width="12.625" style="1" customWidth="1"/>
    <col min="1552" max="1552" width="11.75" style="1" customWidth="1"/>
    <col min="1553" max="1792" width="9" style="1"/>
    <col min="1793" max="1793" width="6.625" style="1" customWidth="1"/>
    <col min="1794" max="1794" width="4.5" style="1" customWidth="1"/>
    <col min="1795" max="1795" width="9.5" style="1" customWidth="1"/>
    <col min="1796" max="1796" width="7.5" style="1" bestFit="1" customWidth="1"/>
    <col min="1797" max="1797" width="10.625" style="1" customWidth="1"/>
    <col min="1798" max="1798" width="11.125" style="1" customWidth="1"/>
    <col min="1799" max="1799" width="10.625" style="1" customWidth="1"/>
    <col min="1800" max="1801" width="7.5" style="1" bestFit="1" customWidth="1"/>
    <col min="1802" max="1802" width="7.25" style="1" bestFit="1" customWidth="1"/>
    <col min="1803" max="1803" width="9" style="1"/>
    <col min="1804" max="1804" width="7.5" style="1" bestFit="1" customWidth="1"/>
    <col min="1805" max="1807" width="12.625" style="1" customWidth="1"/>
    <col min="1808" max="1808" width="11.75" style="1" customWidth="1"/>
    <col min="1809" max="2048" width="9" style="1"/>
    <col min="2049" max="2049" width="6.625" style="1" customWidth="1"/>
    <col min="2050" max="2050" width="4.5" style="1" customWidth="1"/>
    <col min="2051" max="2051" width="9.5" style="1" customWidth="1"/>
    <col min="2052" max="2052" width="7.5" style="1" bestFit="1" customWidth="1"/>
    <col min="2053" max="2053" width="10.625" style="1" customWidth="1"/>
    <col min="2054" max="2054" width="11.125" style="1" customWidth="1"/>
    <col min="2055" max="2055" width="10.625" style="1" customWidth="1"/>
    <col min="2056" max="2057" width="7.5" style="1" bestFit="1" customWidth="1"/>
    <col min="2058" max="2058" width="7.25" style="1" bestFit="1" customWidth="1"/>
    <col min="2059" max="2059" width="9" style="1"/>
    <col min="2060" max="2060" width="7.5" style="1" bestFit="1" customWidth="1"/>
    <col min="2061" max="2063" width="12.625" style="1" customWidth="1"/>
    <col min="2064" max="2064" width="11.75" style="1" customWidth="1"/>
    <col min="2065" max="2304" width="9" style="1"/>
    <col min="2305" max="2305" width="6.625" style="1" customWidth="1"/>
    <col min="2306" max="2306" width="4.5" style="1" customWidth="1"/>
    <col min="2307" max="2307" width="9.5" style="1" customWidth="1"/>
    <col min="2308" max="2308" width="7.5" style="1" bestFit="1" customWidth="1"/>
    <col min="2309" max="2309" width="10.625" style="1" customWidth="1"/>
    <col min="2310" max="2310" width="11.125" style="1" customWidth="1"/>
    <col min="2311" max="2311" width="10.625" style="1" customWidth="1"/>
    <col min="2312" max="2313" width="7.5" style="1" bestFit="1" customWidth="1"/>
    <col min="2314" max="2314" width="7.25" style="1" bestFit="1" customWidth="1"/>
    <col min="2315" max="2315" width="9" style="1"/>
    <col min="2316" max="2316" width="7.5" style="1" bestFit="1" customWidth="1"/>
    <col min="2317" max="2319" width="12.625" style="1" customWidth="1"/>
    <col min="2320" max="2320" width="11.75" style="1" customWidth="1"/>
    <col min="2321" max="2560" width="9" style="1"/>
    <col min="2561" max="2561" width="6.625" style="1" customWidth="1"/>
    <col min="2562" max="2562" width="4.5" style="1" customWidth="1"/>
    <col min="2563" max="2563" width="9.5" style="1" customWidth="1"/>
    <col min="2564" max="2564" width="7.5" style="1" bestFit="1" customWidth="1"/>
    <col min="2565" max="2565" width="10.625" style="1" customWidth="1"/>
    <col min="2566" max="2566" width="11.125" style="1" customWidth="1"/>
    <col min="2567" max="2567" width="10.625" style="1" customWidth="1"/>
    <col min="2568" max="2569" width="7.5" style="1" bestFit="1" customWidth="1"/>
    <col min="2570" max="2570" width="7.25" style="1" bestFit="1" customWidth="1"/>
    <col min="2571" max="2571" width="9" style="1"/>
    <col min="2572" max="2572" width="7.5" style="1" bestFit="1" customWidth="1"/>
    <col min="2573" max="2575" width="12.625" style="1" customWidth="1"/>
    <col min="2576" max="2576" width="11.75" style="1" customWidth="1"/>
    <col min="2577" max="2816" width="9" style="1"/>
    <col min="2817" max="2817" width="6.625" style="1" customWidth="1"/>
    <col min="2818" max="2818" width="4.5" style="1" customWidth="1"/>
    <col min="2819" max="2819" width="9.5" style="1" customWidth="1"/>
    <col min="2820" max="2820" width="7.5" style="1" bestFit="1" customWidth="1"/>
    <col min="2821" max="2821" width="10.625" style="1" customWidth="1"/>
    <col min="2822" max="2822" width="11.125" style="1" customWidth="1"/>
    <col min="2823" max="2823" width="10.625" style="1" customWidth="1"/>
    <col min="2824" max="2825" width="7.5" style="1" bestFit="1" customWidth="1"/>
    <col min="2826" max="2826" width="7.25" style="1" bestFit="1" customWidth="1"/>
    <col min="2827" max="2827" width="9" style="1"/>
    <col min="2828" max="2828" width="7.5" style="1" bestFit="1" customWidth="1"/>
    <col min="2829" max="2831" width="12.625" style="1" customWidth="1"/>
    <col min="2832" max="2832" width="11.75" style="1" customWidth="1"/>
    <col min="2833" max="3072" width="9" style="1"/>
    <col min="3073" max="3073" width="6.625" style="1" customWidth="1"/>
    <col min="3074" max="3074" width="4.5" style="1" customWidth="1"/>
    <col min="3075" max="3075" width="9.5" style="1" customWidth="1"/>
    <col min="3076" max="3076" width="7.5" style="1" bestFit="1" customWidth="1"/>
    <col min="3077" max="3077" width="10.625" style="1" customWidth="1"/>
    <col min="3078" max="3078" width="11.125" style="1" customWidth="1"/>
    <col min="3079" max="3079" width="10.625" style="1" customWidth="1"/>
    <col min="3080" max="3081" width="7.5" style="1" bestFit="1" customWidth="1"/>
    <col min="3082" max="3082" width="7.25" style="1" bestFit="1" customWidth="1"/>
    <col min="3083" max="3083" width="9" style="1"/>
    <col min="3084" max="3084" width="7.5" style="1" bestFit="1" customWidth="1"/>
    <col min="3085" max="3087" width="12.625" style="1" customWidth="1"/>
    <col min="3088" max="3088" width="11.75" style="1" customWidth="1"/>
    <col min="3089" max="3328" width="9" style="1"/>
    <col min="3329" max="3329" width="6.625" style="1" customWidth="1"/>
    <col min="3330" max="3330" width="4.5" style="1" customWidth="1"/>
    <col min="3331" max="3331" width="9.5" style="1" customWidth="1"/>
    <col min="3332" max="3332" width="7.5" style="1" bestFit="1" customWidth="1"/>
    <col min="3333" max="3333" width="10.625" style="1" customWidth="1"/>
    <col min="3334" max="3334" width="11.125" style="1" customWidth="1"/>
    <col min="3335" max="3335" width="10.625" style="1" customWidth="1"/>
    <col min="3336" max="3337" width="7.5" style="1" bestFit="1" customWidth="1"/>
    <col min="3338" max="3338" width="7.25" style="1" bestFit="1" customWidth="1"/>
    <col min="3339" max="3339" width="9" style="1"/>
    <col min="3340" max="3340" width="7.5" style="1" bestFit="1" customWidth="1"/>
    <col min="3341" max="3343" width="12.625" style="1" customWidth="1"/>
    <col min="3344" max="3344" width="11.75" style="1" customWidth="1"/>
    <col min="3345" max="3584" width="9" style="1"/>
    <col min="3585" max="3585" width="6.625" style="1" customWidth="1"/>
    <col min="3586" max="3586" width="4.5" style="1" customWidth="1"/>
    <col min="3587" max="3587" width="9.5" style="1" customWidth="1"/>
    <col min="3588" max="3588" width="7.5" style="1" bestFit="1" customWidth="1"/>
    <col min="3589" max="3589" width="10.625" style="1" customWidth="1"/>
    <col min="3590" max="3590" width="11.125" style="1" customWidth="1"/>
    <col min="3591" max="3591" width="10.625" style="1" customWidth="1"/>
    <col min="3592" max="3593" width="7.5" style="1" bestFit="1" customWidth="1"/>
    <col min="3594" max="3594" width="7.25" style="1" bestFit="1" customWidth="1"/>
    <col min="3595" max="3595" width="9" style="1"/>
    <col min="3596" max="3596" width="7.5" style="1" bestFit="1" customWidth="1"/>
    <col min="3597" max="3599" width="12.625" style="1" customWidth="1"/>
    <col min="3600" max="3600" width="11.75" style="1" customWidth="1"/>
    <col min="3601" max="3840" width="9" style="1"/>
    <col min="3841" max="3841" width="6.625" style="1" customWidth="1"/>
    <col min="3842" max="3842" width="4.5" style="1" customWidth="1"/>
    <col min="3843" max="3843" width="9.5" style="1" customWidth="1"/>
    <col min="3844" max="3844" width="7.5" style="1" bestFit="1" customWidth="1"/>
    <col min="3845" max="3845" width="10.625" style="1" customWidth="1"/>
    <col min="3846" max="3846" width="11.125" style="1" customWidth="1"/>
    <col min="3847" max="3847" width="10.625" style="1" customWidth="1"/>
    <col min="3848" max="3849" width="7.5" style="1" bestFit="1" customWidth="1"/>
    <col min="3850" max="3850" width="7.25" style="1" bestFit="1" customWidth="1"/>
    <col min="3851" max="3851" width="9" style="1"/>
    <col min="3852" max="3852" width="7.5" style="1" bestFit="1" customWidth="1"/>
    <col min="3853" max="3855" width="12.625" style="1" customWidth="1"/>
    <col min="3856" max="3856" width="11.75" style="1" customWidth="1"/>
    <col min="3857" max="4096" width="9" style="1"/>
    <col min="4097" max="4097" width="6.625" style="1" customWidth="1"/>
    <col min="4098" max="4098" width="4.5" style="1" customWidth="1"/>
    <col min="4099" max="4099" width="9.5" style="1" customWidth="1"/>
    <col min="4100" max="4100" width="7.5" style="1" bestFit="1" customWidth="1"/>
    <col min="4101" max="4101" width="10.625" style="1" customWidth="1"/>
    <col min="4102" max="4102" width="11.125" style="1" customWidth="1"/>
    <col min="4103" max="4103" width="10.625" style="1" customWidth="1"/>
    <col min="4104" max="4105" width="7.5" style="1" bestFit="1" customWidth="1"/>
    <col min="4106" max="4106" width="7.25" style="1" bestFit="1" customWidth="1"/>
    <col min="4107" max="4107" width="9" style="1"/>
    <col min="4108" max="4108" width="7.5" style="1" bestFit="1" customWidth="1"/>
    <col min="4109" max="4111" width="12.625" style="1" customWidth="1"/>
    <col min="4112" max="4112" width="11.75" style="1" customWidth="1"/>
    <col min="4113" max="4352" width="9" style="1"/>
    <col min="4353" max="4353" width="6.625" style="1" customWidth="1"/>
    <col min="4354" max="4354" width="4.5" style="1" customWidth="1"/>
    <col min="4355" max="4355" width="9.5" style="1" customWidth="1"/>
    <col min="4356" max="4356" width="7.5" style="1" bestFit="1" customWidth="1"/>
    <col min="4357" max="4357" width="10.625" style="1" customWidth="1"/>
    <col min="4358" max="4358" width="11.125" style="1" customWidth="1"/>
    <col min="4359" max="4359" width="10.625" style="1" customWidth="1"/>
    <col min="4360" max="4361" width="7.5" style="1" bestFit="1" customWidth="1"/>
    <col min="4362" max="4362" width="7.25" style="1" bestFit="1" customWidth="1"/>
    <col min="4363" max="4363" width="9" style="1"/>
    <col min="4364" max="4364" width="7.5" style="1" bestFit="1" customWidth="1"/>
    <col min="4365" max="4367" width="12.625" style="1" customWidth="1"/>
    <col min="4368" max="4368" width="11.75" style="1" customWidth="1"/>
    <col min="4369" max="4608" width="9" style="1"/>
    <col min="4609" max="4609" width="6.625" style="1" customWidth="1"/>
    <col min="4610" max="4610" width="4.5" style="1" customWidth="1"/>
    <col min="4611" max="4611" width="9.5" style="1" customWidth="1"/>
    <col min="4612" max="4612" width="7.5" style="1" bestFit="1" customWidth="1"/>
    <col min="4613" max="4613" width="10.625" style="1" customWidth="1"/>
    <col min="4614" max="4614" width="11.125" style="1" customWidth="1"/>
    <col min="4615" max="4615" width="10.625" style="1" customWidth="1"/>
    <col min="4616" max="4617" width="7.5" style="1" bestFit="1" customWidth="1"/>
    <col min="4618" max="4618" width="7.25" style="1" bestFit="1" customWidth="1"/>
    <col min="4619" max="4619" width="9" style="1"/>
    <col min="4620" max="4620" width="7.5" style="1" bestFit="1" customWidth="1"/>
    <col min="4621" max="4623" width="12.625" style="1" customWidth="1"/>
    <col min="4624" max="4624" width="11.75" style="1" customWidth="1"/>
    <col min="4625" max="4864" width="9" style="1"/>
    <col min="4865" max="4865" width="6.625" style="1" customWidth="1"/>
    <col min="4866" max="4866" width="4.5" style="1" customWidth="1"/>
    <col min="4867" max="4867" width="9.5" style="1" customWidth="1"/>
    <col min="4868" max="4868" width="7.5" style="1" bestFit="1" customWidth="1"/>
    <col min="4869" max="4869" width="10.625" style="1" customWidth="1"/>
    <col min="4870" max="4870" width="11.125" style="1" customWidth="1"/>
    <col min="4871" max="4871" width="10.625" style="1" customWidth="1"/>
    <col min="4872" max="4873" width="7.5" style="1" bestFit="1" customWidth="1"/>
    <col min="4874" max="4874" width="7.25" style="1" bestFit="1" customWidth="1"/>
    <col min="4875" max="4875" width="9" style="1"/>
    <col min="4876" max="4876" width="7.5" style="1" bestFit="1" customWidth="1"/>
    <col min="4877" max="4879" width="12.625" style="1" customWidth="1"/>
    <col min="4880" max="4880" width="11.75" style="1" customWidth="1"/>
    <col min="4881" max="5120" width="9" style="1"/>
    <col min="5121" max="5121" width="6.625" style="1" customWidth="1"/>
    <col min="5122" max="5122" width="4.5" style="1" customWidth="1"/>
    <col min="5123" max="5123" width="9.5" style="1" customWidth="1"/>
    <col min="5124" max="5124" width="7.5" style="1" bestFit="1" customWidth="1"/>
    <col min="5125" max="5125" width="10.625" style="1" customWidth="1"/>
    <col min="5126" max="5126" width="11.125" style="1" customWidth="1"/>
    <col min="5127" max="5127" width="10.625" style="1" customWidth="1"/>
    <col min="5128" max="5129" width="7.5" style="1" bestFit="1" customWidth="1"/>
    <col min="5130" max="5130" width="7.25" style="1" bestFit="1" customWidth="1"/>
    <col min="5131" max="5131" width="9" style="1"/>
    <col min="5132" max="5132" width="7.5" style="1" bestFit="1" customWidth="1"/>
    <col min="5133" max="5135" width="12.625" style="1" customWidth="1"/>
    <col min="5136" max="5136" width="11.75" style="1" customWidth="1"/>
    <col min="5137" max="5376" width="9" style="1"/>
    <col min="5377" max="5377" width="6.625" style="1" customWidth="1"/>
    <col min="5378" max="5378" width="4.5" style="1" customWidth="1"/>
    <col min="5379" max="5379" width="9.5" style="1" customWidth="1"/>
    <col min="5380" max="5380" width="7.5" style="1" bestFit="1" customWidth="1"/>
    <col min="5381" max="5381" width="10.625" style="1" customWidth="1"/>
    <col min="5382" max="5382" width="11.125" style="1" customWidth="1"/>
    <col min="5383" max="5383" width="10.625" style="1" customWidth="1"/>
    <col min="5384" max="5385" width="7.5" style="1" bestFit="1" customWidth="1"/>
    <col min="5386" max="5386" width="7.25" style="1" bestFit="1" customWidth="1"/>
    <col min="5387" max="5387" width="9" style="1"/>
    <col min="5388" max="5388" width="7.5" style="1" bestFit="1" customWidth="1"/>
    <col min="5389" max="5391" width="12.625" style="1" customWidth="1"/>
    <col min="5392" max="5392" width="11.75" style="1" customWidth="1"/>
    <col min="5393" max="5632" width="9" style="1"/>
    <col min="5633" max="5633" width="6.625" style="1" customWidth="1"/>
    <col min="5634" max="5634" width="4.5" style="1" customWidth="1"/>
    <col min="5635" max="5635" width="9.5" style="1" customWidth="1"/>
    <col min="5636" max="5636" width="7.5" style="1" bestFit="1" customWidth="1"/>
    <col min="5637" max="5637" width="10.625" style="1" customWidth="1"/>
    <col min="5638" max="5638" width="11.125" style="1" customWidth="1"/>
    <col min="5639" max="5639" width="10.625" style="1" customWidth="1"/>
    <col min="5640" max="5641" width="7.5" style="1" bestFit="1" customWidth="1"/>
    <col min="5642" max="5642" width="7.25" style="1" bestFit="1" customWidth="1"/>
    <col min="5643" max="5643" width="9" style="1"/>
    <col min="5644" max="5644" width="7.5" style="1" bestFit="1" customWidth="1"/>
    <col min="5645" max="5647" width="12.625" style="1" customWidth="1"/>
    <col min="5648" max="5648" width="11.75" style="1" customWidth="1"/>
    <col min="5649" max="5888" width="9" style="1"/>
    <col min="5889" max="5889" width="6.625" style="1" customWidth="1"/>
    <col min="5890" max="5890" width="4.5" style="1" customWidth="1"/>
    <col min="5891" max="5891" width="9.5" style="1" customWidth="1"/>
    <col min="5892" max="5892" width="7.5" style="1" bestFit="1" customWidth="1"/>
    <col min="5893" max="5893" width="10.625" style="1" customWidth="1"/>
    <col min="5894" max="5894" width="11.125" style="1" customWidth="1"/>
    <col min="5895" max="5895" width="10.625" style="1" customWidth="1"/>
    <col min="5896" max="5897" width="7.5" style="1" bestFit="1" customWidth="1"/>
    <col min="5898" max="5898" width="7.25" style="1" bestFit="1" customWidth="1"/>
    <col min="5899" max="5899" width="9" style="1"/>
    <col min="5900" max="5900" width="7.5" style="1" bestFit="1" customWidth="1"/>
    <col min="5901" max="5903" width="12.625" style="1" customWidth="1"/>
    <col min="5904" max="5904" width="11.75" style="1" customWidth="1"/>
    <col min="5905" max="6144" width="9" style="1"/>
    <col min="6145" max="6145" width="6.625" style="1" customWidth="1"/>
    <col min="6146" max="6146" width="4.5" style="1" customWidth="1"/>
    <col min="6147" max="6147" width="9.5" style="1" customWidth="1"/>
    <col min="6148" max="6148" width="7.5" style="1" bestFit="1" customWidth="1"/>
    <col min="6149" max="6149" width="10.625" style="1" customWidth="1"/>
    <col min="6150" max="6150" width="11.125" style="1" customWidth="1"/>
    <col min="6151" max="6151" width="10.625" style="1" customWidth="1"/>
    <col min="6152" max="6153" width="7.5" style="1" bestFit="1" customWidth="1"/>
    <col min="6154" max="6154" width="7.25" style="1" bestFit="1" customWidth="1"/>
    <col min="6155" max="6155" width="9" style="1"/>
    <col min="6156" max="6156" width="7.5" style="1" bestFit="1" customWidth="1"/>
    <col min="6157" max="6159" width="12.625" style="1" customWidth="1"/>
    <col min="6160" max="6160" width="11.75" style="1" customWidth="1"/>
    <col min="6161" max="6400" width="9" style="1"/>
    <col min="6401" max="6401" width="6.625" style="1" customWidth="1"/>
    <col min="6402" max="6402" width="4.5" style="1" customWidth="1"/>
    <col min="6403" max="6403" width="9.5" style="1" customWidth="1"/>
    <col min="6404" max="6404" width="7.5" style="1" bestFit="1" customWidth="1"/>
    <col min="6405" max="6405" width="10.625" style="1" customWidth="1"/>
    <col min="6406" max="6406" width="11.125" style="1" customWidth="1"/>
    <col min="6407" max="6407" width="10.625" style="1" customWidth="1"/>
    <col min="6408" max="6409" width="7.5" style="1" bestFit="1" customWidth="1"/>
    <col min="6410" max="6410" width="7.25" style="1" bestFit="1" customWidth="1"/>
    <col min="6411" max="6411" width="9" style="1"/>
    <col min="6412" max="6412" width="7.5" style="1" bestFit="1" customWidth="1"/>
    <col min="6413" max="6415" width="12.625" style="1" customWidth="1"/>
    <col min="6416" max="6416" width="11.75" style="1" customWidth="1"/>
    <col min="6417" max="6656" width="9" style="1"/>
    <col min="6657" max="6657" width="6.625" style="1" customWidth="1"/>
    <col min="6658" max="6658" width="4.5" style="1" customWidth="1"/>
    <col min="6659" max="6659" width="9.5" style="1" customWidth="1"/>
    <col min="6660" max="6660" width="7.5" style="1" bestFit="1" customWidth="1"/>
    <col min="6661" max="6661" width="10.625" style="1" customWidth="1"/>
    <col min="6662" max="6662" width="11.125" style="1" customWidth="1"/>
    <col min="6663" max="6663" width="10.625" style="1" customWidth="1"/>
    <col min="6664" max="6665" width="7.5" style="1" bestFit="1" customWidth="1"/>
    <col min="6666" max="6666" width="7.25" style="1" bestFit="1" customWidth="1"/>
    <col min="6667" max="6667" width="9" style="1"/>
    <col min="6668" max="6668" width="7.5" style="1" bestFit="1" customWidth="1"/>
    <col min="6669" max="6671" width="12.625" style="1" customWidth="1"/>
    <col min="6672" max="6672" width="11.75" style="1" customWidth="1"/>
    <col min="6673" max="6912" width="9" style="1"/>
    <col min="6913" max="6913" width="6.625" style="1" customWidth="1"/>
    <col min="6914" max="6914" width="4.5" style="1" customWidth="1"/>
    <col min="6915" max="6915" width="9.5" style="1" customWidth="1"/>
    <col min="6916" max="6916" width="7.5" style="1" bestFit="1" customWidth="1"/>
    <col min="6917" max="6917" width="10.625" style="1" customWidth="1"/>
    <col min="6918" max="6918" width="11.125" style="1" customWidth="1"/>
    <col min="6919" max="6919" width="10.625" style="1" customWidth="1"/>
    <col min="6920" max="6921" width="7.5" style="1" bestFit="1" customWidth="1"/>
    <col min="6922" max="6922" width="7.25" style="1" bestFit="1" customWidth="1"/>
    <col min="6923" max="6923" width="9" style="1"/>
    <col min="6924" max="6924" width="7.5" style="1" bestFit="1" customWidth="1"/>
    <col min="6925" max="6927" width="12.625" style="1" customWidth="1"/>
    <col min="6928" max="6928" width="11.75" style="1" customWidth="1"/>
    <col min="6929" max="7168" width="9" style="1"/>
    <col min="7169" max="7169" width="6.625" style="1" customWidth="1"/>
    <col min="7170" max="7170" width="4.5" style="1" customWidth="1"/>
    <col min="7171" max="7171" width="9.5" style="1" customWidth="1"/>
    <col min="7172" max="7172" width="7.5" style="1" bestFit="1" customWidth="1"/>
    <col min="7173" max="7173" width="10.625" style="1" customWidth="1"/>
    <col min="7174" max="7174" width="11.125" style="1" customWidth="1"/>
    <col min="7175" max="7175" width="10.625" style="1" customWidth="1"/>
    <col min="7176" max="7177" width="7.5" style="1" bestFit="1" customWidth="1"/>
    <col min="7178" max="7178" width="7.25" style="1" bestFit="1" customWidth="1"/>
    <col min="7179" max="7179" width="9" style="1"/>
    <col min="7180" max="7180" width="7.5" style="1" bestFit="1" customWidth="1"/>
    <col min="7181" max="7183" width="12.625" style="1" customWidth="1"/>
    <col min="7184" max="7184" width="11.75" style="1" customWidth="1"/>
    <col min="7185" max="7424" width="9" style="1"/>
    <col min="7425" max="7425" width="6.625" style="1" customWidth="1"/>
    <col min="7426" max="7426" width="4.5" style="1" customWidth="1"/>
    <col min="7427" max="7427" width="9.5" style="1" customWidth="1"/>
    <col min="7428" max="7428" width="7.5" style="1" bestFit="1" customWidth="1"/>
    <col min="7429" max="7429" width="10.625" style="1" customWidth="1"/>
    <col min="7430" max="7430" width="11.125" style="1" customWidth="1"/>
    <col min="7431" max="7431" width="10.625" style="1" customWidth="1"/>
    <col min="7432" max="7433" width="7.5" style="1" bestFit="1" customWidth="1"/>
    <col min="7434" max="7434" width="7.25" style="1" bestFit="1" customWidth="1"/>
    <col min="7435" max="7435" width="9" style="1"/>
    <col min="7436" max="7436" width="7.5" style="1" bestFit="1" customWidth="1"/>
    <col min="7437" max="7439" width="12.625" style="1" customWidth="1"/>
    <col min="7440" max="7440" width="11.75" style="1" customWidth="1"/>
    <col min="7441" max="7680" width="9" style="1"/>
    <col min="7681" max="7681" width="6.625" style="1" customWidth="1"/>
    <col min="7682" max="7682" width="4.5" style="1" customWidth="1"/>
    <col min="7683" max="7683" width="9.5" style="1" customWidth="1"/>
    <col min="7684" max="7684" width="7.5" style="1" bestFit="1" customWidth="1"/>
    <col min="7685" max="7685" width="10.625" style="1" customWidth="1"/>
    <col min="7686" max="7686" width="11.125" style="1" customWidth="1"/>
    <col min="7687" max="7687" width="10.625" style="1" customWidth="1"/>
    <col min="7688" max="7689" width="7.5" style="1" bestFit="1" customWidth="1"/>
    <col min="7690" max="7690" width="7.25" style="1" bestFit="1" customWidth="1"/>
    <col min="7691" max="7691" width="9" style="1"/>
    <col min="7692" max="7692" width="7.5" style="1" bestFit="1" customWidth="1"/>
    <col min="7693" max="7695" width="12.625" style="1" customWidth="1"/>
    <col min="7696" max="7696" width="11.75" style="1" customWidth="1"/>
    <col min="7697" max="7936" width="9" style="1"/>
    <col min="7937" max="7937" width="6.625" style="1" customWidth="1"/>
    <col min="7938" max="7938" width="4.5" style="1" customWidth="1"/>
    <col min="7939" max="7939" width="9.5" style="1" customWidth="1"/>
    <col min="7940" max="7940" width="7.5" style="1" bestFit="1" customWidth="1"/>
    <col min="7941" max="7941" width="10.625" style="1" customWidth="1"/>
    <col min="7942" max="7942" width="11.125" style="1" customWidth="1"/>
    <col min="7943" max="7943" width="10.625" style="1" customWidth="1"/>
    <col min="7944" max="7945" width="7.5" style="1" bestFit="1" customWidth="1"/>
    <col min="7946" max="7946" width="7.25" style="1" bestFit="1" customWidth="1"/>
    <col min="7947" max="7947" width="9" style="1"/>
    <col min="7948" max="7948" width="7.5" style="1" bestFit="1" customWidth="1"/>
    <col min="7949" max="7951" width="12.625" style="1" customWidth="1"/>
    <col min="7952" max="7952" width="11.75" style="1" customWidth="1"/>
    <col min="7953" max="8192" width="9" style="1"/>
    <col min="8193" max="8193" width="6.625" style="1" customWidth="1"/>
    <col min="8194" max="8194" width="4.5" style="1" customWidth="1"/>
    <col min="8195" max="8195" width="9.5" style="1" customWidth="1"/>
    <col min="8196" max="8196" width="7.5" style="1" bestFit="1" customWidth="1"/>
    <col min="8197" max="8197" width="10.625" style="1" customWidth="1"/>
    <col min="8198" max="8198" width="11.125" style="1" customWidth="1"/>
    <col min="8199" max="8199" width="10.625" style="1" customWidth="1"/>
    <col min="8200" max="8201" width="7.5" style="1" bestFit="1" customWidth="1"/>
    <col min="8202" max="8202" width="7.25" style="1" bestFit="1" customWidth="1"/>
    <col min="8203" max="8203" width="9" style="1"/>
    <col min="8204" max="8204" width="7.5" style="1" bestFit="1" customWidth="1"/>
    <col min="8205" max="8207" width="12.625" style="1" customWidth="1"/>
    <col min="8208" max="8208" width="11.75" style="1" customWidth="1"/>
    <col min="8209" max="8448" width="9" style="1"/>
    <col min="8449" max="8449" width="6.625" style="1" customWidth="1"/>
    <col min="8450" max="8450" width="4.5" style="1" customWidth="1"/>
    <col min="8451" max="8451" width="9.5" style="1" customWidth="1"/>
    <col min="8452" max="8452" width="7.5" style="1" bestFit="1" customWidth="1"/>
    <col min="8453" max="8453" width="10.625" style="1" customWidth="1"/>
    <col min="8454" max="8454" width="11.125" style="1" customWidth="1"/>
    <col min="8455" max="8455" width="10.625" style="1" customWidth="1"/>
    <col min="8456" max="8457" width="7.5" style="1" bestFit="1" customWidth="1"/>
    <col min="8458" max="8458" width="7.25" style="1" bestFit="1" customWidth="1"/>
    <col min="8459" max="8459" width="9" style="1"/>
    <col min="8460" max="8460" width="7.5" style="1" bestFit="1" customWidth="1"/>
    <col min="8461" max="8463" width="12.625" style="1" customWidth="1"/>
    <col min="8464" max="8464" width="11.75" style="1" customWidth="1"/>
    <col min="8465" max="8704" width="9" style="1"/>
    <col min="8705" max="8705" width="6.625" style="1" customWidth="1"/>
    <col min="8706" max="8706" width="4.5" style="1" customWidth="1"/>
    <col min="8707" max="8707" width="9.5" style="1" customWidth="1"/>
    <col min="8708" max="8708" width="7.5" style="1" bestFit="1" customWidth="1"/>
    <col min="8709" max="8709" width="10.625" style="1" customWidth="1"/>
    <col min="8710" max="8710" width="11.125" style="1" customWidth="1"/>
    <col min="8711" max="8711" width="10.625" style="1" customWidth="1"/>
    <col min="8712" max="8713" width="7.5" style="1" bestFit="1" customWidth="1"/>
    <col min="8714" max="8714" width="7.25" style="1" bestFit="1" customWidth="1"/>
    <col min="8715" max="8715" width="9" style="1"/>
    <col min="8716" max="8716" width="7.5" style="1" bestFit="1" customWidth="1"/>
    <col min="8717" max="8719" width="12.625" style="1" customWidth="1"/>
    <col min="8720" max="8720" width="11.75" style="1" customWidth="1"/>
    <col min="8721" max="8960" width="9" style="1"/>
    <col min="8961" max="8961" width="6.625" style="1" customWidth="1"/>
    <col min="8962" max="8962" width="4.5" style="1" customWidth="1"/>
    <col min="8963" max="8963" width="9.5" style="1" customWidth="1"/>
    <col min="8964" max="8964" width="7.5" style="1" bestFit="1" customWidth="1"/>
    <col min="8965" max="8965" width="10.625" style="1" customWidth="1"/>
    <col min="8966" max="8966" width="11.125" style="1" customWidth="1"/>
    <col min="8967" max="8967" width="10.625" style="1" customWidth="1"/>
    <col min="8968" max="8969" width="7.5" style="1" bestFit="1" customWidth="1"/>
    <col min="8970" max="8970" width="7.25" style="1" bestFit="1" customWidth="1"/>
    <col min="8971" max="8971" width="9" style="1"/>
    <col min="8972" max="8972" width="7.5" style="1" bestFit="1" customWidth="1"/>
    <col min="8973" max="8975" width="12.625" style="1" customWidth="1"/>
    <col min="8976" max="8976" width="11.75" style="1" customWidth="1"/>
    <col min="8977" max="9216" width="9" style="1"/>
    <col min="9217" max="9217" width="6.625" style="1" customWidth="1"/>
    <col min="9218" max="9218" width="4.5" style="1" customWidth="1"/>
    <col min="9219" max="9219" width="9.5" style="1" customWidth="1"/>
    <col min="9220" max="9220" width="7.5" style="1" bestFit="1" customWidth="1"/>
    <col min="9221" max="9221" width="10.625" style="1" customWidth="1"/>
    <col min="9222" max="9222" width="11.125" style="1" customWidth="1"/>
    <col min="9223" max="9223" width="10.625" style="1" customWidth="1"/>
    <col min="9224" max="9225" width="7.5" style="1" bestFit="1" customWidth="1"/>
    <col min="9226" max="9226" width="7.25" style="1" bestFit="1" customWidth="1"/>
    <col min="9227" max="9227" width="9" style="1"/>
    <col min="9228" max="9228" width="7.5" style="1" bestFit="1" customWidth="1"/>
    <col min="9229" max="9231" width="12.625" style="1" customWidth="1"/>
    <col min="9232" max="9232" width="11.75" style="1" customWidth="1"/>
    <col min="9233" max="9472" width="9" style="1"/>
    <col min="9473" max="9473" width="6.625" style="1" customWidth="1"/>
    <col min="9474" max="9474" width="4.5" style="1" customWidth="1"/>
    <col min="9475" max="9475" width="9.5" style="1" customWidth="1"/>
    <col min="9476" max="9476" width="7.5" style="1" bestFit="1" customWidth="1"/>
    <col min="9477" max="9477" width="10.625" style="1" customWidth="1"/>
    <col min="9478" max="9478" width="11.125" style="1" customWidth="1"/>
    <col min="9479" max="9479" width="10.625" style="1" customWidth="1"/>
    <col min="9480" max="9481" width="7.5" style="1" bestFit="1" customWidth="1"/>
    <col min="9482" max="9482" width="7.25" style="1" bestFit="1" customWidth="1"/>
    <col min="9483" max="9483" width="9" style="1"/>
    <col min="9484" max="9484" width="7.5" style="1" bestFit="1" customWidth="1"/>
    <col min="9485" max="9487" width="12.625" style="1" customWidth="1"/>
    <col min="9488" max="9488" width="11.75" style="1" customWidth="1"/>
    <col min="9489" max="9728" width="9" style="1"/>
    <col min="9729" max="9729" width="6.625" style="1" customWidth="1"/>
    <col min="9730" max="9730" width="4.5" style="1" customWidth="1"/>
    <col min="9731" max="9731" width="9.5" style="1" customWidth="1"/>
    <col min="9732" max="9732" width="7.5" style="1" bestFit="1" customWidth="1"/>
    <col min="9733" max="9733" width="10.625" style="1" customWidth="1"/>
    <col min="9734" max="9734" width="11.125" style="1" customWidth="1"/>
    <col min="9735" max="9735" width="10.625" style="1" customWidth="1"/>
    <col min="9736" max="9737" width="7.5" style="1" bestFit="1" customWidth="1"/>
    <col min="9738" max="9738" width="7.25" style="1" bestFit="1" customWidth="1"/>
    <col min="9739" max="9739" width="9" style="1"/>
    <col min="9740" max="9740" width="7.5" style="1" bestFit="1" customWidth="1"/>
    <col min="9741" max="9743" width="12.625" style="1" customWidth="1"/>
    <col min="9744" max="9744" width="11.75" style="1" customWidth="1"/>
    <col min="9745" max="9984" width="9" style="1"/>
    <col min="9985" max="9985" width="6.625" style="1" customWidth="1"/>
    <col min="9986" max="9986" width="4.5" style="1" customWidth="1"/>
    <col min="9987" max="9987" width="9.5" style="1" customWidth="1"/>
    <col min="9988" max="9988" width="7.5" style="1" bestFit="1" customWidth="1"/>
    <col min="9989" max="9989" width="10.625" style="1" customWidth="1"/>
    <col min="9990" max="9990" width="11.125" style="1" customWidth="1"/>
    <col min="9991" max="9991" width="10.625" style="1" customWidth="1"/>
    <col min="9992" max="9993" width="7.5" style="1" bestFit="1" customWidth="1"/>
    <col min="9994" max="9994" width="7.25" style="1" bestFit="1" customWidth="1"/>
    <col min="9995" max="9995" width="9" style="1"/>
    <col min="9996" max="9996" width="7.5" style="1" bestFit="1" customWidth="1"/>
    <col min="9997" max="9999" width="12.625" style="1" customWidth="1"/>
    <col min="10000" max="10000" width="11.75" style="1" customWidth="1"/>
    <col min="10001" max="10240" width="9" style="1"/>
    <col min="10241" max="10241" width="6.625" style="1" customWidth="1"/>
    <col min="10242" max="10242" width="4.5" style="1" customWidth="1"/>
    <col min="10243" max="10243" width="9.5" style="1" customWidth="1"/>
    <col min="10244" max="10244" width="7.5" style="1" bestFit="1" customWidth="1"/>
    <col min="10245" max="10245" width="10.625" style="1" customWidth="1"/>
    <col min="10246" max="10246" width="11.125" style="1" customWidth="1"/>
    <col min="10247" max="10247" width="10.625" style="1" customWidth="1"/>
    <col min="10248" max="10249" width="7.5" style="1" bestFit="1" customWidth="1"/>
    <col min="10250" max="10250" width="7.25" style="1" bestFit="1" customWidth="1"/>
    <col min="10251" max="10251" width="9" style="1"/>
    <col min="10252" max="10252" width="7.5" style="1" bestFit="1" customWidth="1"/>
    <col min="10253" max="10255" width="12.625" style="1" customWidth="1"/>
    <col min="10256" max="10256" width="11.75" style="1" customWidth="1"/>
    <col min="10257" max="10496" width="9" style="1"/>
    <col min="10497" max="10497" width="6.625" style="1" customWidth="1"/>
    <col min="10498" max="10498" width="4.5" style="1" customWidth="1"/>
    <col min="10499" max="10499" width="9.5" style="1" customWidth="1"/>
    <col min="10500" max="10500" width="7.5" style="1" bestFit="1" customWidth="1"/>
    <col min="10501" max="10501" width="10.625" style="1" customWidth="1"/>
    <col min="10502" max="10502" width="11.125" style="1" customWidth="1"/>
    <col min="10503" max="10503" width="10.625" style="1" customWidth="1"/>
    <col min="10504" max="10505" width="7.5" style="1" bestFit="1" customWidth="1"/>
    <col min="10506" max="10506" width="7.25" style="1" bestFit="1" customWidth="1"/>
    <col min="10507" max="10507" width="9" style="1"/>
    <col min="10508" max="10508" width="7.5" style="1" bestFit="1" customWidth="1"/>
    <col min="10509" max="10511" width="12.625" style="1" customWidth="1"/>
    <col min="10512" max="10512" width="11.75" style="1" customWidth="1"/>
    <col min="10513" max="10752" width="9" style="1"/>
    <col min="10753" max="10753" width="6.625" style="1" customWidth="1"/>
    <col min="10754" max="10754" width="4.5" style="1" customWidth="1"/>
    <col min="10755" max="10755" width="9.5" style="1" customWidth="1"/>
    <col min="10756" max="10756" width="7.5" style="1" bestFit="1" customWidth="1"/>
    <col min="10757" max="10757" width="10.625" style="1" customWidth="1"/>
    <col min="10758" max="10758" width="11.125" style="1" customWidth="1"/>
    <col min="10759" max="10759" width="10.625" style="1" customWidth="1"/>
    <col min="10760" max="10761" width="7.5" style="1" bestFit="1" customWidth="1"/>
    <col min="10762" max="10762" width="7.25" style="1" bestFit="1" customWidth="1"/>
    <col min="10763" max="10763" width="9" style="1"/>
    <col min="10764" max="10764" width="7.5" style="1" bestFit="1" customWidth="1"/>
    <col min="10765" max="10767" width="12.625" style="1" customWidth="1"/>
    <col min="10768" max="10768" width="11.75" style="1" customWidth="1"/>
    <col min="10769" max="11008" width="9" style="1"/>
    <col min="11009" max="11009" width="6.625" style="1" customWidth="1"/>
    <col min="11010" max="11010" width="4.5" style="1" customWidth="1"/>
    <col min="11011" max="11011" width="9.5" style="1" customWidth="1"/>
    <col min="11012" max="11012" width="7.5" style="1" bestFit="1" customWidth="1"/>
    <col min="11013" max="11013" width="10.625" style="1" customWidth="1"/>
    <col min="11014" max="11014" width="11.125" style="1" customWidth="1"/>
    <col min="11015" max="11015" width="10.625" style="1" customWidth="1"/>
    <col min="11016" max="11017" width="7.5" style="1" bestFit="1" customWidth="1"/>
    <col min="11018" max="11018" width="7.25" style="1" bestFit="1" customWidth="1"/>
    <col min="11019" max="11019" width="9" style="1"/>
    <col min="11020" max="11020" width="7.5" style="1" bestFit="1" customWidth="1"/>
    <col min="11021" max="11023" width="12.625" style="1" customWidth="1"/>
    <col min="11024" max="11024" width="11.75" style="1" customWidth="1"/>
    <col min="11025" max="11264" width="9" style="1"/>
    <col min="11265" max="11265" width="6.625" style="1" customWidth="1"/>
    <col min="11266" max="11266" width="4.5" style="1" customWidth="1"/>
    <col min="11267" max="11267" width="9.5" style="1" customWidth="1"/>
    <col min="11268" max="11268" width="7.5" style="1" bestFit="1" customWidth="1"/>
    <col min="11269" max="11269" width="10.625" style="1" customWidth="1"/>
    <col min="11270" max="11270" width="11.125" style="1" customWidth="1"/>
    <col min="11271" max="11271" width="10.625" style="1" customWidth="1"/>
    <col min="11272" max="11273" width="7.5" style="1" bestFit="1" customWidth="1"/>
    <col min="11274" max="11274" width="7.25" style="1" bestFit="1" customWidth="1"/>
    <col min="11275" max="11275" width="9" style="1"/>
    <col min="11276" max="11276" width="7.5" style="1" bestFit="1" customWidth="1"/>
    <col min="11277" max="11279" width="12.625" style="1" customWidth="1"/>
    <col min="11280" max="11280" width="11.75" style="1" customWidth="1"/>
    <col min="11281" max="11520" width="9" style="1"/>
    <col min="11521" max="11521" width="6.625" style="1" customWidth="1"/>
    <col min="11522" max="11522" width="4.5" style="1" customWidth="1"/>
    <col min="11523" max="11523" width="9.5" style="1" customWidth="1"/>
    <col min="11524" max="11524" width="7.5" style="1" bestFit="1" customWidth="1"/>
    <col min="11525" max="11525" width="10.625" style="1" customWidth="1"/>
    <col min="11526" max="11526" width="11.125" style="1" customWidth="1"/>
    <col min="11527" max="11527" width="10.625" style="1" customWidth="1"/>
    <col min="11528" max="11529" width="7.5" style="1" bestFit="1" customWidth="1"/>
    <col min="11530" max="11530" width="7.25" style="1" bestFit="1" customWidth="1"/>
    <col min="11531" max="11531" width="9" style="1"/>
    <col min="11532" max="11532" width="7.5" style="1" bestFit="1" customWidth="1"/>
    <col min="11533" max="11535" width="12.625" style="1" customWidth="1"/>
    <col min="11536" max="11536" width="11.75" style="1" customWidth="1"/>
    <col min="11537" max="11776" width="9" style="1"/>
    <col min="11777" max="11777" width="6.625" style="1" customWidth="1"/>
    <col min="11778" max="11778" width="4.5" style="1" customWidth="1"/>
    <col min="11779" max="11779" width="9.5" style="1" customWidth="1"/>
    <col min="11780" max="11780" width="7.5" style="1" bestFit="1" customWidth="1"/>
    <col min="11781" max="11781" width="10.625" style="1" customWidth="1"/>
    <col min="11782" max="11782" width="11.125" style="1" customWidth="1"/>
    <col min="11783" max="11783" width="10.625" style="1" customWidth="1"/>
    <col min="11784" max="11785" width="7.5" style="1" bestFit="1" customWidth="1"/>
    <col min="11786" max="11786" width="7.25" style="1" bestFit="1" customWidth="1"/>
    <col min="11787" max="11787" width="9" style="1"/>
    <col min="11788" max="11788" width="7.5" style="1" bestFit="1" customWidth="1"/>
    <col min="11789" max="11791" width="12.625" style="1" customWidth="1"/>
    <col min="11792" max="11792" width="11.75" style="1" customWidth="1"/>
    <col min="11793" max="12032" width="9" style="1"/>
    <col min="12033" max="12033" width="6.625" style="1" customWidth="1"/>
    <col min="12034" max="12034" width="4.5" style="1" customWidth="1"/>
    <col min="12035" max="12035" width="9.5" style="1" customWidth="1"/>
    <col min="12036" max="12036" width="7.5" style="1" bestFit="1" customWidth="1"/>
    <col min="12037" max="12037" width="10.625" style="1" customWidth="1"/>
    <col min="12038" max="12038" width="11.125" style="1" customWidth="1"/>
    <col min="12039" max="12039" width="10.625" style="1" customWidth="1"/>
    <col min="12040" max="12041" width="7.5" style="1" bestFit="1" customWidth="1"/>
    <col min="12042" max="12042" width="7.25" style="1" bestFit="1" customWidth="1"/>
    <col min="12043" max="12043" width="9" style="1"/>
    <col min="12044" max="12044" width="7.5" style="1" bestFit="1" customWidth="1"/>
    <col min="12045" max="12047" width="12.625" style="1" customWidth="1"/>
    <col min="12048" max="12048" width="11.75" style="1" customWidth="1"/>
    <col min="12049" max="12288" width="9" style="1"/>
    <col min="12289" max="12289" width="6.625" style="1" customWidth="1"/>
    <col min="12290" max="12290" width="4.5" style="1" customWidth="1"/>
    <col min="12291" max="12291" width="9.5" style="1" customWidth="1"/>
    <col min="12292" max="12292" width="7.5" style="1" bestFit="1" customWidth="1"/>
    <col min="12293" max="12293" width="10.625" style="1" customWidth="1"/>
    <col min="12294" max="12294" width="11.125" style="1" customWidth="1"/>
    <col min="12295" max="12295" width="10.625" style="1" customWidth="1"/>
    <col min="12296" max="12297" width="7.5" style="1" bestFit="1" customWidth="1"/>
    <col min="12298" max="12298" width="7.25" style="1" bestFit="1" customWidth="1"/>
    <col min="12299" max="12299" width="9" style="1"/>
    <col min="12300" max="12300" width="7.5" style="1" bestFit="1" customWidth="1"/>
    <col min="12301" max="12303" width="12.625" style="1" customWidth="1"/>
    <col min="12304" max="12304" width="11.75" style="1" customWidth="1"/>
    <col min="12305" max="12544" width="9" style="1"/>
    <col min="12545" max="12545" width="6.625" style="1" customWidth="1"/>
    <col min="12546" max="12546" width="4.5" style="1" customWidth="1"/>
    <col min="12547" max="12547" width="9.5" style="1" customWidth="1"/>
    <col min="12548" max="12548" width="7.5" style="1" bestFit="1" customWidth="1"/>
    <col min="12549" max="12549" width="10.625" style="1" customWidth="1"/>
    <col min="12550" max="12550" width="11.125" style="1" customWidth="1"/>
    <col min="12551" max="12551" width="10.625" style="1" customWidth="1"/>
    <col min="12552" max="12553" width="7.5" style="1" bestFit="1" customWidth="1"/>
    <col min="12554" max="12554" width="7.25" style="1" bestFit="1" customWidth="1"/>
    <col min="12555" max="12555" width="9" style="1"/>
    <col min="12556" max="12556" width="7.5" style="1" bestFit="1" customWidth="1"/>
    <col min="12557" max="12559" width="12.625" style="1" customWidth="1"/>
    <col min="12560" max="12560" width="11.75" style="1" customWidth="1"/>
    <col min="12561" max="12800" width="9" style="1"/>
    <col min="12801" max="12801" width="6.625" style="1" customWidth="1"/>
    <col min="12802" max="12802" width="4.5" style="1" customWidth="1"/>
    <col min="12803" max="12803" width="9.5" style="1" customWidth="1"/>
    <col min="12804" max="12804" width="7.5" style="1" bestFit="1" customWidth="1"/>
    <col min="12805" max="12805" width="10.625" style="1" customWidth="1"/>
    <col min="12806" max="12806" width="11.125" style="1" customWidth="1"/>
    <col min="12807" max="12807" width="10.625" style="1" customWidth="1"/>
    <col min="12808" max="12809" width="7.5" style="1" bestFit="1" customWidth="1"/>
    <col min="12810" max="12810" width="7.25" style="1" bestFit="1" customWidth="1"/>
    <col min="12811" max="12811" width="9" style="1"/>
    <col min="12812" max="12812" width="7.5" style="1" bestFit="1" customWidth="1"/>
    <col min="12813" max="12815" width="12.625" style="1" customWidth="1"/>
    <col min="12816" max="12816" width="11.75" style="1" customWidth="1"/>
    <col min="12817" max="13056" width="9" style="1"/>
    <col min="13057" max="13057" width="6.625" style="1" customWidth="1"/>
    <col min="13058" max="13058" width="4.5" style="1" customWidth="1"/>
    <col min="13059" max="13059" width="9.5" style="1" customWidth="1"/>
    <col min="13060" max="13060" width="7.5" style="1" bestFit="1" customWidth="1"/>
    <col min="13061" max="13061" width="10.625" style="1" customWidth="1"/>
    <col min="13062" max="13062" width="11.125" style="1" customWidth="1"/>
    <col min="13063" max="13063" width="10.625" style="1" customWidth="1"/>
    <col min="13064" max="13065" width="7.5" style="1" bestFit="1" customWidth="1"/>
    <col min="13066" max="13066" width="7.25" style="1" bestFit="1" customWidth="1"/>
    <col min="13067" max="13067" width="9" style="1"/>
    <col min="13068" max="13068" width="7.5" style="1" bestFit="1" customWidth="1"/>
    <col min="13069" max="13071" width="12.625" style="1" customWidth="1"/>
    <col min="13072" max="13072" width="11.75" style="1" customWidth="1"/>
    <col min="13073" max="13312" width="9" style="1"/>
    <col min="13313" max="13313" width="6.625" style="1" customWidth="1"/>
    <col min="13314" max="13314" width="4.5" style="1" customWidth="1"/>
    <col min="13315" max="13315" width="9.5" style="1" customWidth="1"/>
    <col min="13316" max="13316" width="7.5" style="1" bestFit="1" customWidth="1"/>
    <col min="13317" max="13317" width="10.625" style="1" customWidth="1"/>
    <col min="13318" max="13318" width="11.125" style="1" customWidth="1"/>
    <col min="13319" max="13319" width="10.625" style="1" customWidth="1"/>
    <col min="13320" max="13321" width="7.5" style="1" bestFit="1" customWidth="1"/>
    <col min="13322" max="13322" width="7.25" style="1" bestFit="1" customWidth="1"/>
    <col min="13323" max="13323" width="9" style="1"/>
    <col min="13324" max="13324" width="7.5" style="1" bestFit="1" customWidth="1"/>
    <col min="13325" max="13327" width="12.625" style="1" customWidth="1"/>
    <col min="13328" max="13328" width="11.75" style="1" customWidth="1"/>
    <col min="13329" max="13568" width="9" style="1"/>
    <col min="13569" max="13569" width="6.625" style="1" customWidth="1"/>
    <col min="13570" max="13570" width="4.5" style="1" customWidth="1"/>
    <col min="13571" max="13571" width="9.5" style="1" customWidth="1"/>
    <col min="13572" max="13572" width="7.5" style="1" bestFit="1" customWidth="1"/>
    <col min="13573" max="13573" width="10.625" style="1" customWidth="1"/>
    <col min="13574" max="13574" width="11.125" style="1" customWidth="1"/>
    <col min="13575" max="13575" width="10.625" style="1" customWidth="1"/>
    <col min="13576" max="13577" width="7.5" style="1" bestFit="1" customWidth="1"/>
    <col min="13578" max="13578" width="7.25" style="1" bestFit="1" customWidth="1"/>
    <col min="13579" max="13579" width="9" style="1"/>
    <col min="13580" max="13580" width="7.5" style="1" bestFit="1" customWidth="1"/>
    <col min="13581" max="13583" width="12.625" style="1" customWidth="1"/>
    <col min="13584" max="13584" width="11.75" style="1" customWidth="1"/>
    <col min="13585" max="13824" width="9" style="1"/>
    <col min="13825" max="13825" width="6.625" style="1" customWidth="1"/>
    <col min="13826" max="13826" width="4.5" style="1" customWidth="1"/>
    <col min="13827" max="13827" width="9.5" style="1" customWidth="1"/>
    <col min="13828" max="13828" width="7.5" style="1" bestFit="1" customWidth="1"/>
    <col min="13829" max="13829" width="10.625" style="1" customWidth="1"/>
    <col min="13830" max="13830" width="11.125" style="1" customWidth="1"/>
    <col min="13831" max="13831" width="10.625" style="1" customWidth="1"/>
    <col min="13832" max="13833" width="7.5" style="1" bestFit="1" customWidth="1"/>
    <col min="13834" max="13834" width="7.25" style="1" bestFit="1" customWidth="1"/>
    <col min="13835" max="13835" width="9" style="1"/>
    <col min="13836" max="13836" width="7.5" style="1" bestFit="1" customWidth="1"/>
    <col min="13837" max="13839" width="12.625" style="1" customWidth="1"/>
    <col min="13840" max="13840" width="11.75" style="1" customWidth="1"/>
    <col min="13841" max="14080" width="9" style="1"/>
    <col min="14081" max="14081" width="6.625" style="1" customWidth="1"/>
    <col min="14082" max="14082" width="4.5" style="1" customWidth="1"/>
    <col min="14083" max="14083" width="9.5" style="1" customWidth="1"/>
    <col min="14084" max="14084" width="7.5" style="1" bestFit="1" customWidth="1"/>
    <col min="14085" max="14085" width="10.625" style="1" customWidth="1"/>
    <col min="14086" max="14086" width="11.125" style="1" customWidth="1"/>
    <col min="14087" max="14087" width="10.625" style="1" customWidth="1"/>
    <col min="14088" max="14089" width="7.5" style="1" bestFit="1" customWidth="1"/>
    <col min="14090" max="14090" width="7.25" style="1" bestFit="1" customWidth="1"/>
    <col min="14091" max="14091" width="9" style="1"/>
    <col min="14092" max="14092" width="7.5" style="1" bestFit="1" customWidth="1"/>
    <col min="14093" max="14095" width="12.625" style="1" customWidth="1"/>
    <col min="14096" max="14096" width="11.75" style="1" customWidth="1"/>
    <col min="14097" max="14336" width="9" style="1"/>
    <col min="14337" max="14337" width="6.625" style="1" customWidth="1"/>
    <col min="14338" max="14338" width="4.5" style="1" customWidth="1"/>
    <col min="14339" max="14339" width="9.5" style="1" customWidth="1"/>
    <col min="14340" max="14340" width="7.5" style="1" bestFit="1" customWidth="1"/>
    <col min="14341" max="14341" width="10.625" style="1" customWidth="1"/>
    <col min="14342" max="14342" width="11.125" style="1" customWidth="1"/>
    <col min="14343" max="14343" width="10.625" style="1" customWidth="1"/>
    <col min="14344" max="14345" width="7.5" style="1" bestFit="1" customWidth="1"/>
    <col min="14346" max="14346" width="7.25" style="1" bestFit="1" customWidth="1"/>
    <col min="14347" max="14347" width="9" style="1"/>
    <col min="14348" max="14348" width="7.5" style="1" bestFit="1" customWidth="1"/>
    <col min="14349" max="14351" width="12.625" style="1" customWidth="1"/>
    <col min="14352" max="14352" width="11.75" style="1" customWidth="1"/>
    <col min="14353" max="14592" width="9" style="1"/>
    <col min="14593" max="14593" width="6.625" style="1" customWidth="1"/>
    <col min="14594" max="14594" width="4.5" style="1" customWidth="1"/>
    <col min="14595" max="14595" width="9.5" style="1" customWidth="1"/>
    <col min="14596" max="14596" width="7.5" style="1" bestFit="1" customWidth="1"/>
    <col min="14597" max="14597" width="10.625" style="1" customWidth="1"/>
    <col min="14598" max="14598" width="11.125" style="1" customWidth="1"/>
    <col min="14599" max="14599" width="10.625" style="1" customWidth="1"/>
    <col min="14600" max="14601" width="7.5" style="1" bestFit="1" customWidth="1"/>
    <col min="14602" max="14602" width="7.25" style="1" bestFit="1" customWidth="1"/>
    <col min="14603" max="14603" width="9" style="1"/>
    <col min="14604" max="14604" width="7.5" style="1" bestFit="1" customWidth="1"/>
    <col min="14605" max="14607" width="12.625" style="1" customWidth="1"/>
    <col min="14608" max="14608" width="11.75" style="1" customWidth="1"/>
    <col min="14609" max="14848" width="9" style="1"/>
    <col min="14849" max="14849" width="6.625" style="1" customWidth="1"/>
    <col min="14850" max="14850" width="4.5" style="1" customWidth="1"/>
    <col min="14851" max="14851" width="9.5" style="1" customWidth="1"/>
    <col min="14852" max="14852" width="7.5" style="1" bestFit="1" customWidth="1"/>
    <col min="14853" max="14853" width="10.625" style="1" customWidth="1"/>
    <col min="14854" max="14854" width="11.125" style="1" customWidth="1"/>
    <col min="14855" max="14855" width="10.625" style="1" customWidth="1"/>
    <col min="14856" max="14857" width="7.5" style="1" bestFit="1" customWidth="1"/>
    <col min="14858" max="14858" width="7.25" style="1" bestFit="1" customWidth="1"/>
    <col min="14859" max="14859" width="9" style="1"/>
    <col min="14860" max="14860" width="7.5" style="1" bestFit="1" customWidth="1"/>
    <col min="14861" max="14863" width="12.625" style="1" customWidth="1"/>
    <col min="14864" max="14864" width="11.75" style="1" customWidth="1"/>
    <col min="14865" max="15104" width="9" style="1"/>
    <col min="15105" max="15105" width="6.625" style="1" customWidth="1"/>
    <col min="15106" max="15106" width="4.5" style="1" customWidth="1"/>
    <col min="15107" max="15107" width="9.5" style="1" customWidth="1"/>
    <col min="15108" max="15108" width="7.5" style="1" bestFit="1" customWidth="1"/>
    <col min="15109" max="15109" width="10.625" style="1" customWidth="1"/>
    <col min="15110" max="15110" width="11.125" style="1" customWidth="1"/>
    <col min="15111" max="15111" width="10.625" style="1" customWidth="1"/>
    <col min="15112" max="15113" width="7.5" style="1" bestFit="1" customWidth="1"/>
    <col min="15114" max="15114" width="7.25" style="1" bestFit="1" customWidth="1"/>
    <col min="15115" max="15115" width="9" style="1"/>
    <col min="15116" max="15116" width="7.5" style="1" bestFit="1" customWidth="1"/>
    <col min="15117" max="15119" width="12.625" style="1" customWidth="1"/>
    <col min="15120" max="15120" width="11.75" style="1" customWidth="1"/>
    <col min="15121" max="15360" width="9" style="1"/>
    <col min="15361" max="15361" width="6.625" style="1" customWidth="1"/>
    <col min="15362" max="15362" width="4.5" style="1" customWidth="1"/>
    <col min="15363" max="15363" width="9.5" style="1" customWidth="1"/>
    <col min="15364" max="15364" width="7.5" style="1" bestFit="1" customWidth="1"/>
    <col min="15365" max="15365" width="10.625" style="1" customWidth="1"/>
    <col min="15366" max="15366" width="11.125" style="1" customWidth="1"/>
    <col min="15367" max="15367" width="10.625" style="1" customWidth="1"/>
    <col min="15368" max="15369" width="7.5" style="1" bestFit="1" customWidth="1"/>
    <col min="15370" max="15370" width="7.25" style="1" bestFit="1" customWidth="1"/>
    <col min="15371" max="15371" width="9" style="1"/>
    <col min="15372" max="15372" width="7.5" style="1" bestFit="1" customWidth="1"/>
    <col min="15373" max="15375" width="12.625" style="1" customWidth="1"/>
    <col min="15376" max="15376" width="11.75" style="1" customWidth="1"/>
    <col min="15377" max="15616" width="9" style="1"/>
    <col min="15617" max="15617" width="6.625" style="1" customWidth="1"/>
    <col min="15618" max="15618" width="4.5" style="1" customWidth="1"/>
    <col min="15619" max="15619" width="9.5" style="1" customWidth="1"/>
    <col min="15620" max="15620" width="7.5" style="1" bestFit="1" customWidth="1"/>
    <col min="15621" max="15621" width="10.625" style="1" customWidth="1"/>
    <col min="15622" max="15622" width="11.125" style="1" customWidth="1"/>
    <col min="15623" max="15623" width="10.625" style="1" customWidth="1"/>
    <col min="15624" max="15625" width="7.5" style="1" bestFit="1" customWidth="1"/>
    <col min="15626" max="15626" width="7.25" style="1" bestFit="1" customWidth="1"/>
    <col min="15627" max="15627" width="9" style="1"/>
    <col min="15628" max="15628" width="7.5" style="1" bestFit="1" customWidth="1"/>
    <col min="15629" max="15631" width="12.625" style="1" customWidth="1"/>
    <col min="15632" max="15632" width="11.75" style="1" customWidth="1"/>
    <col min="15633" max="15872" width="9" style="1"/>
    <col min="15873" max="15873" width="6.625" style="1" customWidth="1"/>
    <col min="15874" max="15874" width="4.5" style="1" customWidth="1"/>
    <col min="15875" max="15875" width="9.5" style="1" customWidth="1"/>
    <col min="15876" max="15876" width="7.5" style="1" bestFit="1" customWidth="1"/>
    <col min="15877" max="15877" width="10.625" style="1" customWidth="1"/>
    <col min="15878" max="15878" width="11.125" style="1" customWidth="1"/>
    <col min="15879" max="15879" width="10.625" style="1" customWidth="1"/>
    <col min="15880" max="15881" width="7.5" style="1" bestFit="1" customWidth="1"/>
    <col min="15882" max="15882" width="7.25" style="1" bestFit="1" customWidth="1"/>
    <col min="15883" max="15883" width="9" style="1"/>
    <col min="15884" max="15884" width="7.5" style="1" bestFit="1" customWidth="1"/>
    <col min="15885" max="15887" width="12.625" style="1" customWidth="1"/>
    <col min="15888" max="15888" width="11.75" style="1" customWidth="1"/>
    <col min="15889" max="16128" width="9" style="1"/>
    <col min="16129" max="16129" width="6.625" style="1" customWidth="1"/>
    <col min="16130" max="16130" width="4.5" style="1" customWidth="1"/>
    <col min="16131" max="16131" width="9.5" style="1" customWidth="1"/>
    <col min="16132" max="16132" width="7.5" style="1" bestFit="1" customWidth="1"/>
    <col min="16133" max="16133" width="10.625" style="1" customWidth="1"/>
    <col min="16134" max="16134" width="11.125" style="1" customWidth="1"/>
    <col min="16135" max="16135" width="10.625" style="1" customWidth="1"/>
    <col min="16136" max="16137" width="7.5" style="1" bestFit="1" customWidth="1"/>
    <col min="16138" max="16138" width="7.25" style="1" bestFit="1" customWidth="1"/>
    <col min="16139" max="16139" width="9" style="1"/>
    <col min="16140" max="16140" width="7.5" style="1" bestFit="1" customWidth="1"/>
    <col min="16141" max="16143" width="12.625" style="1" customWidth="1"/>
    <col min="16144" max="16144" width="11.75" style="1" customWidth="1"/>
    <col min="16145" max="16384" width="9" style="1"/>
  </cols>
  <sheetData>
    <row r="1" spans="1:16" ht="26.25" customHeight="1" x14ac:dyDescent="0.2">
      <c r="A1" s="139" t="s">
        <v>212</v>
      </c>
      <c r="B1" s="267"/>
      <c r="G1" s="267"/>
    </row>
    <row r="2" spans="1:16" ht="9" customHeight="1" x14ac:dyDescent="0.2">
      <c r="C2" s="110"/>
      <c r="G2" s="110"/>
    </row>
    <row r="3" spans="1:16" s="108" customFormat="1" ht="13.15" customHeight="1" x14ac:dyDescent="0.15">
      <c r="A3" s="109" t="s">
        <v>211</v>
      </c>
      <c r="B3" s="109"/>
      <c r="D3" s="129"/>
      <c r="E3" s="129"/>
      <c r="G3" s="109"/>
    </row>
    <row r="4" spans="1:16" s="108" customFormat="1" ht="8.25" customHeight="1" x14ac:dyDescent="0.15">
      <c r="A4" s="109"/>
      <c r="B4" s="109"/>
      <c r="D4" s="129"/>
      <c r="E4" s="129"/>
      <c r="G4" s="109"/>
    </row>
    <row r="5" spans="1:16" s="12" customFormat="1" ht="17.25" customHeight="1" x14ac:dyDescent="0.4">
      <c r="A5" s="219" t="s">
        <v>17</v>
      </c>
      <c r="B5" s="220"/>
      <c r="C5" s="225" t="s">
        <v>210</v>
      </c>
      <c r="D5" s="225"/>
      <c r="E5" s="225"/>
      <c r="F5" s="225"/>
      <c r="G5" s="225"/>
      <c r="H5" s="225"/>
      <c r="I5" s="225"/>
      <c r="J5" s="225"/>
      <c r="K5" s="225"/>
      <c r="L5" s="225"/>
      <c r="M5" s="218" t="s">
        <v>209</v>
      </c>
      <c r="N5" s="218"/>
      <c r="O5" s="218"/>
      <c r="P5" s="128"/>
    </row>
    <row r="6" spans="1:16" s="124" customFormat="1" ht="60" customHeight="1" x14ac:dyDescent="0.4">
      <c r="A6" s="221"/>
      <c r="B6" s="222"/>
      <c r="C6" s="127" t="s">
        <v>208</v>
      </c>
      <c r="D6" s="127" t="s">
        <v>207</v>
      </c>
      <c r="E6" s="127" t="s">
        <v>206</v>
      </c>
      <c r="F6" s="127" t="s">
        <v>205</v>
      </c>
      <c r="G6" s="127" t="s">
        <v>204</v>
      </c>
      <c r="H6" s="127" t="s">
        <v>203</v>
      </c>
      <c r="I6" s="127" t="s">
        <v>202</v>
      </c>
      <c r="J6" s="127" t="s">
        <v>201</v>
      </c>
      <c r="K6" s="126" t="s">
        <v>200</v>
      </c>
      <c r="L6" s="126" t="s">
        <v>199</v>
      </c>
      <c r="M6" s="127" t="s">
        <v>198</v>
      </c>
      <c r="N6" s="127" t="s">
        <v>197</v>
      </c>
      <c r="O6" s="126" t="s">
        <v>196</v>
      </c>
      <c r="P6" s="125" t="s">
        <v>195</v>
      </c>
    </row>
    <row r="7" spans="1:16" ht="9" customHeight="1" x14ac:dyDescent="0.15">
      <c r="A7" s="123"/>
      <c r="B7" s="122"/>
    </row>
    <row r="8" spans="1:16" s="2" customFormat="1" ht="16.5" customHeight="1" x14ac:dyDescent="0.15">
      <c r="A8" s="60" t="s">
        <v>194</v>
      </c>
      <c r="B8" s="121" t="s">
        <v>193</v>
      </c>
      <c r="C8" s="119">
        <v>40</v>
      </c>
      <c r="D8" s="105">
        <v>4</v>
      </c>
      <c r="E8" s="105">
        <v>11</v>
      </c>
      <c r="F8" s="105">
        <v>62</v>
      </c>
      <c r="G8" s="105">
        <v>11</v>
      </c>
      <c r="H8" s="105">
        <v>17</v>
      </c>
      <c r="I8" s="105">
        <v>4</v>
      </c>
      <c r="J8" s="105">
        <v>15</v>
      </c>
      <c r="K8" s="105">
        <v>6</v>
      </c>
      <c r="L8" s="105">
        <v>21</v>
      </c>
      <c r="M8" s="105">
        <v>14</v>
      </c>
      <c r="N8" s="105">
        <v>4</v>
      </c>
      <c r="O8" s="105">
        <v>2</v>
      </c>
      <c r="P8" s="268" t="s">
        <v>179</v>
      </c>
    </row>
    <row r="9" spans="1:16" s="91" customFormat="1" ht="10.5" customHeight="1" x14ac:dyDescent="0.15">
      <c r="A9" s="105"/>
      <c r="B9" s="105"/>
      <c r="C9" s="119"/>
      <c r="D9" s="10"/>
      <c r="E9" s="10"/>
      <c r="F9" s="105"/>
      <c r="G9" s="105"/>
      <c r="H9" s="105"/>
      <c r="I9" s="105"/>
      <c r="J9" s="105"/>
      <c r="K9" s="105"/>
      <c r="L9" s="105"/>
      <c r="M9" s="100" t="s">
        <v>192</v>
      </c>
      <c r="N9" s="100" t="s">
        <v>191</v>
      </c>
      <c r="O9" s="100" t="s">
        <v>177</v>
      </c>
      <c r="P9" s="60"/>
    </row>
    <row r="10" spans="1:16" s="91" customFormat="1" ht="16.5" customHeight="1" x14ac:dyDescent="0.15">
      <c r="A10" s="60" t="s">
        <v>190</v>
      </c>
      <c r="B10" s="105"/>
      <c r="C10" s="119">
        <v>42</v>
      </c>
      <c r="D10" s="105">
        <v>4</v>
      </c>
      <c r="E10" s="105">
        <v>12</v>
      </c>
      <c r="F10" s="105">
        <v>66</v>
      </c>
      <c r="G10" s="105">
        <v>11</v>
      </c>
      <c r="H10" s="105">
        <v>18</v>
      </c>
      <c r="I10" s="105">
        <v>4</v>
      </c>
      <c r="J10" s="105">
        <v>16</v>
      </c>
      <c r="K10" s="105">
        <v>11</v>
      </c>
      <c r="L10" s="105">
        <v>21</v>
      </c>
      <c r="M10" s="105">
        <v>15</v>
      </c>
      <c r="N10" s="105">
        <v>5</v>
      </c>
      <c r="O10" s="105">
        <v>2</v>
      </c>
      <c r="P10" s="268" t="s">
        <v>179</v>
      </c>
    </row>
    <row r="11" spans="1:16" s="91" customFormat="1" ht="10.5" customHeight="1" x14ac:dyDescent="0.15">
      <c r="A11" s="60"/>
      <c r="B11" s="120"/>
      <c r="C11" s="105"/>
      <c r="D11" s="10"/>
      <c r="E11" s="10"/>
      <c r="F11" s="105"/>
      <c r="G11" s="105"/>
      <c r="H11" s="105"/>
      <c r="I11" s="105"/>
      <c r="J11" s="105"/>
      <c r="K11" s="105"/>
      <c r="L11" s="105"/>
      <c r="M11" s="100" t="s">
        <v>189</v>
      </c>
      <c r="N11" s="100" t="s">
        <v>172</v>
      </c>
      <c r="O11" s="100" t="s">
        <v>177</v>
      </c>
      <c r="P11" s="60"/>
    </row>
    <row r="12" spans="1:16" s="91" customFormat="1" ht="16.5" customHeight="1" x14ac:dyDescent="0.15">
      <c r="A12" s="60" t="s">
        <v>188</v>
      </c>
      <c r="B12" s="120"/>
      <c r="C12" s="105">
        <v>43</v>
      </c>
      <c r="D12" s="105">
        <v>4</v>
      </c>
      <c r="E12" s="105">
        <v>15</v>
      </c>
      <c r="F12" s="105">
        <v>69</v>
      </c>
      <c r="G12" s="105">
        <v>11</v>
      </c>
      <c r="H12" s="105">
        <v>20</v>
      </c>
      <c r="I12" s="105">
        <v>4</v>
      </c>
      <c r="J12" s="105">
        <v>19</v>
      </c>
      <c r="K12" s="105">
        <v>14</v>
      </c>
      <c r="L12" s="105">
        <v>22</v>
      </c>
      <c r="M12" s="105">
        <v>18</v>
      </c>
      <c r="N12" s="105">
        <v>5</v>
      </c>
      <c r="O12" s="105">
        <v>2</v>
      </c>
      <c r="P12" s="60" t="s">
        <v>179</v>
      </c>
    </row>
    <row r="13" spans="1:16" s="91" customFormat="1" ht="10.5" customHeight="1" x14ac:dyDescent="0.15">
      <c r="A13" s="105"/>
      <c r="B13" s="105"/>
      <c r="C13" s="119"/>
      <c r="D13" s="10"/>
      <c r="E13" s="10"/>
      <c r="F13" s="105"/>
      <c r="G13" s="105"/>
      <c r="H13" s="105"/>
      <c r="I13" s="105"/>
      <c r="J13" s="105"/>
      <c r="K13" s="105"/>
      <c r="L13" s="105"/>
      <c r="M13" s="100" t="s">
        <v>187</v>
      </c>
      <c r="N13" s="100" t="s">
        <v>172</v>
      </c>
      <c r="O13" s="100" t="s">
        <v>177</v>
      </c>
      <c r="P13" s="60"/>
    </row>
    <row r="14" spans="1:16" s="91" customFormat="1" ht="16.5" customHeight="1" x14ac:dyDescent="0.15">
      <c r="A14" s="60" t="s">
        <v>186</v>
      </c>
      <c r="B14" s="120"/>
      <c r="C14" s="105">
        <v>43</v>
      </c>
      <c r="D14" s="105">
        <v>4</v>
      </c>
      <c r="E14" s="105">
        <v>13</v>
      </c>
      <c r="F14" s="105">
        <v>74</v>
      </c>
      <c r="G14" s="105">
        <v>11</v>
      </c>
      <c r="H14" s="105">
        <v>26</v>
      </c>
      <c r="I14" s="105">
        <v>4</v>
      </c>
      <c r="J14" s="105">
        <v>18</v>
      </c>
      <c r="K14" s="105">
        <v>14</v>
      </c>
      <c r="L14" s="105">
        <v>23</v>
      </c>
      <c r="M14" s="100">
        <v>23</v>
      </c>
      <c r="N14" s="100">
        <v>5</v>
      </c>
      <c r="O14" s="100">
        <v>2</v>
      </c>
      <c r="P14" s="60" t="s">
        <v>179</v>
      </c>
    </row>
    <row r="15" spans="1:16" s="91" customFormat="1" ht="10.5" customHeight="1" x14ac:dyDescent="0.15">
      <c r="A15" s="105"/>
      <c r="B15" s="120"/>
      <c r="C15" s="105"/>
      <c r="D15" s="10"/>
      <c r="E15" s="10"/>
      <c r="F15" s="105"/>
      <c r="G15" s="105"/>
      <c r="H15" s="105"/>
      <c r="I15" s="105"/>
      <c r="J15" s="105"/>
      <c r="K15" s="105"/>
      <c r="L15" s="105"/>
      <c r="M15" s="100" t="s">
        <v>185</v>
      </c>
      <c r="N15" s="100" t="s">
        <v>172</v>
      </c>
      <c r="O15" s="100" t="s">
        <v>177</v>
      </c>
      <c r="P15" s="60"/>
    </row>
    <row r="16" spans="1:16" s="91" customFormat="1" ht="16.5" customHeight="1" x14ac:dyDescent="0.15">
      <c r="A16" s="60" t="s">
        <v>184</v>
      </c>
      <c r="B16" s="120"/>
      <c r="C16" s="105">
        <v>44</v>
      </c>
      <c r="D16" s="105">
        <v>4</v>
      </c>
      <c r="E16" s="105">
        <v>13</v>
      </c>
      <c r="F16" s="105">
        <v>79</v>
      </c>
      <c r="G16" s="105">
        <v>11</v>
      </c>
      <c r="H16" s="105">
        <v>27</v>
      </c>
      <c r="I16" s="105">
        <v>4</v>
      </c>
      <c r="J16" s="105">
        <v>18</v>
      </c>
      <c r="K16" s="105">
        <v>15</v>
      </c>
      <c r="L16" s="105">
        <v>23</v>
      </c>
      <c r="M16" s="100">
        <v>24</v>
      </c>
      <c r="N16" s="100">
        <v>5</v>
      </c>
      <c r="O16" s="100">
        <v>2</v>
      </c>
      <c r="P16" s="60" t="s">
        <v>179</v>
      </c>
    </row>
    <row r="17" spans="1:16" s="91" customFormat="1" ht="10.5" customHeight="1" x14ac:dyDescent="0.15">
      <c r="A17" s="105"/>
      <c r="B17" s="120"/>
      <c r="C17" s="105"/>
      <c r="D17" s="10"/>
      <c r="E17" s="10"/>
      <c r="F17" s="105"/>
      <c r="G17" s="105"/>
      <c r="H17" s="105"/>
      <c r="I17" s="105"/>
      <c r="J17" s="105"/>
      <c r="K17" s="105"/>
      <c r="L17" s="105"/>
      <c r="M17" s="100" t="s">
        <v>183</v>
      </c>
      <c r="N17" s="100" t="s">
        <v>172</v>
      </c>
      <c r="O17" s="100" t="s">
        <v>177</v>
      </c>
      <c r="P17" s="60"/>
    </row>
    <row r="18" spans="1:16" s="91" customFormat="1" ht="16.5" customHeight="1" x14ac:dyDescent="0.15">
      <c r="A18" s="60" t="s">
        <v>127</v>
      </c>
      <c r="B18" s="105"/>
      <c r="C18" s="119">
        <v>44</v>
      </c>
      <c r="D18" s="105">
        <v>5</v>
      </c>
      <c r="E18" s="105">
        <v>12</v>
      </c>
      <c r="F18" s="105">
        <v>83</v>
      </c>
      <c r="G18" s="105">
        <v>9</v>
      </c>
      <c r="H18" s="105">
        <v>28</v>
      </c>
      <c r="I18" s="105">
        <v>4</v>
      </c>
      <c r="J18" s="105">
        <v>18</v>
      </c>
      <c r="K18" s="105">
        <v>15</v>
      </c>
      <c r="L18" s="105">
        <v>25</v>
      </c>
      <c r="M18" s="100">
        <v>28</v>
      </c>
      <c r="N18" s="100">
        <v>5</v>
      </c>
      <c r="O18" s="100">
        <v>2</v>
      </c>
      <c r="P18" s="60" t="s">
        <v>179</v>
      </c>
    </row>
    <row r="19" spans="1:16" s="91" customFormat="1" ht="10.5" customHeight="1" x14ac:dyDescent="0.15">
      <c r="A19" s="105"/>
      <c r="B19" s="105"/>
      <c r="C19" s="119"/>
      <c r="D19" s="10"/>
      <c r="E19" s="10"/>
      <c r="F19" s="105"/>
      <c r="G19" s="105"/>
      <c r="H19" s="105"/>
      <c r="I19" s="105"/>
      <c r="J19" s="105"/>
      <c r="K19" s="105"/>
      <c r="L19" s="105"/>
      <c r="M19" s="100" t="s">
        <v>181</v>
      </c>
      <c r="N19" s="100" t="s">
        <v>172</v>
      </c>
      <c r="O19" s="100" t="s">
        <v>177</v>
      </c>
      <c r="P19" s="60"/>
    </row>
    <row r="20" spans="1:16" s="91" customFormat="1" ht="12" x14ac:dyDescent="0.15">
      <c r="A20" s="60" t="s">
        <v>182</v>
      </c>
      <c r="B20" s="105"/>
      <c r="C20" s="119">
        <v>42</v>
      </c>
      <c r="D20" s="105">
        <v>5</v>
      </c>
      <c r="E20" s="105">
        <v>15</v>
      </c>
      <c r="F20" s="105">
        <v>86</v>
      </c>
      <c r="G20" s="105">
        <v>10</v>
      </c>
      <c r="H20" s="105">
        <v>28</v>
      </c>
      <c r="I20" s="105">
        <v>4</v>
      </c>
      <c r="J20" s="105">
        <v>18</v>
      </c>
      <c r="K20" s="105">
        <v>15</v>
      </c>
      <c r="L20" s="105">
        <v>24</v>
      </c>
      <c r="M20" s="100">
        <v>31</v>
      </c>
      <c r="N20" s="100">
        <v>5</v>
      </c>
      <c r="O20" s="100">
        <v>2</v>
      </c>
      <c r="P20" s="60" t="s">
        <v>179</v>
      </c>
    </row>
    <row r="21" spans="1:16" s="91" customFormat="1" ht="12" x14ac:dyDescent="0.15">
      <c r="A21" s="105"/>
      <c r="B21" s="105"/>
      <c r="C21" s="119"/>
      <c r="D21" s="10"/>
      <c r="E21" s="10"/>
      <c r="F21" s="105"/>
      <c r="G21" s="105"/>
      <c r="H21" s="105"/>
      <c r="I21" s="105"/>
      <c r="J21" s="105"/>
      <c r="K21" s="105"/>
      <c r="L21" s="105"/>
      <c r="M21" s="100" t="s">
        <v>181</v>
      </c>
      <c r="N21" s="100" t="s">
        <v>172</v>
      </c>
      <c r="O21" s="100" t="s">
        <v>177</v>
      </c>
      <c r="P21" s="60"/>
    </row>
    <row r="22" spans="1:16" s="91" customFormat="1" ht="12" x14ac:dyDescent="0.15">
      <c r="A22" s="60" t="s">
        <v>180</v>
      </c>
      <c r="B22" s="105"/>
      <c r="C22" s="119">
        <v>40</v>
      </c>
      <c r="D22" s="105">
        <v>5</v>
      </c>
      <c r="E22" s="105">
        <v>15</v>
      </c>
      <c r="F22" s="105">
        <v>88</v>
      </c>
      <c r="G22" s="105">
        <v>10</v>
      </c>
      <c r="H22" s="105">
        <v>28</v>
      </c>
      <c r="I22" s="105">
        <v>4</v>
      </c>
      <c r="J22" s="105">
        <v>18</v>
      </c>
      <c r="K22" s="105">
        <v>15</v>
      </c>
      <c r="L22" s="105">
        <v>24</v>
      </c>
      <c r="M22" s="100">
        <v>31</v>
      </c>
      <c r="N22" s="100">
        <v>5</v>
      </c>
      <c r="O22" s="100">
        <v>2</v>
      </c>
      <c r="P22" s="60" t="s">
        <v>179</v>
      </c>
    </row>
    <row r="23" spans="1:16" s="91" customFormat="1" ht="12" x14ac:dyDescent="0.15">
      <c r="A23" s="105"/>
      <c r="B23" s="105"/>
      <c r="C23" s="119"/>
      <c r="D23" s="10"/>
      <c r="E23" s="10"/>
      <c r="F23" s="105"/>
      <c r="G23" s="105"/>
      <c r="H23" s="105"/>
      <c r="I23" s="105"/>
      <c r="J23" s="105"/>
      <c r="K23" s="105"/>
      <c r="L23" s="105"/>
      <c r="M23" s="100" t="s">
        <v>178</v>
      </c>
      <c r="N23" s="100" t="s">
        <v>172</v>
      </c>
      <c r="O23" s="100" t="s">
        <v>177</v>
      </c>
      <c r="P23" s="60"/>
    </row>
    <row r="24" spans="1:16" s="91" customFormat="1" ht="12" x14ac:dyDescent="0.15">
      <c r="A24" s="224" t="s">
        <v>124</v>
      </c>
      <c r="B24" s="105"/>
      <c r="C24" s="223">
        <v>39</v>
      </c>
      <c r="D24" s="217">
        <v>5</v>
      </c>
      <c r="E24" s="217">
        <v>13</v>
      </c>
      <c r="F24" s="217">
        <v>84</v>
      </c>
      <c r="G24" s="217">
        <v>9</v>
      </c>
      <c r="H24" s="217">
        <v>27</v>
      </c>
      <c r="I24" s="217">
        <v>4</v>
      </c>
      <c r="J24" s="217">
        <v>20</v>
      </c>
      <c r="K24" s="217">
        <v>15</v>
      </c>
      <c r="L24" s="217">
        <v>24</v>
      </c>
      <c r="M24" s="100">
        <v>31</v>
      </c>
      <c r="N24" s="100">
        <v>5</v>
      </c>
      <c r="O24" s="100">
        <v>2</v>
      </c>
      <c r="P24" s="60" t="s">
        <v>179</v>
      </c>
    </row>
    <row r="25" spans="1:16" s="91" customFormat="1" ht="12" x14ac:dyDescent="0.15">
      <c r="A25" s="224"/>
      <c r="B25" s="105"/>
      <c r="C25" s="223"/>
      <c r="D25" s="217"/>
      <c r="E25" s="217"/>
      <c r="F25" s="217"/>
      <c r="G25" s="217"/>
      <c r="H25" s="217"/>
      <c r="I25" s="217"/>
      <c r="J25" s="217"/>
      <c r="K25" s="217"/>
      <c r="L25" s="217"/>
      <c r="M25" s="100" t="s">
        <v>178</v>
      </c>
      <c r="N25" s="100" t="s">
        <v>172</v>
      </c>
      <c r="O25" s="100" t="s">
        <v>177</v>
      </c>
      <c r="P25" s="60"/>
    </row>
    <row r="26" spans="1:16" s="91" customFormat="1" ht="12" x14ac:dyDescent="0.15">
      <c r="A26" s="224" t="s">
        <v>176</v>
      </c>
      <c r="B26" s="105"/>
      <c r="C26" s="226">
        <v>41</v>
      </c>
      <c r="D26" s="217">
        <v>5</v>
      </c>
      <c r="E26" s="217">
        <v>15</v>
      </c>
      <c r="F26" s="217">
        <v>83</v>
      </c>
      <c r="G26" s="217">
        <v>10</v>
      </c>
      <c r="H26" s="217">
        <v>28</v>
      </c>
      <c r="I26" s="217">
        <v>4</v>
      </c>
      <c r="J26" s="217">
        <v>20</v>
      </c>
      <c r="K26" s="217">
        <v>15</v>
      </c>
      <c r="L26" s="217">
        <v>23</v>
      </c>
      <c r="M26" s="100">
        <v>32</v>
      </c>
      <c r="N26" s="100">
        <v>5</v>
      </c>
      <c r="O26" s="100">
        <v>0</v>
      </c>
      <c r="P26" s="100">
        <v>1</v>
      </c>
    </row>
    <row r="27" spans="1:16" s="91" customFormat="1" ht="12" x14ac:dyDescent="0.15">
      <c r="A27" s="224"/>
      <c r="B27" s="105"/>
      <c r="C27" s="227"/>
      <c r="D27" s="217"/>
      <c r="E27" s="217"/>
      <c r="F27" s="217"/>
      <c r="G27" s="217"/>
      <c r="H27" s="217"/>
      <c r="I27" s="217"/>
      <c r="J27" s="217"/>
      <c r="K27" s="217"/>
      <c r="L27" s="217"/>
      <c r="M27" s="100" t="s">
        <v>175</v>
      </c>
      <c r="N27" s="100" t="s">
        <v>172</v>
      </c>
      <c r="O27" s="100" t="s">
        <v>171</v>
      </c>
      <c r="P27" s="100" t="s">
        <v>170</v>
      </c>
    </row>
    <row r="28" spans="1:16" s="91" customFormat="1" ht="12" x14ac:dyDescent="0.15">
      <c r="A28" s="224" t="s">
        <v>174</v>
      </c>
      <c r="B28" s="105"/>
      <c r="C28" s="226">
        <v>41</v>
      </c>
      <c r="D28" s="217">
        <v>5</v>
      </c>
      <c r="E28" s="217">
        <v>22</v>
      </c>
      <c r="F28" s="217">
        <v>83</v>
      </c>
      <c r="G28" s="217">
        <v>9</v>
      </c>
      <c r="H28" s="217">
        <v>29</v>
      </c>
      <c r="I28" s="217">
        <v>4</v>
      </c>
      <c r="J28" s="217">
        <v>21</v>
      </c>
      <c r="K28" s="217">
        <v>15</v>
      </c>
      <c r="L28" s="217">
        <v>23</v>
      </c>
      <c r="M28" s="100">
        <v>32</v>
      </c>
      <c r="N28" s="100">
        <v>5</v>
      </c>
      <c r="O28" s="100">
        <v>0</v>
      </c>
      <c r="P28" s="100">
        <v>1</v>
      </c>
    </row>
    <row r="29" spans="1:16" s="91" customFormat="1" ht="12" x14ac:dyDescent="0.15">
      <c r="A29" s="224"/>
      <c r="B29" s="105"/>
      <c r="C29" s="227"/>
      <c r="D29" s="217"/>
      <c r="E29" s="217"/>
      <c r="F29" s="217"/>
      <c r="G29" s="217"/>
      <c r="H29" s="217"/>
      <c r="I29" s="217"/>
      <c r="J29" s="217"/>
      <c r="K29" s="217"/>
      <c r="L29" s="217"/>
      <c r="M29" s="100" t="s">
        <v>173</v>
      </c>
      <c r="N29" s="100" t="s">
        <v>172</v>
      </c>
      <c r="O29" s="100" t="s">
        <v>171</v>
      </c>
      <c r="P29" s="100" t="s">
        <v>170</v>
      </c>
    </row>
    <row r="30" spans="1:16" s="91" customFormat="1" ht="12" x14ac:dyDescent="0.15">
      <c r="A30" s="224" t="s">
        <v>231</v>
      </c>
      <c r="B30" s="105"/>
      <c r="C30" s="223">
        <v>42</v>
      </c>
      <c r="D30" s="217">
        <v>6</v>
      </c>
      <c r="E30" s="217">
        <v>23</v>
      </c>
      <c r="F30" s="217">
        <v>83</v>
      </c>
      <c r="G30" s="217">
        <v>8</v>
      </c>
      <c r="H30" s="217">
        <v>29</v>
      </c>
      <c r="I30" s="217">
        <v>4</v>
      </c>
      <c r="J30" s="217">
        <v>21</v>
      </c>
      <c r="K30" s="217">
        <v>15</v>
      </c>
      <c r="L30" s="217">
        <v>23</v>
      </c>
      <c r="M30" s="100">
        <v>32</v>
      </c>
      <c r="N30" s="100">
        <v>5</v>
      </c>
      <c r="O30" s="100">
        <v>0</v>
      </c>
      <c r="P30" s="100">
        <v>1</v>
      </c>
    </row>
    <row r="31" spans="1:16" s="91" customFormat="1" ht="12" x14ac:dyDescent="0.15">
      <c r="A31" s="224"/>
      <c r="B31" s="105"/>
      <c r="C31" s="223"/>
      <c r="D31" s="217"/>
      <c r="E31" s="217"/>
      <c r="F31" s="217"/>
      <c r="G31" s="217"/>
      <c r="H31" s="217"/>
      <c r="I31" s="217"/>
      <c r="J31" s="217"/>
      <c r="K31" s="217"/>
      <c r="L31" s="217"/>
      <c r="M31" s="100">
        <v>1748</v>
      </c>
      <c r="N31" s="100">
        <v>429</v>
      </c>
      <c r="O31" s="100">
        <v>0</v>
      </c>
      <c r="P31" s="100">
        <v>18</v>
      </c>
    </row>
    <row r="32" spans="1:16" s="108" customFormat="1" ht="9" customHeight="1" x14ac:dyDescent="0.15">
      <c r="A32" s="115"/>
      <c r="B32" s="115"/>
      <c r="C32" s="118"/>
      <c r="D32" s="117"/>
      <c r="E32" s="117"/>
      <c r="F32" s="115"/>
      <c r="G32" s="115"/>
      <c r="H32" s="115"/>
      <c r="I32" s="115"/>
      <c r="J32" s="115"/>
      <c r="K32" s="115"/>
      <c r="L32" s="115"/>
      <c r="M32" s="116"/>
      <c r="N32" s="116"/>
      <c r="O32" s="116"/>
      <c r="P32" s="115"/>
    </row>
    <row r="33" spans="1:5" s="6" customFormat="1" ht="16.5" customHeight="1" x14ac:dyDescent="0.15">
      <c r="A33" s="1" t="s">
        <v>169</v>
      </c>
      <c r="D33" s="114"/>
      <c r="E33" s="114"/>
    </row>
    <row r="35" spans="1:5" x14ac:dyDescent="0.15">
      <c r="C35" s="113"/>
      <c r="D35" s="112"/>
    </row>
    <row r="36" spans="1:5" x14ac:dyDescent="0.15">
      <c r="D36" s="112"/>
    </row>
  </sheetData>
  <mergeCells count="47">
    <mergeCell ref="L30:L31"/>
    <mergeCell ref="G30:G31"/>
    <mergeCell ref="H30:H31"/>
    <mergeCell ref="I30:I31"/>
    <mergeCell ref="J30:J31"/>
    <mergeCell ref="K30:K31"/>
    <mergeCell ref="A30:A31"/>
    <mergeCell ref="C30:C31"/>
    <mergeCell ref="D30:D31"/>
    <mergeCell ref="E30:E31"/>
    <mergeCell ref="F30:F31"/>
    <mergeCell ref="A28:A29"/>
    <mergeCell ref="C28:C29"/>
    <mergeCell ref="D28:D29"/>
    <mergeCell ref="E28:E29"/>
    <mergeCell ref="F28:F29"/>
    <mergeCell ref="A26:A27"/>
    <mergeCell ref="C26:C27"/>
    <mergeCell ref="D26:D27"/>
    <mergeCell ref="E26:E27"/>
    <mergeCell ref="F26:F27"/>
    <mergeCell ref="L26:L27"/>
    <mergeCell ref="H28:H29"/>
    <mergeCell ref="I28:I29"/>
    <mergeCell ref="J28:J29"/>
    <mergeCell ref="K28:K29"/>
    <mergeCell ref="L28:L29"/>
    <mergeCell ref="K26:K27"/>
    <mergeCell ref="M5:O5"/>
    <mergeCell ref="G24:G25"/>
    <mergeCell ref="H24:H25"/>
    <mergeCell ref="A5:B6"/>
    <mergeCell ref="C24:C25"/>
    <mergeCell ref="A24:A25"/>
    <mergeCell ref="D24:D25"/>
    <mergeCell ref="E24:E25"/>
    <mergeCell ref="C5:L5"/>
    <mergeCell ref="K24:K25"/>
    <mergeCell ref="L24:L25"/>
    <mergeCell ref="G28:G29"/>
    <mergeCell ref="H26:H27"/>
    <mergeCell ref="I26:I27"/>
    <mergeCell ref="J26:J27"/>
    <mergeCell ref="F24:F25"/>
    <mergeCell ref="I24:I25"/>
    <mergeCell ref="J24:J25"/>
    <mergeCell ref="G26:G2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9"/>
  <sheetViews>
    <sheetView zoomScaleNormal="100" workbookViewId="0">
      <pane ySplit="7" topLeftCell="A8" activePane="bottomLeft" state="frozen"/>
      <selection pane="bottomLeft" activeCell="E27" sqref="E27"/>
    </sheetView>
  </sheetViews>
  <sheetFormatPr defaultRowHeight="13.5" x14ac:dyDescent="0.15"/>
  <cols>
    <col min="1" max="1" width="11.625" style="1" customWidth="1"/>
    <col min="2" max="3" width="3.625" style="1" customWidth="1"/>
    <col min="4" max="7" width="17.625" style="1" customWidth="1"/>
    <col min="8" max="8" width="9.25" style="1" bestFit="1" customWidth="1"/>
    <col min="9" max="256" width="9" style="1"/>
    <col min="257" max="257" width="11.625" style="1" customWidth="1"/>
    <col min="258" max="259" width="3.625" style="1" customWidth="1"/>
    <col min="260" max="263" width="17.625" style="1" customWidth="1"/>
    <col min="264" max="264" width="9.25" style="1" bestFit="1" customWidth="1"/>
    <col min="265" max="512" width="9" style="1"/>
    <col min="513" max="513" width="11.625" style="1" customWidth="1"/>
    <col min="514" max="515" width="3.625" style="1" customWidth="1"/>
    <col min="516" max="519" width="17.625" style="1" customWidth="1"/>
    <col min="520" max="520" width="9.25" style="1" bestFit="1" customWidth="1"/>
    <col min="521" max="768" width="9" style="1"/>
    <col min="769" max="769" width="11.625" style="1" customWidth="1"/>
    <col min="770" max="771" width="3.625" style="1" customWidth="1"/>
    <col min="772" max="775" width="17.625" style="1" customWidth="1"/>
    <col min="776" max="776" width="9.25" style="1" bestFit="1" customWidth="1"/>
    <col min="777" max="1024" width="9" style="1"/>
    <col min="1025" max="1025" width="11.625" style="1" customWidth="1"/>
    <col min="1026" max="1027" width="3.625" style="1" customWidth="1"/>
    <col min="1028" max="1031" width="17.625" style="1" customWidth="1"/>
    <col min="1032" max="1032" width="9.25" style="1" bestFit="1" customWidth="1"/>
    <col min="1033" max="1280" width="9" style="1"/>
    <col min="1281" max="1281" width="11.625" style="1" customWidth="1"/>
    <col min="1282" max="1283" width="3.625" style="1" customWidth="1"/>
    <col min="1284" max="1287" width="17.625" style="1" customWidth="1"/>
    <col min="1288" max="1288" width="9.25" style="1" bestFit="1" customWidth="1"/>
    <col min="1289" max="1536" width="9" style="1"/>
    <col min="1537" max="1537" width="11.625" style="1" customWidth="1"/>
    <col min="1538" max="1539" width="3.625" style="1" customWidth="1"/>
    <col min="1540" max="1543" width="17.625" style="1" customWidth="1"/>
    <col min="1544" max="1544" width="9.25" style="1" bestFit="1" customWidth="1"/>
    <col min="1545" max="1792" width="9" style="1"/>
    <col min="1793" max="1793" width="11.625" style="1" customWidth="1"/>
    <col min="1794" max="1795" width="3.625" style="1" customWidth="1"/>
    <col min="1796" max="1799" width="17.625" style="1" customWidth="1"/>
    <col min="1800" max="1800" width="9.25" style="1" bestFit="1" customWidth="1"/>
    <col min="1801" max="2048" width="9" style="1"/>
    <col min="2049" max="2049" width="11.625" style="1" customWidth="1"/>
    <col min="2050" max="2051" width="3.625" style="1" customWidth="1"/>
    <col min="2052" max="2055" width="17.625" style="1" customWidth="1"/>
    <col min="2056" max="2056" width="9.25" style="1" bestFit="1" customWidth="1"/>
    <col min="2057" max="2304" width="9" style="1"/>
    <col min="2305" max="2305" width="11.625" style="1" customWidth="1"/>
    <col min="2306" max="2307" width="3.625" style="1" customWidth="1"/>
    <col min="2308" max="2311" width="17.625" style="1" customWidth="1"/>
    <col min="2312" max="2312" width="9.25" style="1" bestFit="1" customWidth="1"/>
    <col min="2313" max="2560" width="9" style="1"/>
    <col min="2561" max="2561" width="11.625" style="1" customWidth="1"/>
    <col min="2562" max="2563" width="3.625" style="1" customWidth="1"/>
    <col min="2564" max="2567" width="17.625" style="1" customWidth="1"/>
    <col min="2568" max="2568" width="9.25" style="1" bestFit="1" customWidth="1"/>
    <col min="2569" max="2816" width="9" style="1"/>
    <col min="2817" max="2817" width="11.625" style="1" customWidth="1"/>
    <col min="2818" max="2819" width="3.625" style="1" customWidth="1"/>
    <col min="2820" max="2823" width="17.625" style="1" customWidth="1"/>
    <col min="2824" max="2824" width="9.25" style="1" bestFit="1" customWidth="1"/>
    <col min="2825" max="3072" width="9" style="1"/>
    <col min="3073" max="3073" width="11.625" style="1" customWidth="1"/>
    <col min="3074" max="3075" width="3.625" style="1" customWidth="1"/>
    <col min="3076" max="3079" width="17.625" style="1" customWidth="1"/>
    <col min="3080" max="3080" width="9.25" style="1" bestFit="1" customWidth="1"/>
    <col min="3081" max="3328" width="9" style="1"/>
    <col min="3329" max="3329" width="11.625" style="1" customWidth="1"/>
    <col min="3330" max="3331" width="3.625" style="1" customWidth="1"/>
    <col min="3332" max="3335" width="17.625" style="1" customWidth="1"/>
    <col min="3336" max="3336" width="9.25" style="1" bestFit="1" customWidth="1"/>
    <col min="3337" max="3584" width="9" style="1"/>
    <col min="3585" max="3585" width="11.625" style="1" customWidth="1"/>
    <col min="3586" max="3587" width="3.625" style="1" customWidth="1"/>
    <col min="3588" max="3591" width="17.625" style="1" customWidth="1"/>
    <col min="3592" max="3592" width="9.25" style="1" bestFit="1" customWidth="1"/>
    <col min="3593" max="3840" width="9" style="1"/>
    <col min="3841" max="3841" width="11.625" style="1" customWidth="1"/>
    <col min="3842" max="3843" width="3.625" style="1" customWidth="1"/>
    <col min="3844" max="3847" width="17.625" style="1" customWidth="1"/>
    <col min="3848" max="3848" width="9.25" style="1" bestFit="1" customWidth="1"/>
    <col min="3849" max="4096" width="9" style="1"/>
    <col min="4097" max="4097" width="11.625" style="1" customWidth="1"/>
    <col min="4098" max="4099" width="3.625" style="1" customWidth="1"/>
    <col min="4100" max="4103" width="17.625" style="1" customWidth="1"/>
    <col min="4104" max="4104" width="9.25" style="1" bestFit="1" customWidth="1"/>
    <col min="4105" max="4352" width="9" style="1"/>
    <col min="4353" max="4353" width="11.625" style="1" customWidth="1"/>
    <col min="4354" max="4355" width="3.625" style="1" customWidth="1"/>
    <col min="4356" max="4359" width="17.625" style="1" customWidth="1"/>
    <col min="4360" max="4360" width="9.25" style="1" bestFit="1" customWidth="1"/>
    <col min="4361" max="4608" width="9" style="1"/>
    <col min="4609" max="4609" width="11.625" style="1" customWidth="1"/>
    <col min="4610" max="4611" width="3.625" style="1" customWidth="1"/>
    <col min="4612" max="4615" width="17.625" style="1" customWidth="1"/>
    <col min="4616" max="4616" width="9.25" style="1" bestFit="1" customWidth="1"/>
    <col min="4617" max="4864" width="9" style="1"/>
    <col min="4865" max="4865" width="11.625" style="1" customWidth="1"/>
    <col min="4866" max="4867" width="3.625" style="1" customWidth="1"/>
    <col min="4868" max="4871" width="17.625" style="1" customWidth="1"/>
    <col min="4872" max="4872" width="9.25" style="1" bestFit="1" customWidth="1"/>
    <col min="4873" max="5120" width="9" style="1"/>
    <col min="5121" max="5121" width="11.625" style="1" customWidth="1"/>
    <col min="5122" max="5123" width="3.625" style="1" customWidth="1"/>
    <col min="5124" max="5127" width="17.625" style="1" customWidth="1"/>
    <col min="5128" max="5128" width="9.25" style="1" bestFit="1" customWidth="1"/>
    <col min="5129" max="5376" width="9" style="1"/>
    <col min="5377" max="5377" width="11.625" style="1" customWidth="1"/>
    <col min="5378" max="5379" width="3.625" style="1" customWidth="1"/>
    <col min="5380" max="5383" width="17.625" style="1" customWidth="1"/>
    <col min="5384" max="5384" width="9.25" style="1" bestFit="1" customWidth="1"/>
    <col min="5385" max="5632" width="9" style="1"/>
    <col min="5633" max="5633" width="11.625" style="1" customWidth="1"/>
    <col min="5634" max="5635" width="3.625" style="1" customWidth="1"/>
    <col min="5636" max="5639" width="17.625" style="1" customWidth="1"/>
    <col min="5640" max="5640" width="9.25" style="1" bestFit="1" customWidth="1"/>
    <col min="5641" max="5888" width="9" style="1"/>
    <col min="5889" max="5889" width="11.625" style="1" customWidth="1"/>
    <col min="5890" max="5891" width="3.625" style="1" customWidth="1"/>
    <col min="5892" max="5895" width="17.625" style="1" customWidth="1"/>
    <col min="5896" max="5896" width="9.25" style="1" bestFit="1" customWidth="1"/>
    <col min="5897" max="6144" width="9" style="1"/>
    <col min="6145" max="6145" width="11.625" style="1" customWidth="1"/>
    <col min="6146" max="6147" width="3.625" style="1" customWidth="1"/>
    <col min="6148" max="6151" width="17.625" style="1" customWidth="1"/>
    <col min="6152" max="6152" width="9.25" style="1" bestFit="1" customWidth="1"/>
    <col min="6153" max="6400" width="9" style="1"/>
    <col min="6401" max="6401" width="11.625" style="1" customWidth="1"/>
    <col min="6402" max="6403" width="3.625" style="1" customWidth="1"/>
    <col min="6404" max="6407" width="17.625" style="1" customWidth="1"/>
    <col min="6408" max="6408" width="9.25" style="1" bestFit="1" customWidth="1"/>
    <col min="6409" max="6656" width="9" style="1"/>
    <col min="6657" max="6657" width="11.625" style="1" customWidth="1"/>
    <col min="6658" max="6659" width="3.625" style="1" customWidth="1"/>
    <col min="6660" max="6663" width="17.625" style="1" customWidth="1"/>
    <col min="6664" max="6664" width="9.25" style="1" bestFit="1" customWidth="1"/>
    <col min="6665" max="6912" width="9" style="1"/>
    <col min="6913" max="6913" width="11.625" style="1" customWidth="1"/>
    <col min="6914" max="6915" width="3.625" style="1" customWidth="1"/>
    <col min="6916" max="6919" width="17.625" style="1" customWidth="1"/>
    <col min="6920" max="6920" width="9.25" style="1" bestFit="1" customWidth="1"/>
    <col min="6921" max="7168" width="9" style="1"/>
    <col min="7169" max="7169" width="11.625" style="1" customWidth="1"/>
    <col min="7170" max="7171" width="3.625" style="1" customWidth="1"/>
    <col min="7172" max="7175" width="17.625" style="1" customWidth="1"/>
    <col min="7176" max="7176" width="9.25" style="1" bestFit="1" customWidth="1"/>
    <col min="7177" max="7424" width="9" style="1"/>
    <col min="7425" max="7425" width="11.625" style="1" customWidth="1"/>
    <col min="7426" max="7427" width="3.625" style="1" customWidth="1"/>
    <col min="7428" max="7431" width="17.625" style="1" customWidth="1"/>
    <col min="7432" max="7432" width="9.25" style="1" bestFit="1" customWidth="1"/>
    <col min="7433" max="7680" width="9" style="1"/>
    <col min="7681" max="7681" width="11.625" style="1" customWidth="1"/>
    <col min="7682" max="7683" width="3.625" style="1" customWidth="1"/>
    <col min="7684" max="7687" width="17.625" style="1" customWidth="1"/>
    <col min="7688" max="7688" width="9.25" style="1" bestFit="1" customWidth="1"/>
    <col min="7689" max="7936" width="9" style="1"/>
    <col min="7937" max="7937" width="11.625" style="1" customWidth="1"/>
    <col min="7938" max="7939" width="3.625" style="1" customWidth="1"/>
    <col min="7940" max="7943" width="17.625" style="1" customWidth="1"/>
    <col min="7944" max="7944" width="9.25" style="1" bestFit="1" customWidth="1"/>
    <col min="7945" max="8192" width="9" style="1"/>
    <col min="8193" max="8193" width="11.625" style="1" customWidth="1"/>
    <col min="8194" max="8195" width="3.625" style="1" customWidth="1"/>
    <col min="8196" max="8199" width="17.625" style="1" customWidth="1"/>
    <col min="8200" max="8200" width="9.25" style="1" bestFit="1" customWidth="1"/>
    <col min="8201" max="8448" width="9" style="1"/>
    <col min="8449" max="8449" width="11.625" style="1" customWidth="1"/>
    <col min="8450" max="8451" width="3.625" style="1" customWidth="1"/>
    <col min="8452" max="8455" width="17.625" style="1" customWidth="1"/>
    <col min="8456" max="8456" width="9.25" style="1" bestFit="1" customWidth="1"/>
    <col min="8457" max="8704" width="9" style="1"/>
    <col min="8705" max="8705" width="11.625" style="1" customWidth="1"/>
    <col min="8706" max="8707" width="3.625" style="1" customWidth="1"/>
    <col min="8708" max="8711" width="17.625" style="1" customWidth="1"/>
    <col min="8712" max="8712" width="9.25" style="1" bestFit="1" customWidth="1"/>
    <col min="8713" max="8960" width="9" style="1"/>
    <col min="8961" max="8961" width="11.625" style="1" customWidth="1"/>
    <col min="8962" max="8963" width="3.625" style="1" customWidth="1"/>
    <col min="8964" max="8967" width="17.625" style="1" customWidth="1"/>
    <col min="8968" max="8968" width="9.25" style="1" bestFit="1" customWidth="1"/>
    <col min="8969" max="9216" width="9" style="1"/>
    <col min="9217" max="9217" width="11.625" style="1" customWidth="1"/>
    <col min="9218" max="9219" width="3.625" style="1" customWidth="1"/>
    <col min="9220" max="9223" width="17.625" style="1" customWidth="1"/>
    <col min="9224" max="9224" width="9.25" style="1" bestFit="1" customWidth="1"/>
    <col min="9225" max="9472" width="9" style="1"/>
    <col min="9473" max="9473" width="11.625" style="1" customWidth="1"/>
    <col min="9474" max="9475" width="3.625" style="1" customWidth="1"/>
    <col min="9476" max="9479" width="17.625" style="1" customWidth="1"/>
    <col min="9480" max="9480" width="9.25" style="1" bestFit="1" customWidth="1"/>
    <col min="9481" max="9728" width="9" style="1"/>
    <col min="9729" max="9729" width="11.625" style="1" customWidth="1"/>
    <col min="9730" max="9731" width="3.625" style="1" customWidth="1"/>
    <col min="9732" max="9735" width="17.625" style="1" customWidth="1"/>
    <col min="9736" max="9736" width="9.25" style="1" bestFit="1" customWidth="1"/>
    <col min="9737" max="9984" width="9" style="1"/>
    <col min="9985" max="9985" width="11.625" style="1" customWidth="1"/>
    <col min="9986" max="9987" width="3.625" style="1" customWidth="1"/>
    <col min="9988" max="9991" width="17.625" style="1" customWidth="1"/>
    <col min="9992" max="9992" width="9.25" style="1" bestFit="1" customWidth="1"/>
    <col min="9993" max="10240" width="9" style="1"/>
    <col min="10241" max="10241" width="11.625" style="1" customWidth="1"/>
    <col min="10242" max="10243" width="3.625" style="1" customWidth="1"/>
    <col min="10244" max="10247" width="17.625" style="1" customWidth="1"/>
    <col min="10248" max="10248" width="9.25" style="1" bestFit="1" customWidth="1"/>
    <col min="10249" max="10496" width="9" style="1"/>
    <col min="10497" max="10497" width="11.625" style="1" customWidth="1"/>
    <col min="10498" max="10499" width="3.625" style="1" customWidth="1"/>
    <col min="10500" max="10503" width="17.625" style="1" customWidth="1"/>
    <col min="10504" max="10504" width="9.25" style="1" bestFit="1" customWidth="1"/>
    <col min="10505" max="10752" width="9" style="1"/>
    <col min="10753" max="10753" width="11.625" style="1" customWidth="1"/>
    <col min="10754" max="10755" width="3.625" style="1" customWidth="1"/>
    <col min="10756" max="10759" width="17.625" style="1" customWidth="1"/>
    <col min="10760" max="10760" width="9.25" style="1" bestFit="1" customWidth="1"/>
    <col min="10761" max="11008" width="9" style="1"/>
    <col min="11009" max="11009" width="11.625" style="1" customWidth="1"/>
    <col min="11010" max="11011" width="3.625" style="1" customWidth="1"/>
    <col min="11012" max="11015" width="17.625" style="1" customWidth="1"/>
    <col min="11016" max="11016" width="9.25" style="1" bestFit="1" customWidth="1"/>
    <col min="11017" max="11264" width="9" style="1"/>
    <col min="11265" max="11265" width="11.625" style="1" customWidth="1"/>
    <col min="11266" max="11267" width="3.625" style="1" customWidth="1"/>
    <col min="11268" max="11271" width="17.625" style="1" customWidth="1"/>
    <col min="11272" max="11272" width="9.25" style="1" bestFit="1" customWidth="1"/>
    <col min="11273" max="11520" width="9" style="1"/>
    <col min="11521" max="11521" width="11.625" style="1" customWidth="1"/>
    <col min="11522" max="11523" width="3.625" style="1" customWidth="1"/>
    <col min="11524" max="11527" width="17.625" style="1" customWidth="1"/>
    <col min="11528" max="11528" width="9.25" style="1" bestFit="1" customWidth="1"/>
    <col min="11529" max="11776" width="9" style="1"/>
    <col min="11777" max="11777" width="11.625" style="1" customWidth="1"/>
    <col min="11778" max="11779" width="3.625" style="1" customWidth="1"/>
    <col min="11780" max="11783" width="17.625" style="1" customWidth="1"/>
    <col min="11784" max="11784" width="9.25" style="1" bestFit="1" customWidth="1"/>
    <col min="11785" max="12032" width="9" style="1"/>
    <col min="12033" max="12033" width="11.625" style="1" customWidth="1"/>
    <col min="12034" max="12035" width="3.625" style="1" customWidth="1"/>
    <col min="12036" max="12039" width="17.625" style="1" customWidth="1"/>
    <col min="12040" max="12040" width="9.25" style="1" bestFit="1" customWidth="1"/>
    <col min="12041" max="12288" width="9" style="1"/>
    <col min="12289" max="12289" width="11.625" style="1" customWidth="1"/>
    <col min="12290" max="12291" width="3.625" style="1" customWidth="1"/>
    <col min="12292" max="12295" width="17.625" style="1" customWidth="1"/>
    <col min="12296" max="12296" width="9.25" style="1" bestFit="1" customWidth="1"/>
    <col min="12297" max="12544" width="9" style="1"/>
    <col min="12545" max="12545" width="11.625" style="1" customWidth="1"/>
    <col min="12546" max="12547" width="3.625" style="1" customWidth="1"/>
    <col min="12548" max="12551" width="17.625" style="1" customWidth="1"/>
    <col min="12552" max="12552" width="9.25" style="1" bestFit="1" customWidth="1"/>
    <col min="12553" max="12800" width="9" style="1"/>
    <col min="12801" max="12801" width="11.625" style="1" customWidth="1"/>
    <col min="12802" max="12803" width="3.625" style="1" customWidth="1"/>
    <col min="12804" max="12807" width="17.625" style="1" customWidth="1"/>
    <col min="12808" max="12808" width="9.25" style="1" bestFit="1" customWidth="1"/>
    <col min="12809" max="13056" width="9" style="1"/>
    <col min="13057" max="13057" width="11.625" style="1" customWidth="1"/>
    <col min="13058" max="13059" width="3.625" style="1" customWidth="1"/>
    <col min="13060" max="13063" width="17.625" style="1" customWidth="1"/>
    <col min="13064" max="13064" width="9.25" style="1" bestFit="1" customWidth="1"/>
    <col min="13065" max="13312" width="9" style="1"/>
    <col min="13313" max="13313" width="11.625" style="1" customWidth="1"/>
    <col min="13314" max="13315" width="3.625" style="1" customWidth="1"/>
    <col min="13316" max="13319" width="17.625" style="1" customWidth="1"/>
    <col min="13320" max="13320" width="9.25" style="1" bestFit="1" customWidth="1"/>
    <col min="13321" max="13568" width="9" style="1"/>
    <col min="13569" max="13569" width="11.625" style="1" customWidth="1"/>
    <col min="13570" max="13571" width="3.625" style="1" customWidth="1"/>
    <col min="13572" max="13575" width="17.625" style="1" customWidth="1"/>
    <col min="13576" max="13576" width="9.25" style="1" bestFit="1" customWidth="1"/>
    <col min="13577" max="13824" width="9" style="1"/>
    <col min="13825" max="13825" width="11.625" style="1" customWidth="1"/>
    <col min="13826" max="13827" width="3.625" style="1" customWidth="1"/>
    <col min="13828" max="13831" width="17.625" style="1" customWidth="1"/>
    <col min="13832" max="13832" width="9.25" style="1" bestFit="1" customWidth="1"/>
    <col min="13833" max="14080" width="9" style="1"/>
    <col min="14081" max="14081" width="11.625" style="1" customWidth="1"/>
    <col min="14082" max="14083" width="3.625" style="1" customWidth="1"/>
    <col min="14084" max="14087" width="17.625" style="1" customWidth="1"/>
    <col min="14088" max="14088" width="9.25" style="1" bestFit="1" customWidth="1"/>
    <col min="14089" max="14336" width="9" style="1"/>
    <col min="14337" max="14337" width="11.625" style="1" customWidth="1"/>
    <col min="14338" max="14339" width="3.625" style="1" customWidth="1"/>
    <col min="14340" max="14343" width="17.625" style="1" customWidth="1"/>
    <col min="14344" max="14344" width="9.25" style="1" bestFit="1" customWidth="1"/>
    <col min="14345" max="14592" width="9" style="1"/>
    <col min="14593" max="14593" width="11.625" style="1" customWidth="1"/>
    <col min="14594" max="14595" width="3.625" style="1" customWidth="1"/>
    <col min="14596" max="14599" width="17.625" style="1" customWidth="1"/>
    <col min="14600" max="14600" width="9.25" style="1" bestFit="1" customWidth="1"/>
    <col min="14601" max="14848" width="9" style="1"/>
    <col min="14849" max="14849" width="11.625" style="1" customWidth="1"/>
    <col min="14850" max="14851" width="3.625" style="1" customWidth="1"/>
    <col min="14852" max="14855" width="17.625" style="1" customWidth="1"/>
    <col min="14856" max="14856" width="9.25" style="1" bestFit="1" customWidth="1"/>
    <col min="14857" max="15104" width="9" style="1"/>
    <col min="15105" max="15105" width="11.625" style="1" customWidth="1"/>
    <col min="15106" max="15107" width="3.625" style="1" customWidth="1"/>
    <col min="15108" max="15111" width="17.625" style="1" customWidth="1"/>
    <col min="15112" max="15112" width="9.25" style="1" bestFit="1" customWidth="1"/>
    <col min="15113" max="15360" width="9" style="1"/>
    <col min="15361" max="15361" width="11.625" style="1" customWidth="1"/>
    <col min="15362" max="15363" width="3.625" style="1" customWidth="1"/>
    <col min="15364" max="15367" width="17.625" style="1" customWidth="1"/>
    <col min="15368" max="15368" width="9.25" style="1" bestFit="1" customWidth="1"/>
    <col min="15369" max="15616" width="9" style="1"/>
    <col min="15617" max="15617" width="11.625" style="1" customWidth="1"/>
    <col min="15618" max="15619" width="3.625" style="1" customWidth="1"/>
    <col min="15620" max="15623" width="17.625" style="1" customWidth="1"/>
    <col min="15624" max="15624" width="9.25" style="1" bestFit="1" customWidth="1"/>
    <col min="15625" max="15872" width="9" style="1"/>
    <col min="15873" max="15873" width="11.625" style="1" customWidth="1"/>
    <col min="15874" max="15875" width="3.625" style="1" customWidth="1"/>
    <col min="15876" max="15879" width="17.625" style="1" customWidth="1"/>
    <col min="15880" max="15880" width="9.25" style="1" bestFit="1" customWidth="1"/>
    <col min="15881" max="16128" width="9" style="1"/>
    <col min="16129" max="16129" width="11.625" style="1" customWidth="1"/>
    <col min="16130" max="16131" width="3.625" style="1" customWidth="1"/>
    <col min="16132" max="16135" width="17.625" style="1" customWidth="1"/>
    <col min="16136" max="16136" width="9.25" style="1" bestFit="1" customWidth="1"/>
    <col min="16137" max="16384" width="9" style="1"/>
  </cols>
  <sheetData>
    <row r="1" spans="1:8" s="36" customFormat="1" ht="24" customHeight="1" x14ac:dyDescent="0.15">
      <c r="A1" s="139" t="s">
        <v>252</v>
      </c>
      <c r="B1" s="177"/>
      <c r="C1" s="177"/>
      <c r="D1" s="177"/>
      <c r="E1" s="177"/>
      <c r="F1" s="177"/>
      <c r="G1" s="177"/>
    </row>
    <row r="2" spans="1:8" s="36" customFormat="1" ht="15" x14ac:dyDescent="0.15">
      <c r="A2" s="228"/>
      <c r="B2" s="228"/>
      <c r="C2" s="228"/>
      <c r="D2" s="228"/>
      <c r="E2" s="228"/>
      <c r="F2" s="228"/>
      <c r="G2" s="228"/>
    </row>
    <row r="3" spans="1:8" s="36" customFormat="1" ht="9" customHeight="1" x14ac:dyDescent="0.2">
      <c r="A3" s="37"/>
      <c r="B3" s="37"/>
      <c r="C3" s="37"/>
    </row>
    <row r="4" spans="1:8" s="24" customFormat="1" ht="13.15" customHeight="1" x14ac:dyDescent="0.15">
      <c r="A4" s="24" t="s">
        <v>251</v>
      </c>
    </row>
    <row r="5" spans="1:8" s="24" customFormat="1" ht="13.15" customHeight="1" x14ac:dyDescent="0.15">
      <c r="A5" s="24" t="s">
        <v>250</v>
      </c>
    </row>
    <row r="6" spans="1:8" s="24" customFormat="1" ht="6" customHeight="1" x14ac:dyDescent="0.15"/>
    <row r="7" spans="1:8" s="32" customFormat="1" ht="21.95" customHeight="1" x14ac:dyDescent="0.4">
      <c r="A7" s="181" t="s">
        <v>17</v>
      </c>
      <c r="B7" s="181"/>
      <c r="C7" s="183"/>
      <c r="D7" s="87" t="s">
        <v>249</v>
      </c>
      <c r="E7" s="88" t="s">
        <v>248</v>
      </c>
      <c r="F7" s="88" t="s">
        <v>247</v>
      </c>
      <c r="G7" s="88" t="s">
        <v>246</v>
      </c>
    </row>
    <row r="8" spans="1:8" s="114" customFormat="1" ht="9" customHeight="1" x14ac:dyDescent="0.15">
      <c r="A8" s="10"/>
      <c r="B8" s="10"/>
      <c r="C8" s="28"/>
      <c r="D8" s="10"/>
      <c r="E8" s="10"/>
      <c r="F8" s="10"/>
      <c r="G8" s="10"/>
    </row>
    <row r="9" spans="1:8" s="6" customFormat="1" ht="16.5" customHeight="1" x14ac:dyDescent="0.15">
      <c r="A9" s="148" t="s">
        <v>245</v>
      </c>
      <c r="B9" s="7"/>
      <c r="C9" s="7"/>
      <c r="D9" s="8">
        <v>4508</v>
      </c>
      <c r="E9" s="7">
        <v>3635</v>
      </c>
      <c r="F9" s="7">
        <v>14959</v>
      </c>
      <c r="G9" s="7">
        <v>1715955</v>
      </c>
    </row>
    <row r="10" spans="1:8" s="6" customFormat="1" ht="16.5" customHeight="1" x14ac:dyDescent="0.15">
      <c r="A10" s="148">
        <v>28</v>
      </c>
      <c r="B10" s="7"/>
      <c r="C10" s="7"/>
      <c r="D10" s="8">
        <v>4386</v>
      </c>
      <c r="E10" s="7">
        <v>3487</v>
      </c>
      <c r="F10" s="7">
        <v>14317</v>
      </c>
      <c r="G10" s="7">
        <v>1647094</v>
      </c>
      <c r="H10" s="7"/>
    </row>
    <row r="11" spans="1:8" s="6" customFormat="1" ht="16.5" customHeight="1" x14ac:dyDescent="0.15">
      <c r="A11" s="148">
        <v>29</v>
      </c>
      <c r="B11" s="7"/>
      <c r="C11" s="11"/>
      <c r="D11" s="7">
        <v>4225</v>
      </c>
      <c r="E11" s="7">
        <v>3209</v>
      </c>
      <c r="F11" s="7">
        <v>12779</v>
      </c>
      <c r="G11" s="7">
        <v>1484010</v>
      </c>
      <c r="H11" s="7"/>
    </row>
    <row r="12" spans="1:8" s="6" customFormat="1" ht="16.5" customHeight="1" x14ac:dyDescent="0.15">
      <c r="A12" s="148">
        <v>30</v>
      </c>
      <c r="B12" s="7"/>
      <c r="C12" s="11"/>
      <c r="D12" s="7">
        <v>4144</v>
      </c>
      <c r="E12" s="7">
        <v>3201</v>
      </c>
      <c r="F12" s="7">
        <v>13271</v>
      </c>
      <c r="G12" s="7">
        <v>1542245</v>
      </c>
      <c r="H12" s="7"/>
    </row>
    <row r="13" spans="1:8" s="6" customFormat="1" ht="16.5" customHeight="1" x14ac:dyDescent="0.15">
      <c r="A13" s="148" t="s">
        <v>223</v>
      </c>
      <c r="B13" s="7"/>
      <c r="C13" s="11"/>
      <c r="D13" s="7">
        <v>4528</v>
      </c>
      <c r="E13" s="7">
        <v>3568</v>
      </c>
      <c r="F13" s="7">
        <v>13949</v>
      </c>
      <c r="G13" s="7">
        <v>1666687</v>
      </c>
      <c r="H13" s="7"/>
    </row>
    <row r="14" spans="1:8" s="6" customFormat="1" ht="16.5" customHeight="1" x14ac:dyDescent="0.15">
      <c r="A14" s="148">
        <v>2</v>
      </c>
      <c r="B14" s="7"/>
      <c r="C14" s="7"/>
      <c r="D14" s="8">
        <v>4393</v>
      </c>
      <c r="E14" s="7">
        <v>3951</v>
      </c>
      <c r="F14" s="7">
        <v>17112</v>
      </c>
      <c r="G14" s="7">
        <v>2103794</v>
      </c>
      <c r="H14" s="7"/>
    </row>
    <row r="15" spans="1:8" s="145" customFormat="1" ht="16.5" customHeight="1" x14ac:dyDescent="0.15">
      <c r="A15" s="147"/>
      <c r="B15" s="147"/>
      <c r="C15" s="147"/>
      <c r="D15" s="8"/>
      <c r="E15" s="7"/>
      <c r="F15" s="7"/>
      <c r="G15" s="7"/>
      <c r="H15" s="146"/>
    </row>
    <row r="16" spans="1:8" s="6" customFormat="1" ht="16.5" customHeight="1" x14ac:dyDescent="0.15">
      <c r="A16" s="60" t="s">
        <v>234</v>
      </c>
      <c r="B16" s="60" t="s">
        <v>244</v>
      </c>
      <c r="C16" s="269" t="s">
        <v>243</v>
      </c>
      <c r="D16" s="8">
        <v>384</v>
      </c>
      <c r="E16" s="7">
        <v>279</v>
      </c>
      <c r="F16" s="7">
        <v>1112</v>
      </c>
      <c r="G16" s="7">
        <v>141270</v>
      </c>
      <c r="H16" s="7"/>
    </row>
    <row r="17" spans="1:8" s="145" customFormat="1" ht="16.5" customHeight="1" x14ac:dyDescent="0.15">
      <c r="A17" s="60"/>
      <c r="B17" s="60" t="s">
        <v>242</v>
      </c>
      <c r="C17" s="95"/>
      <c r="D17" s="8">
        <v>638</v>
      </c>
      <c r="E17" s="7">
        <v>473</v>
      </c>
      <c r="F17" s="7">
        <v>1282</v>
      </c>
      <c r="G17" s="7">
        <v>153818</v>
      </c>
      <c r="H17" s="146"/>
    </row>
    <row r="18" spans="1:8" s="145" customFormat="1" ht="16.5" customHeight="1" x14ac:dyDescent="0.15">
      <c r="A18" s="95"/>
      <c r="B18" s="60" t="s">
        <v>241</v>
      </c>
      <c r="C18" s="95"/>
      <c r="D18" s="8">
        <v>544</v>
      </c>
      <c r="E18" s="7">
        <v>364</v>
      </c>
      <c r="F18" s="7">
        <v>1483</v>
      </c>
      <c r="G18" s="7">
        <v>185645</v>
      </c>
      <c r="H18" s="146"/>
    </row>
    <row r="19" spans="1:8" s="145" customFormat="1" ht="16.5" customHeight="1" x14ac:dyDescent="0.15">
      <c r="A19" s="95"/>
      <c r="B19" s="60" t="s">
        <v>240</v>
      </c>
      <c r="C19" s="95"/>
      <c r="D19" s="8">
        <v>340</v>
      </c>
      <c r="E19" s="7">
        <v>354</v>
      </c>
      <c r="F19" s="7">
        <v>1538</v>
      </c>
      <c r="G19" s="7">
        <v>196404</v>
      </c>
      <c r="H19" s="146"/>
    </row>
    <row r="20" spans="1:8" s="145" customFormat="1" ht="16.5" customHeight="1" x14ac:dyDescent="0.15">
      <c r="A20" s="95"/>
      <c r="B20" s="60" t="s">
        <v>239</v>
      </c>
      <c r="C20" s="95"/>
      <c r="D20" s="8">
        <v>306</v>
      </c>
      <c r="E20" s="7">
        <v>335</v>
      </c>
      <c r="F20" s="7">
        <v>1594</v>
      </c>
      <c r="G20" s="7">
        <v>181400</v>
      </c>
      <c r="H20" s="146"/>
    </row>
    <row r="21" spans="1:8" s="145" customFormat="1" ht="16.5" customHeight="1" x14ac:dyDescent="0.15">
      <c r="A21" s="95"/>
      <c r="B21" s="60" t="s">
        <v>238</v>
      </c>
      <c r="C21" s="95"/>
      <c r="D21" s="8">
        <v>330</v>
      </c>
      <c r="E21" s="7">
        <v>427</v>
      </c>
      <c r="F21" s="7">
        <v>1678</v>
      </c>
      <c r="G21" s="7">
        <v>217415</v>
      </c>
      <c r="H21" s="146"/>
    </row>
    <row r="22" spans="1:8" s="145" customFormat="1" ht="16.5" customHeight="1" x14ac:dyDescent="0.15">
      <c r="A22" s="95"/>
      <c r="B22" s="60" t="s">
        <v>237</v>
      </c>
      <c r="C22" s="95"/>
      <c r="D22" s="8">
        <v>393</v>
      </c>
      <c r="E22" s="7">
        <v>335</v>
      </c>
      <c r="F22" s="7">
        <v>1675</v>
      </c>
      <c r="G22" s="7">
        <v>217462</v>
      </c>
      <c r="H22" s="146"/>
    </row>
    <row r="23" spans="1:8" s="145" customFormat="1" ht="16.5" customHeight="1" x14ac:dyDescent="0.15">
      <c r="A23" s="95"/>
      <c r="B23" s="60" t="s">
        <v>236</v>
      </c>
      <c r="C23" s="95"/>
      <c r="D23" s="8">
        <v>290</v>
      </c>
      <c r="E23" s="7">
        <v>330</v>
      </c>
      <c r="F23" s="7">
        <v>1522</v>
      </c>
      <c r="G23" s="7">
        <v>175415</v>
      </c>
      <c r="H23" s="146"/>
    </row>
    <row r="24" spans="1:8" s="145" customFormat="1" ht="16.5" customHeight="1" x14ac:dyDescent="0.15">
      <c r="A24" s="95"/>
      <c r="B24" s="60" t="s">
        <v>235</v>
      </c>
      <c r="C24" s="95"/>
      <c r="D24" s="8">
        <v>259</v>
      </c>
      <c r="E24" s="7">
        <v>308</v>
      </c>
      <c r="F24" s="7">
        <v>1476</v>
      </c>
      <c r="G24" s="7">
        <v>193537</v>
      </c>
      <c r="H24" s="146"/>
    </row>
    <row r="25" spans="1:8" s="145" customFormat="1" ht="16.5" customHeight="1" x14ac:dyDescent="0.15">
      <c r="A25" s="60" t="s">
        <v>293</v>
      </c>
      <c r="B25" s="60" t="s">
        <v>233</v>
      </c>
      <c r="C25" s="95"/>
      <c r="D25" s="8">
        <v>285</v>
      </c>
      <c r="E25" s="7">
        <v>223</v>
      </c>
      <c r="F25" s="7">
        <v>1292</v>
      </c>
      <c r="G25" s="7">
        <v>152053</v>
      </c>
      <c r="H25" s="146"/>
    </row>
    <row r="26" spans="1:8" s="6" customFormat="1" ht="16.5" customHeight="1" x14ac:dyDescent="0.15">
      <c r="A26" s="95" t="s">
        <v>232</v>
      </c>
      <c r="B26" s="60" t="s">
        <v>174</v>
      </c>
      <c r="C26" s="95"/>
      <c r="D26" s="8">
        <v>278</v>
      </c>
      <c r="E26" s="7">
        <v>238</v>
      </c>
      <c r="F26" s="7">
        <v>1225</v>
      </c>
      <c r="G26" s="7">
        <v>132071</v>
      </c>
      <c r="H26" s="7"/>
    </row>
    <row r="27" spans="1:8" s="6" customFormat="1" ht="16.5" customHeight="1" x14ac:dyDescent="0.15">
      <c r="A27" s="95" t="s">
        <v>232</v>
      </c>
      <c r="B27" s="60" t="s">
        <v>231</v>
      </c>
      <c r="C27" s="95"/>
      <c r="D27" s="8">
        <v>346</v>
      </c>
      <c r="E27" s="7">
        <v>285</v>
      </c>
      <c r="F27" s="7">
        <v>1235</v>
      </c>
      <c r="G27" s="7">
        <v>157304</v>
      </c>
    </row>
    <row r="28" spans="1:8" ht="15" customHeight="1" x14ac:dyDescent="0.15">
      <c r="A28" s="98"/>
      <c r="B28" s="144"/>
      <c r="C28" s="98"/>
      <c r="D28" s="143"/>
      <c r="E28" s="142"/>
      <c r="F28" s="142"/>
      <c r="G28" s="142"/>
    </row>
    <row r="29" spans="1:8" x14ac:dyDescent="0.15">
      <c r="A29" s="6" t="s">
        <v>230</v>
      </c>
      <c r="B29" s="6"/>
      <c r="C29" s="6"/>
    </row>
  </sheetData>
  <mergeCells count="2">
    <mergeCell ref="A7:C7"/>
    <mergeCell ref="A2:G2"/>
  </mergeCells>
  <phoneticPr fontId="1"/>
  <pageMargins left="0.51181102362204722" right="0.51181102362204722" top="0.78740157480314965" bottom="0.59055118110236227" header="0.51181102362204722" footer="0.51181102362204722"/>
  <pageSetup paperSize="9" orientation="portrait" horizontalDpi="400" verticalDpi="4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64"/>
  <sheetViews>
    <sheetView zoomScaleNormal="100" zoomScaleSheetLayoutView="100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11.25" style="1" customWidth="1"/>
    <col min="2" max="2" width="7.375" style="1" customWidth="1"/>
    <col min="3" max="6" width="6.75" style="1" customWidth="1"/>
    <col min="7" max="7" width="10.875" style="1" customWidth="1"/>
    <col min="8" max="10" width="6.75" style="1" customWidth="1"/>
    <col min="11" max="11" width="11.25" style="1" customWidth="1"/>
    <col min="12" max="12" width="6.75" style="1" customWidth="1"/>
    <col min="13" max="13" width="13.5" style="1" customWidth="1"/>
    <col min="14" max="15" width="6.75" style="1" customWidth="1"/>
    <col min="16" max="16" width="9.375" style="1" customWidth="1"/>
    <col min="17" max="17" width="10.125" style="1" customWidth="1"/>
    <col min="18" max="18" width="8" style="1" customWidth="1"/>
    <col min="19" max="19" width="6.75" style="1" customWidth="1"/>
    <col min="20" max="20" width="6.625" style="1" customWidth="1"/>
    <col min="21" max="256" width="9" style="1"/>
    <col min="257" max="257" width="11.25" style="1" customWidth="1"/>
    <col min="258" max="258" width="7.375" style="1" customWidth="1"/>
    <col min="259" max="262" width="6.75" style="1" customWidth="1"/>
    <col min="263" max="263" width="10.875" style="1" customWidth="1"/>
    <col min="264" max="266" width="6.75" style="1" customWidth="1"/>
    <col min="267" max="267" width="11.25" style="1" customWidth="1"/>
    <col min="268" max="268" width="6.75" style="1" customWidth="1"/>
    <col min="269" max="269" width="13.5" style="1" customWidth="1"/>
    <col min="270" max="271" width="6.75" style="1" customWidth="1"/>
    <col min="272" max="272" width="9.375" style="1" customWidth="1"/>
    <col min="273" max="273" width="10.125" style="1" customWidth="1"/>
    <col min="274" max="274" width="8" style="1" customWidth="1"/>
    <col min="275" max="275" width="6.75" style="1" customWidth="1"/>
    <col min="276" max="276" width="6.625" style="1" customWidth="1"/>
    <col min="277" max="512" width="9" style="1"/>
    <col min="513" max="513" width="11.25" style="1" customWidth="1"/>
    <col min="514" max="514" width="7.375" style="1" customWidth="1"/>
    <col min="515" max="518" width="6.75" style="1" customWidth="1"/>
    <col min="519" max="519" width="10.875" style="1" customWidth="1"/>
    <col min="520" max="522" width="6.75" style="1" customWidth="1"/>
    <col min="523" max="523" width="11.25" style="1" customWidth="1"/>
    <col min="524" max="524" width="6.75" style="1" customWidth="1"/>
    <col min="525" max="525" width="13.5" style="1" customWidth="1"/>
    <col min="526" max="527" width="6.75" style="1" customWidth="1"/>
    <col min="528" max="528" width="9.375" style="1" customWidth="1"/>
    <col min="529" max="529" width="10.125" style="1" customWidth="1"/>
    <col min="530" max="530" width="8" style="1" customWidth="1"/>
    <col min="531" max="531" width="6.75" style="1" customWidth="1"/>
    <col min="532" max="532" width="6.625" style="1" customWidth="1"/>
    <col min="533" max="768" width="9" style="1"/>
    <col min="769" max="769" width="11.25" style="1" customWidth="1"/>
    <col min="770" max="770" width="7.375" style="1" customWidth="1"/>
    <col min="771" max="774" width="6.75" style="1" customWidth="1"/>
    <col min="775" max="775" width="10.875" style="1" customWidth="1"/>
    <col min="776" max="778" width="6.75" style="1" customWidth="1"/>
    <col min="779" max="779" width="11.25" style="1" customWidth="1"/>
    <col min="780" max="780" width="6.75" style="1" customWidth="1"/>
    <col min="781" max="781" width="13.5" style="1" customWidth="1"/>
    <col min="782" max="783" width="6.75" style="1" customWidth="1"/>
    <col min="784" max="784" width="9.375" style="1" customWidth="1"/>
    <col min="785" max="785" width="10.125" style="1" customWidth="1"/>
    <col min="786" max="786" width="8" style="1" customWidth="1"/>
    <col min="787" max="787" width="6.75" style="1" customWidth="1"/>
    <col min="788" max="788" width="6.625" style="1" customWidth="1"/>
    <col min="789" max="1024" width="9" style="1"/>
    <col min="1025" max="1025" width="11.25" style="1" customWidth="1"/>
    <col min="1026" max="1026" width="7.375" style="1" customWidth="1"/>
    <col min="1027" max="1030" width="6.75" style="1" customWidth="1"/>
    <col min="1031" max="1031" width="10.875" style="1" customWidth="1"/>
    <col min="1032" max="1034" width="6.75" style="1" customWidth="1"/>
    <col min="1035" max="1035" width="11.25" style="1" customWidth="1"/>
    <col min="1036" max="1036" width="6.75" style="1" customWidth="1"/>
    <col min="1037" max="1037" width="13.5" style="1" customWidth="1"/>
    <col min="1038" max="1039" width="6.75" style="1" customWidth="1"/>
    <col min="1040" max="1040" width="9.375" style="1" customWidth="1"/>
    <col min="1041" max="1041" width="10.125" style="1" customWidth="1"/>
    <col min="1042" max="1042" width="8" style="1" customWidth="1"/>
    <col min="1043" max="1043" width="6.75" style="1" customWidth="1"/>
    <col min="1044" max="1044" width="6.625" style="1" customWidth="1"/>
    <col min="1045" max="1280" width="9" style="1"/>
    <col min="1281" max="1281" width="11.25" style="1" customWidth="1"/>
    <col min="1282" max="1282" width="7.375" style="1" customWidth="1"/>
    <col min="1283" max="1286" width="6.75" style="1" customWidth="1"/>
    <col min="1287" max="1287" width="10.875" style="1" customWidth="1"/>
    <col min="1288" max="1290" width="6.75" style="1" customWidth="1"/>
    <col min="1291" max="1291" width="11.25" style="1" customWidth="1"/>
    <col min="1292" max="1292" width="6.75" style="1" customWidth="1"/>
    <col min="1293" max="1293" width="13.5" style="1" customWidth="1"/>
    <col min="1294" max="1295" width="6.75" style="1" customWidth="1"/>
    <col min="1296" max="1296" width="9.375" style="1" customWidth="1"/>
    <col min="1297" max="1297" width="10.125" style="1" customWidth="1"/>
    <col min="1298" max="1298" width="8" style="1" customWidth="1"/>
    <col min="1299" max="1299" width="6.75" style="1" customWidth="1"/>
    <col min="1300" max="1300" width="6.625" style="1" customWidth="1"/>
    <col min="1301" max="1536" width="9" style="1"/>
    <col min="1537" max="1537" width="11.25" style="1" customWidth="1"/>
    <col min="1538" max="1538" width="7.375" style="1" customWidth="1"/>
    <col min="1539" max="1542" width="6.75" style="1" customWidth="1"/>
    <col min="1543" max="1543" width="10.875" style="1" customWidth="1"/>
    <col min="1544" max="1546" width="6.75" style="1" customWidth="1"/>
    <col min="1547" max="1547" width="11.25" style="1" customWidth="1"/>
    <col min="1548" max="1548" width="6.75" style="1" customWidth="1"/>
    <col min="1549" max="1549" width="13.5" style="1" customWidth="1"/>
    <col min="1550" max="1551" width="6.75" style="1" customWidth="1"/>
    <col min="1552" max="1552" width="9.375" style="1" customWidth="1"/>
    <col min="1553" max="1553" width="10.125" style="1" customWidth="1"/>
    <col min="1554" max="1554" width="8" style="1" customWidth="1"/>
    <col min="1555" max="1555" width="6.75" style="1" customWidth="1"/>
    <col min="1556" max="1556" width="6.625" style="1" customWidth="1"/>
    <col min="1557" max="1792" width="9" style="1"/>
    <col min="1793" max="1793" width="11.25" style="1" customWidth="1"/>
    <col min="1794" max="1794" width="7.375" style="1" customWidth="1"/>
    <col min="1795" max="1798" width="6.75" style="1" customWidth="1"/>
    <col min="1799" max="1799" width="10.875" style="1" customWidth="1"/>
    <col min="1800" max="1802" width="6.75" style="1" customWidth="1"/>
    <col min="1803" max="1803" width="11.25" style="1" customWidth="1"/>
    <col min="1804" max="1804" width="6.75" style="1" customWidth="1"/>
    <col min="1805" max="1805" width="13.5" style="1" customWidth="1"/>
    <col min="1806" max="1807" width="6.75" style="1" customWidth="1"/>
    <col min="1808" max="1808" width="9.375" style="1" customWidth="1"/>
    <col min="1809" max="1809" width="10.125" style="1" customWidth="1"/>
    <col min="1810" max="1810" width="8" style="1" customWidth="1"/>
    <col min="1811" max="1811" width="6.75" style="1" customWidth="1"/>
    <col min="1812" max="1812" width="6.625" style="1" customWidth="1"/>
    <col min="1813" max="2048" width="9" style="1"/>
    <col min="2049" max="2049" width="11.25" style="1" customWidth="1"/>
    <col min="2050" max="2050" width="7.375" style="1" customWidth="1"/>
    <col min="2051" max="2054" width="6.75" style="1" customWidth="1"/>
    <col min="2055" max="2055" width="10.875" style="1" customWidth="1"/>
    <col min="2056" max="2058" width="6.75" style="1" customWidth="1"/>
    <col min="2059" max="2059" width="11.25" style="1" customWidth="1"/>
    <col min="2060" max="2060" width="6.75" style="1" customWidth="1"/>
    <col min="2061" max="2061" width="13.5" style="1" customWidth="1"/>
    <col min="2062" max="2063" width="6.75" style="1" customWidth="1"/>
    <col min="2064" max="2064" width="9.375" style="1" customWidth="1"/>
    <col min="2065" max="2065" width="10.125" style="1" customWidth="1"/>
    <col min="2066" max="2066" width="8" style="1" customWidth="1"/>
    <col min="2067" max="2067" width="6.75" style="1" customWidth="1"/>
    <col min="2068" max="2068" width="6.625" style="1" customWidth="1"/>
    <col min="2069" max="2304" width="9" style="1"/>
    <col min="2305" max="2305" width="11.25" style="1" customWidth="1"/>
    <col min="2306" max="2306" width="7.375" style="1" customWidth="1"/>
    <col min="2307" max="2310" width="6.75" style="1" customWidth="1"/>
    <col min="2311" max="2311" width="10.875" style="1" customWidth="1"/>
    <col min="2312" max="2314" width="6.75" style="1" customWidth="1"/>
    <col min="2315" max="2315" width="11.25" style="1" customWidth="1"/>
    <col min="2316" max="2316" width="6.75" style="1" customWidth="1"/>
    <col min="2317" max="2317" width="13.5" style="1" customWidth="1"/>
    <col min="2318" max="2319" width="6.75" style="1" customWidth="1"/>
    <col min="2320" max="2320" width="9.375" style="1" customWidth="1"/>
    <col min="2321" max="2321" width="10.125" style="1" customWidth="1"/>
    <col min="2322" max="2322" width="8" style="1" customWidth="1"/>
    <col min="2323" max="2323" width="6.75" style="1" customWidth="1"/>
    <col min="2324" max="2324" width="6.625" style="1" customWidth="1"/>
    <col min="2325" max="2560" width="9" style="1"/>
    <col min="2561" max="2561" width="11.25" style="1" customWidth="1"/>
    <col min="2562" max="2562" width="7.375" style="1" customWidth="1"/>
    <col min="2563" max="2566" width="6.75" style="1" customWidth="1"/>
    <col min="2567" max="2567" width="10.875" style="1" customWidth="1"/>
    <col min="2568" max="2570" width="6.75" style="1" customWidth="1"/>
    <col min="2571" max="2571" width="11.25" style="1" customWidth="1"/>
    <col min="2572" max="2572" width="6.75" style="1" customWidth="1"/>
    <col min="2573" max="2573" width="13.5" style="1" customWidth="1"/>
    <col min="2574" max="2575" width="6.75" style="1" customWidth="1"/>
    <col min="2576" max="2576" width="9.375" style="1" customWidth="1"/>
    <col min="2577" max="2577" width="10.125" style="1" customWidth="1"/>
    <col min="2578" max="2578" width="8" style="1" customWidth="1"/>
    <col min="2579" max="2579" width="6.75" style="1" customWidth="1"/>
    <col min="2580" max="2580" width="6.625" style="1" customWidth="1"/>
    <col min="2581" max="2816" width="9" style="1"/>
    <col min="2817" max="2817" width="11.25" style="1" customWidth="1"/>
    <col min="2818" max="2818" width="7.375" style="1" customWidth="1"/>
    <col min="2819" max="2822" width="6.75" style="1" customWidth="1"/>
    <col min="2823" max="2823" width="10.875" style="1" customWidth="1"/>
    <col min="2824" max="2826" width="6.75" style="1" customWidth="1"/>
    <col min="2827" max="2827" width="11.25" style="1" customWidth="1"/>
    <col min="2828" max="2828" width="6.75" style="1" customWidth="1"/>
    <col min="2829" max="2829" width="13.5" style="1" customWidth="1"/>
    <col min="2830" max="2831" width="6.75" style="1" customWidth="1"/>
    <col min="2832" max="2832" width="9.375" style="1" customWidth="1"/>
    <col min="2833" max="2833" width="10.125" style="1" customWidth="1"/>
    <col min="2834" max="2834" width="8" style="1" customWidth="1"/>
    <col min="2835" max="2835" width="6.75" style="1" customWidth="1"/>
    <col min="2836" max="2836" width="6.625" style="1" customWidth="1"/>
    <col min="2837" max="3072" width="9" style="1"/>
    <col min="3073" max="3073" width="11.25" style="1" customWidth="1"/>
    <col min="3074" max="3074" width="7.375" style="1" customWidth="1"/>
    <col min="3075" max="3078" width="6.75" style="1" customWidth="1"/>
    <col min="3079" max="3079" width="10.875" style="1" customWidth="1"/>
    <col min="3080" max="3082" width="6.75" style="1" customWidth="1"/>
    <col min="3083" max="3083" width="11.25" style="1" customWidth="1"/>
    <col min="3084" max="3084" width="6.75" style="1" customWidth="1"/>
    <col min="3085" max="3085" width="13.5" style="1" customWidth="1"/>
    <col min="3086" max="3087" width="6.75" style="1" customWidth="1"/>
    <col min="3088" max="3088" width="9.375" style="1" customWidth="1"/>
    <col min="3089" max="3089" width="10.125" style="1" customWidth="1"/>
    <col min="3090" max="3090" width="8" style="1" customWidth="1"/>
    <col min="3091" max="3091" width="6.75" style="1" customWidth="1"/>
    <col min="3092" max="3092" width="6.625" style="1" customWidth="1"/>
    <col min="3093" max="3328" width="9" style="1"/>
    <col min="3329" max="3329" width="11.25" style="1" customWidth="1"/>
    <col min="3330" max="3330" width="7.375" style="1" customWidth="1"/>
    <col min="3331" max="3334" width="6.75" style="1" customWidth="1"/>
    <col min="3335" max="3335" width="10.875" style="1" customWidth="1"/>
    <col min="3336" max="3338" width="6.75" style="1" customWidth="1"/>
    <col min="3339" max="3339" width="11.25" style="1" customWidth="1"/>
    <col min="3340" max="3340" width="6.75" style="1" customWidth="1"/>
    <col min="3341" max="3341" width="13.5" style="1" customWidth="1"/>
    <col min="3342" max="3343" width="6.75" style="1" customWidth="1"/>
    <col min="3344" max="3344" width="9.375" style="1" customWidth="1"/>
    <col min="3345" max="3345" width="10.125" style="1" customWidth="1"/>
    <col min="3346" max="3346" width="8" style="1" customWidth="1"/>
    <col min="3347" max="3347" width="6.75" style="1" customWidth="1"/>
    <col min="3348" max="3348" width="6.625" style="1" customWidth="1"/>
    <col min="3349" max="3584" width="9" style="1"/>
    <col min="3585" max="3585" width="11.25" style="1" customWidth="1"/>
    <col min="3586" max="3586" width="7.375" style="1" customWidth="1"/>
    <col min="3587" max="3590" width="6.75" style="1" customWidth="1"/>
    <col min="3591" max="3591" width="10.875" style="1" customWidth="1"/>
    <col min="3592" max="3594" width="6.75" style="1" customWidth="1"/>
    <col min="3595" max="3595" width="11.25" style="1" customWidth="1"/>
    <col min="3596" max="3596" width="6.75" style="1" customWidth="1"/>
    <col min="3597" max="3597" width="13.5" style="1" customWidth="1"/>
    <col min="3598" max="3599" width="6.75" style="1" customWidth="1"/>
    <col min="3600" max="3600" width="9.375" style="1" customWidth="1"/>
    <col min="3601" max="3601" width="10.125" style="1" customWidth="1"/>
    <col min="3602" max="3602" width="8" style="1" customWidth="1"/>
    <col min="3603" max="3603" width="6.75" style="1" customWidth="1"/>
    <col min="3604" max="3604" width="6.625" style="1" customWidth="1"/>
    <col min="3605" max="3840" width="9" style="1"/>
    <col min="3841" max="3841" width="11.25" style="1" customWidth="1"/>
    <col min="3842" max="3842" width="7.375" style="1" customWidth="1"/>
    <col min="3843" max="3846" width="6.75" style="1" customWidth="1"/>
    <col min="3847" max="3847" width="10.875" style="1" customWidth="1"/>
    <col min="3848" max="3850" width="6.75" style="1" customWidth="1"/>
    <col min="3851" max="3851" width="11.25" style="1" customWidth="1"/>
    <col min="3852" max="3852" width="6.75" style="1" customWidth="1"/>
    <col min="3853" max="3853" width="13.5" style="1" customWidth="1"/>
    <col min="3854" max="3855" width="6.75" style="1" customWidth="1"/>
    <col min="3856" max="3856" width="9.375" style="1" customWidth="1"/>
    <col min="3857" max="3857" width="10.125" style="1" customWidth="1"/>
    <col min="3858" max="3858" width="8" style="1" customWidth="1"/>
    <col min="3859" max="3859" width="6.75" style="1" customWidth="1"/>
    <col min="3860" max="3860" width="6.625" style="1" customWidth="1"/>
    <col min="3861" max="4096" width="9" style="1"/>
    <col min="4097" max="4097" width="11.25" style="1" customWidth="1"/>
    <col min="4098" max="4098" width="7.375" style="1" customWidth="1"/>
    <col min="4099" max="4102" width="6.75" style="1" customWidth="1"/>
    <col min="4103" max="4103" width="10.875" style="1" customWidth="1"/>
    <col min="4104" max="4106" width="6.75" style="1" customWidth="1"/>
    <col min="4107" max="4107" width="11.25" style="1" customWidth="1"/>
    <col min="4108" max="4108" width="6.75" style="1" customWidth="1"/>
    <col min="4109" max="4109" width="13.5" style="1" customWidth="1"/>
    <col min="4110" max="4111" width="6.75" style="1" customWidth="1"/>
    <col min="4112" max="4112" width="9.375" style="1" customWidth="1"/>
    <col min="4113" max="4113" width="10.125" style="1" customWidth="1"/>
    <col min="4114" max="4114" width="8" style="1" customWidth="1"/>
    <col min="4115" max="4115" width="6.75" style="1" customWidth="1"/>
    <col min="4116" max="4116" width="6.625" style="1" customWidth="1"/>
    <col min="4117" max="4352" width="9" style="1"/>
    <col min="4353" max="4353" width="11.25" style="1" customWidth="1"/>
    <col min="4354" max="4354" width="7.375" style="1" customWidth="1"/>
    <col min="4355" max="4358" width="6.75" style="1" customWidth="1"/>
    <col min="4359" max="4359" width="10.875" style="1" customWidth="1"/>
    <col min="4360" max="4362" width="6.75" style="1" customWidth="1"/>
    <col min="4363" max="4363" width="11.25" style="1" customWidth="1"/>
    <col min="4364" max="4364" width="6.75" style="1" customWidth="1"/>
    <col min="4365" max="4365" width="13.5" style="1" customWidth="1"/>
    <col min="4366" max="4367" width="6.75" style="1" customWidth="1"/>
    <col min="4368" max="4368" width="9.375" style="1" customWidth="1"/>
    <col min="4369" max="4369" width="10.125" style="1" customWidth="1"/>
    <col min="4370" max="4370" width="8" style="1" customWidth="1"/>
    <col min="4371" max="4371" width="6.75" style="1" customWidth="1"/>
    <col min="4372" max="4372" width="6.625" style="1" customWidth="1"/>
    <col min="4373" max="4608" width="9" style="1"/>
    <col min="4609" max="4609" width="11.25" style="1" customWidth="1"/>
    <col min="4610" max="4610" width="7.375" style="1" customWidth="1"/>
    <col min="4611" max="4614" width="6.75" style="1" customWidth="1"/>
    <col min="4615" max="4615" width="10.875" style="1" customWidth="1"/>
    <col min="4616" max="4618" width="6.75" style="1" customWidth="1"/>
    <col min="4619" max="4619" width="11.25" style="1" customWidth="1"/>
    <col min="4620" max="4620" width="6.75" style="1" customWidth="1"/>
    <col min="4621" max="4621" width="13.5" style="1" customWidth="1"/>
    <col min="4622" max="4623" width="6.75" style="1" customWidth="1"/>
    <col min="4624" max="4624" width="9.375" style="1" customWidth="1"/>
    <col min="4625" max="4625" width="10.125" style="1" customWidth="1"/>
    <col min="4626" max="4626" width="8" style="1" customWidth="1"/>
    <col min="4627" max="4627" width="6.75" style="1" customWidth="1"/>
    <col min="4628" max="4628" width="6.625" style="1" customWidth="1"/>
    <col min="4629" max="4864" width="9" style="1"/>
    <col min="4865" max="4865" width="11.25" style="1" customWidth="1"/>
    <col min="4866" max="4866" width="7.375" style="1" customWidth="1"/>
    <col min="4867" max="4870" width="6.75" style="1" customWidth="1"/>
    <col min="4871" max="4871" width="10.875" style="1" customWidth="1"/>
    <col min="4872" max="4874" width="6.75" style="1" customWidth="1"/>
    <col min="4875" max="4875" width="11.25" style="1" customWidth="1"/>
    <col min="4876" max="4876" width="6.75" style="1" customWidth="1"/>
    <col min="4877" max="4877" width="13.5" style="1" customWidth="1"/>
    <col min="4878" max="4879" width="6.75" style="1" customWidth="1"/>
    <col min="4880" max="4880" width="9.375" style="1" customWidth="1"/>
    <col min="4881" max="4881" width="10.125" style="1" customWidth="1"/>
    <col min="4882" max="4882" width="8" style="1" customWidth="1"/>
    <col min="4883" max="4883" width="6.75" style="1" customWidth="1"/>
    <col min="4884" max="4884" width="6.625" style="1" customWidth="1"/>
    <col min="4885" max="5120" width="9" style="1"/>
    <col min="5121" max="5121" width="11.25" style="1" customWidth="1"/>
    <col min="5122" max="5122" width="7.375" style="1" customWidth="1"/>
    <col min="5123" max="5126" width="6.75" style="1" customWidth="1"/>
    <col min="5127" max="5127" width="10.875" style="1" customWidth="1"/>
    <col min="5128" max="5130" width="6.75" style="1" customWidth="1"/>
    <col min="5131" max="5131" width="11.25" style="1" customWidth="1"/>
    <col min="5132" max="5132" width="6.75" style="1" customWidth="1"/>
    <col min="5133" max="5133" width="13.5" style="1" customWidth="1"/>
    <col min="5134" max="5135" width="6.75" style="1" customWidth="1"/>
    <col min="5136" max="5136" width="9.375" style="1" customWidth="1"/>
    <col min="5137" max="5137" width="10.125" style="1" customWidth="1"/>
    <col min="5138" max="5138" width="8" style="1" customWidth="1"/>
    <col min="5139" max="5139" width="6.75" style="1" customWidth="1"/>
    <col min="5140" max="5140" width="6.625" style="1" customWidth="1"/>
    <col min="5141" max="5376" width="9" style="1"/>
    <col min="5377" max="5377" width="11.25" style="1" customWidth="1"/>
    <col min="5378" max="5378" width="7.375" style="1" customWidth="1"/>
    <col min="5379" max="5382" width="6.75" style="1" customWidth="1"/>
    <col min="5383" max="5383" width="10.875" style="1" customWidth="1"/>
    <col min="5384" max="5386" width="6.75" style="1" customWidth="1"/>
    <col min="5387" max="5387" width="11.25" style="1" customWidth="1"/>
    <col min="5388" max="5388" width="6.75" style="1" customWidth="1"/>
    <col min="5389" max="5389" width="13.5" style="1" customWidth="1"/>
    <col min="5390" max="5391" width="6.75" style="1" customWidth="1"/>
    <col min="5392" max="5392" width="9.375" style="1" customWidth="1"/>
    <col min="5393" max="5393" width="10.125" style="1" customWidth="1"/>
    <col min="5394" max="5394" width="8" style="1" customWidth="1"/>
    <col min="5395" max="5395" width="6.75" style="1" customWidth="1"/>
    <col min="5396" max="5396" width="6.625" style="1" customWidth="1"/>
    <col min="5397" max="5632" width="9" style="1"/>
    <col min="5633" max="5633" width="11.25" style="1" customWidth="1"/>
    <col min="5634" max="5634" width="7.375" style="1" customWidth="1"/>
    <col min="5635" max="5638" width="6.75" style="1" customWidth="1"/>
    <col min="5639" max="5639" width="10.875" style="1" customWidth="1"/>
    <col min="5640" max="5642" width="6.75" style="1" customWidth="1"/>
    <col min="5643" max="5643" width="11.25" style="1" customWidth="1"/>
    <col min="5644" max="5644" width="6.75" style="1" customWidth="1"/>
    <col min="5645" max="5645" width="13.5" style="1" customWidth="1"/>
    <col min="5646" max="5647" width="6.75" style="1" customWidth="1"/>
    <col min="5648" max="5648" width="9.375" style="1" customWidth="1"/>
    <col min="5649" max="5649" width="10.125" style="1" customWidth="1"/>
    <col min="5650" max="5650" width="8" style="1" customWidth="1"/>
    <col min="5651" max="5651" width="6.75" style="1" customWidth="1"/>
    <col min="5652" max="5652" width="6.625" style="1" customWidth="1"/>
    <col min="5653" max="5888" width="9" style="1"/>
    <col min="5889" max="5889" width="11.25" style="1" customWidth="1"/>
    <col min="5890" max="5890" width="7.375" style="1" customWidth="1"/>
    <col min="5891" max="5894" width="6.75" style="1" customWidth="1"/>
    <col min="5895" max="5895" width="10.875" style="1" customWidth="1"/>
    <col min="5896" max="5898" width="6.75" style="1" customWidth="1"/>
    <col min="5899" max="5899" width="11.25" style="1" customWidth="1"/>
    <col min="5900" max="5900" width="6.75" style="1" customWidth="1"/>
    <col min="5901" max="5901" width="13.5" style="1" customWidth="1"/>
    <col min="5902" max="5903" width="6.75" style="1" customWidth="1"/>
    <col min="5904" max="5904" width="9.375" style="1" customWidth="1"/>
    <col min="5905" max="5905" width="10.125" style="1" customWidth="1"/>
    <col min="5906" max="5906" width="8" style="1" customWidth="1"/>
    <col min="5907" max="5907" width="6.75" style="1" customWidth="1"/>
    <col min="5908" max="5908" width="6.625" style="1" customWidth="1"/>
    <col min="5909" max="6144" width="9" style="1"/>
    <col min="6145" max="6145" width="11.25" style="1" customWidth="1"/>
    <col min="6146" max="6146" width="7.375" style="1" customWidth="1"/>
    <col min="6147" max="6150" width="6.75" style="1" customWidth="1"/>
    <col min="6151" max="6151" width="10.875" style="1" customWidth="1"/>
    <col min="6152" max="6154" width="6.75" style="1" customWidth="1"/>
    <col min="6155" max="6155" width="11.25" style="1" customWidth="1"/>
    <col min="6156" max="6156" width="6.75" style="1" customWidth="1"/>
    <col min="6157" max="6157" width="13.5" style="1" customWidth="1"/>
    <col min="6158" max="6159" width="6.75" style="1" customWidth="1"/>
    <col min="6160" max="6160" width="9.375" style="1" customWidth="1"/>
    <col min="6161" max="6161" width="10.125" style="1" customWidth="1"/>
    <col min="6162" max="6162" width="8" style="1" customWidth="1"/>
    <col min="6163" max="6163" width="6.75" style="1" customWidth="1"/>
    <col min="6164" max="6164" width="6.625" style="1" customWidth="1"/>
    <col min="6165" max="6400" width="9" style="1"/>
    <col min="6401" max="6401" width="11.25" style="1" customWidth="1"/>
    <col min="6402" max="6402" width="7.375" style="1" customWidth="1"/>
    <col min="6403" max="6406" width="6.75" style="1" customWidth="1"/>
    <col min="6407" max="6407" width="10.875" style="1" customWidth="1"/>
    <col min="6408" max="6410" width="6.75" style="1" customWidth="1"/>
    <col min="6411" max="6411" width="11.25" style="1" customWidth="1"/>
    <col min="6412" max="6412" width="6.75" style="1" customWidth="1"/>
    <col min="6413" max="6413" width="13.5" style="1" customWidth="1"/>
    <col min="6414" max="6415" width="6.75" style="1" customWidth="1"/>
    <col min="6416" max="6416" width="9.375" style="1" customWidth="1"/>
    <col min="6417" max="6417" width="10.125" style="1" customWidth="1"/>
    <col min="6418" max="6418" width="8" style="1" customWidth="1"/>
    <col min="6419" max="6419" width="6.75" style="1" customWidth="1"/>
    <col min="6420" max="6420" width="6.625" style="1" customWidth="1"/>
    <col min="6421" max="6656" width="9" style="1"/>
    <col min="6657" max="6657" width="11.25" style="1" customWidth="1"/>
    <col min="6658" max="6658" width="7.375" style="1" customWidth="1"/>
    <col min="6659" max="6662" width="6.75" style="1" customWidth="1"/>
    <col min="6663" max="6663" width="10.875" style="1" customWidth="1"/>
    <col min="6664" max="6666" width="6.75" style="1" customWidth="1"/>
    <col min="6667" max="6667" width="11.25" style="1" customWidth="1"/>
    <col min="6668" max="6668" width="6.75" style="1" customWidth="1"/>
    <col min="6669" max="6669" width="13.5" style="1" customWidth="1"/>
    <col min="6670" max="6671" width="6.75" style="1" customWidth="1"/>
    <col min="6672" max="6672" width="9.375" style="1" customWidth="1"/>
    <col min="6673" max="6673" width="10.125" style="1" customWidth="1"/>
    <col min="6674" max="6674" width="8" style="1" customWidth="1"/>
    <col min="6675" max="6675" width="6.75" style="1" customWidth="1"/>
    <col min="6676" max="6676" width="6.625" style="1" customWidth="1"/>
    <col min="6677" max="6912" width="9" style="1"/>
    <col min="6913" max="6913" width="11.25" style="1" customWidth="1"/>
    <col min="6914" max="6914" width="7.375" style="1" customWidth="1"/>
    <col min="6915" max="6918" width="6.75" style="1" customWidth="1"/>
    <col min="6919" max="6919" width="10.875" style="1" customWidth="1"/>
    <col min="6920" max="6922" width="6.75" style="1" customWidth="1"/>
    <col min="6923" max="6923" width="11.25" style="1" customWidth="1"/>
    <col min="6924" max="6924" width="6.75" style="1" customWidth="1"/>
    <col min="6925" max="6925" width="13.5" style="1" customWidth="1"/>
    <col min="6926" max="6927" width="6.75" style="1" customWidth="1"/>
    <col min="6928" max="6928" width="9.375" style="1" customWidth="1"/>
    <col min="6929" max="6929" width="10.125" style="1" customWidth="1"/>
    <col min="6930" max="6930" width="8" style="1" customWidth="1"/>
    <col min="6931" max="6931" width="6.75" style="1" customWidth="1"/>
    <col min="6932" max="6932" width="6.625" style="1" customWidth="1"/>
    <col min="6933" max="7168" width="9" style="1"/>
    <col min="7169" max="7169" width="11.25" style="1" customWidth="1"/>
    <col min="7170" max="7170" width="7.375" style="1" customWidth="1"/>
    <col min="7171" max="7174" width="6.75" style="1" customWidth="1"/>
    <col min="7175" max="7175" width="10.875" style="1" customWidth="1"/>
    <col min="7176" max="7178" width="6.75" style="1" customWidth="1"/>
    <col min="7179" max="7179" width="11.25" style="1" customWidth="1"/>
    <col min="7180" max="7180" width="6.75" style="1" customWidth="1"/>
    <col min="7181" max="7181" width="13.5" style="1" customWidth="1"/>
    <col min="7182" max="7183" width="6.75" style="1" customWidth="1"/>
    <col min="7184" max="7184" width="9.375" style="1" customWidth="1"/>
    <col min="7185" max="7185" width="10.125" style="1" customWidth="1"/>
    <col min="7186" max="7186" width="8" style="1" customWidth="1"/>
    <col min="7187" max="7187" width="6.75" style="1" customWidth="1"/>
    <col min="7188" max="7188" width="6.625" style="1" customWidth="1"/>
    <col min="7189" max="7424" width="9" style="1"/>
    <col min="7425" max="7425" width="11.25" style="1" customWidth="1"/>
    <col min="7426" max="7426" width="7.375" style="1" customWidth="1"/>
    <col min="7427" max="7430" width="6.75" style="1" customWidth="1"/>
    <col min="7431" max="7431" width="10.875" style="1" customWidth="1"/>
    <col min="7432" max="7434" width="6.75" style="1" customWidth="1"/>
    <col min="7435" max="7435" width="11.25" style="1" customWidth="1"/>
    <col min="7436" max="7436" width="6.75" style="1" customWidth="1"/>
    <col min="7437" max="7437" width="13.5" style="1" customWidth="1"/>
    <col min="7438" max="7439" width="6.75" style="1" customWidth="1"/>
    <col min="7440" max="7440" width="9.375" style="1" customWidth="1"/>
    <col min="7441" max="7441" width="10.125" style="1" customWidth="1"/>
    <col min="7442" max="7442" width="8" style="1" customWidth="1"/>
    <col min="7443" max="7443" width="6.75" style="1" customWidth="1"/>
    <col min="7444" max="7444" width="6.625" style="1" customWidth="1"/>
    <col min="7445" max="7680" width="9" style="1"/>
    <col min="7681" max="7681" width="11.25" style="1" customWidth="1"/>
    <col min="7682" max="7682" width="7.375" style="1" customWidth="1"/>
    <col min="7683" max="7686" width="6.75" style="1" customWidth="1"/>
    <col min="7687" max="7687" width="10.875" style="1" customWidth="1"/>
    <col min="7688" max="7690" width="6.75" style="1" customWidth="1"/>
    <col min="7691" max="7691" width="11.25" style="1" customWidth="1"/>
    <col min="7692" max="7692" width="6.75" style="1" customWidth="1"/>
    <col min="7693" max="7693" width="13.5" style="1" customWidth="1"/>
    <col min="7694" max="7695" width="6.75" style="1" customWidth="1"/>
    <col min="7696" max="7696" width="9.375" style="1" customWidth="1"/>
    <col min="7697" max="7697" width="10.125" style="1" customWidth="1"/>
    <col min="7698" max="7698" width="8" style="1" customWidth="1"/>
    <col min="7699" max="7699" width="6.75" style="1" customWidth="1"/>
    <col min="7700" max="7700" width="6.625" style="1" customWidth="1"/>
    <col min="7701" max="7936" width="9" style="1"/>
    <col min="7937" max="7937" width="11.25" style="1" customWidth="1"/>
    <col min="7938" max="7938" width="7.375" style="1" customWidth="1"/>
    <col min="7939" max="7942" width="6.75" style="1" customWidth="1"/>
    <col min="7943" max="7943" width="10.875" style="1" customWidth="1"/>
    <col min="7944" max="7946" width="6.75" style="1" customWidth="1"/>
    <col min="7947" max="7947" width="11.25" style="1" customWidth="1"/>
    <col min="7948" max="7948" width="6.75" style="1" customWidth="1"/>
    <col min="7949" max="7949" width="13.5" style="1" customWidth="1"/>
    <col min="7950" max="7951" width="6.75" style="1" customWidth="1"/>
    <col min="7952" max="7952" width="9.375" style="1" customWidth="1"/>
    <col min="7953" max="7953" width="10.125" style="1" customWidth="1"/>
    <col min="7954" max="7954" width="8" style="1" customWidth="1"/>
    <col min="7955" max="7955" width="6.75" style="1" customWidth="1"/>
    <col min="7956" max="7956" width="6.625" style="1" customWidth="1"/>
    <col min="7957" max="8192" width="9" style="1"/>
    <col min="8193" max="8193" width="11.25" style="1" customWidth="1"/>
    <col min="8194" max="8194" width="7.375" style="1" customWidth="1"/>
    <col min="8195" max="8198" width="6.75" style="1" customWidth="1"/>
    <col min="8199" max="8199" width="10.875" style="1" customWidth="1"/>
    <col min="8200" max="8202" width="6.75" style="1" customWidth="1"/>
    <col min="8203" max="8203" width="11.25" style="1" customWidth="1"/>
    <col min="8204" max="8204" width="6.75" style="1" customWidth="1"/>
    <col min="8205" max="8205" width="13.5" style="1" customWidth="1"/>
    <col min="8206" max="8207" width="6.75" style="1" customWidth="1"/>
    <col min="8208" max="8208" width="9.375" style="1" customWidth="1"/>
    <col min="8209" max="8209" width="10.125" style="1" customWidth="1"/>
    <col min="8210" max="8210" width="8" style="1" customWidth="1"/>
    <col min="8211" max="8211" width="6.75" style="1" customWidth="1"/>
    <col min="8212" max="8212" width="6.625" style="1" customWidth="1"/>
    <col min="8213" max="8448" width="9" style="1"/>
    <col min="8449" max="8449" width="11.25" style="1" customWidth="1"/>
    <col min="8450" max="8450" width="7.375" style="1" customWidth="1"/>
    <col min="8451" max="8454" width="6.75" style="1" customWidth="1"/>
    <col min="8455" max="8455" width="10.875" style="1" customWidth="1"/>
    <col min="8456" max="8458" width="6.75" style="1" customWidth="1"/>
    <col min="8459" max="8459" width="11.25" style="1" customWidth="1"/>
    <col min="8460" max="8460" width="6.75" style="1" customWidth="1"/>
    <col min="8461" max="8461" width="13.5" style="1" customWidth="1"/>
    <col min="8462" max="8463" width="6.75" style="1" customWidth="1"/>
    <col min="8464" max="8464" width="9.375" style="1" customWidth="1"/>
    <col min="8465" max="8465" width="10.125" style="1" customWidth="1"/>
    <col min="8466" max="8466" width="8" style="1" customWidth="1"/>
    <col min="8467" max="8467" width="6.75" style="1" customWidth="1"/>
    <col min="8468" max="8468" width="6.625" style="1" customWidth="1"/>
    <col min="8469" max="8704" width="9" style="1"/>
    <col min="8705" max="8705" width="11.25" style="1" customWidth="1"/>
    <col min="8706" max="8706" width="7.375" style="1" customWidth="1"/>
    <col min="8707" max="8710" width="6.75" style="1" customWidth="1"/>
    <col min="8711" max="8711" width="10.875" style="1" customWidth="1"/>
    <col min="8712" max="8714" width="6.75" style="1" customWidth="1"/>
    <col min="8715" max="8715" width="11.25" style="1" customWidth="1"/>
    <col min="8716" max="8716" width="6.75" style="1" customWidth="1"/>
    <col min="8717" max="8717" width="13.5" style="1" customWidth="1"/>
    <col min="8718" max="8719" width="6.75" style="1" customWidth="1"/>
    <col min="8720" max="8720" width="9.375" style="1" customWidth="1"/>
    <col min="8721" max="8721" width="10.125" style="1" customWidth="1"/>
    <col min="8722" max="8722" width="8" style="1" customWidth="1"/>
    <col min="8723" max="8723" width="6.75" style="1" customWidth="1"/>
    <col min="8724" max="8724" width="6.625" style="1" customWidth="1"/>
    <col min="8725" max="8960" width="9" style="1"/>
    <col min="8961" max="8961" width="11.25" style="1" customWidth="1"/>
    <col min="8962" max="8962" width="7.375" style="1" customWidth="1"/>
    <col min="8963" max="8966" width="6.75" style="1" customWidth="1"/>
    <col min="8967" max="8967" width="10.875" style="1" customWidth="1"/>
    <col min="8968" max="8970" width="6.75" style="1" customWidth="1"/>
    <col min="8971" max="8971" width="11.25" style="1" customWidth="1"/>
    <col min="8972" max="8972" width="6.75" style="1" customWidth="1"/>
    <col min="8973" max="8973" width="13.5" style="1" customWidth="1"/>
    <col min="8974" max="8975" width="6.75" style="1" customWidth="1"/>
    <col min="8976" max="8976" width="9.375" style="1" customWidth="1"/>
    <col min="8977" max="8977" width="10.125" style="1" customWidth="1"/>
    <col min="8978" max="8978" width="8" style="1" customWidth="1"/>
    <col min="8979" max="8979" width="6.75" style="1" customWidth="1"/>
    <col min="8980" max="8980" width="6.625" style="1" customWidth="1"/>
    <col min="8981" max="9216" width="9" style="1"/>
    <col min="9217" max="9217" width="11.25" style="1" customWidth="1"/>
    <col min="9218" max="9218" width="7.375" style="1" customWidth="1"/>
    <col min="9219" max="9222" width="6.75" style="1" customWidth="1"/>
    <col min="9223" max="9223" width="10.875" style="1" customWidth="1"/>
    <col min="9224" max="9226" width="6.75" style="1" customWidth="1"/>
    <col min="9227" max="9227" width="11.25" style="1" customWidth="1"/>
    <col min="9228" max="9228" width="6.75" style="1" customWidth="1"/>
    <col min="9229" max="9229" width="13.5" style="1" customWidth="1"/>
    <col min="9230" max="9231" width="6.75" style="1" customWidth="1"/>
    <col min="9232" max="9232" width="9.375" style="1" customWidth="1"/>
    <col min="9233" max="9233" width="10.125" style="1" customWidth="1"/>
    <col min="9234" max="9234" width="8" style="1" customWidth="1"/>
    <col min="9235" max="9235" width="6.75" style="1" customWidth="1"/>
    <col min="9236" max="9236" width="6.625" style="1" customWidth="1"/>
    <col min="9237" max="9472" width="9" style="1"/>
    <col min="9473" max="9473" width="11.25" style="1" customWidth="1"/>
    <col min="9474" max="9474" width="7.375" style="1" customWidth="1"/>
    <col min="9475" max="9478" width="6.75" style="1" customWidth="1"/>
    <col min="9479" max="9479" width="10.875" style="1" customWidth="1"/>
    <col min="9480" max="9482" width="6.75" style="1" customWidth="1"/>
    <col min="9483" max="9483" width="11.25" style="1" customWidth="1"/>
    <col min="9484" max="9484" width="6.75" style="1" customWidth="1"/>
    <col min="9485" max="9485" width="13.5" style="1" customWidth="1"/>
    <col min="9486" max="9487" width="6.75" style="1" customWidth="1"/>
    <col min="9488" max="9488" width="9.375" style="1" customWidth="1"/>
    <col min="9489" max="9489" width="10.125" style="1" customWidth="1"/>
    <col min="9490" max="9490" width="8" style="1" customWidth="1"/>
    <col min="9491" max="9491" width="6.75" style="1" customWidth="1"/>
    <col min="9492" max="9492" width="6.625" style="1" customWidth="1"/>
    <col min="9493" max="9728" width="9" style="1"/>
    <col min="9729" max="9729" width="11.25" style="1" customWidth="1"/>
    <col min="9730" max="9730" width="7.375" style="1" customWidth="1"/>
    <col min="9731" max="9734" width="6.75" style="1" customWidth="1"/>
    <col min="9735" max="9735" width="10.875" style="1" customWidth="1"/>
    <col min="9736" max="9738" width="6.75" style="1" customWidth="1"/>
    <col min="9739" max="9739" width="11.25" style="1" customWidth="1"/>
    <col min="9740" max="9740" width="6.75" style="1" customWidth="1"/>
    <col min="9741" max="9741" width="13.5" style="1" customWidth="1"/>
    <col min="9742" max="9743" width="6.75" style="1" customWidth="1"/>
    <col min="9744" max="9744" width="9.375" style="1" customWidth="1"/>
    <col min="9745" max="9745" width="10.125" style="1" customWidth="1"/>
    <col min="9746" max="9746" width="8" style="1" customWidth="1"/>
    <col min="9747" max="9747" width="6.75" style="1" customWidth="1"/>
    <col min="9748" max="9748" width="6.625" style="1" customWidth="1"/>
    <col min="9749" max="9984" width="9" style="1"/>
    <col min="9985" max="9985" width="11.25" style="1" customWidth="1"/>
    <col min="9986" max="9986" width="7.375" style="1" customWidth="1"/>
    <col min="9987" max="9990" width="6.75" style="1" customWidth="1"/>
    <col min="9991" max="9991" width="10.875" style="1" customWidth="1"/>
    <col min="9992" max="9994" width="6.75" style="1" customWidth="1"/>
    <col min="9995" max="9995" width="11.25" style="1" customWidth="1"/>
    <col min="9996" max="9996" width="6.75" style="1" customWidth="1"/>
    <col min="9997" max="9997" width="13.5" style="1" customWidth="1"/>
    <col min="9998" max="9999" width="6.75" style="1" customWidth="1"/>
    <col min="10000" max="10000" width="9.375" style="1" customWidth="1"/>
    <col min="10001" max="10001" width="10.125" style="1" customWidth="1"/>
    <col min="10002" max="10002" width="8" style="1" customWidth="1"/>
    <col min="10003" max="10003" width="6.75" style="1" customWidth="1"/>
    <col min="10004" max="10004" width="6.625" style="1" customWidth="1"/>
    <col min="10005" max="10240" width="9" style="1"/>
    <col min="10241" max="10241" width="11.25" style="1" customWidth="1"/>
    <col min="10242" max="10242" width="7.375" style="1" customWidth="1"/>
    <col min="10243" max="10246" width="6.75" style="1" customWidth="1"/>
    <col min="10247" max="10247" width="10.875" style="1" customWidth="1"/>
    <col min="10248" max="10250" width="6.75" style="1" customWidth="1"/>
    <col min="10251" max="10251" width="11.25" style="1" customWidth="1"/>
    <col min="10252" max="10252" width="6.75" style="1" customWidth="1"/>
    <col min="10253" max="10253" width="13.5" style="1" customWidth="1"/>
    <col min="10254" max="10255" width="6.75" style="1" customWidth="1"/>
    <col min="10256" max="10256" width="9.375" style="1" customWidth="1"/>
    <col min="10257" max="10257" width="10.125" style="1" customWidth="1"/>
    <col min="10258" max="10258" width="8" style="1" customWidth="1"/>
    <col min="10259" max="10259" width="6.75" style="1" customWidth="1"/>
    <col min="10260" max="10260" width="6.625" style="1" customWidth="1"/>
    <col min="10261" max="10496" width="9" style="1"/>
    <col min="10497" max="10497" width="11.25" style="1" customWidth="1"/>
    <col min="10498" max="10498" width="7.375" style="1" customWidth="1"/>
    <col min="10499" max="10502" width="6.75" style="1" customWidth="1"/>
    <col min="10503" max="10503" width="10.875" style="1" customWidth="1"/>
    <col min="10504" max="10506" width="6.75" style="1" customWidth="1"/>
    <col min="10507" max="10507" width="11.25" style="1" customWidth="1"/>
    <col min="10508" max="10508" width="6.75" style="1" customWidth="1"/>
    <col min="10509" max="10509" width="13.5" style="1" customWidth="1"/>
    <col min="10510" max="10511" width="6.75" style="1" customWidth="1"/>
    <col min="10512" max="10512" width="9.375" style="1" customWidth="1"/>
    <col min="10513" max="10513" width="10.125" style="1" customWidth="1"/>
    <col min="10514" max="10514" width="8" style="1" customWidth="1"/>
    <col min="10515" max="10515" width="6.75" style="1" customWidth="1"/>
    <col min="10516" max="10516" width="6.625" style="1" customWidth="1"/>
    <col min="10517" max="10752" width="9" style="1"/>
    <col min="10753" max="10753" width="11.25" style="1" customWidth="1"/>
    <col min="10754" max="10754" width="7.375" style="1" customWidth="1"/>
    <col min="10755" max="10758" width="6.75" style="1" customWidth="1"/>
    <col min="10759" max="10759" width="10.875" style="1" customWidth="1"/>
    <col min="10760" max="10762" width="6.75" style="1" customWidth="1"/>
    <col min="10763" max="10763" width="11.25" style="1" customWidth="1"/>
    <col min="10764" max="10764" width="6.75" style="1" customWidth="1"/>
    <col min="10765" max="10765" width="13.5" style="1" customWidth="1"/>
    <col min="10766" max="10767" width="6.75" style="1" customWidth="1"/>
    <col min="10768" max="10768" width="9.375" style="1" customWidth="1"/>
    <col min="10769" max="10769" width="10.125" style="1" customWidth="1"/>
    <col min="10770" max="10770" width="8" style="1" customWidth="1"/>
    <col min="10771" max="10771" width="6.75" style="1" customWidth="1"/>
    <col min="10772" max="10772" width="6.625" style="1" customWidth="1"/>
    <col min="10773" max="11008" width="9" style="1"/>
    <col min="11009" max="11009" width="11.25" style="1" customWidth="1"/>
    <col min="11010" max="11010" width="7.375" style="1" customWidth="1"/>
    <col min="11011" max="11014" width="6.75" style="1" customWidth="1"/>
    <col min="11015" max="11015" width="10.875" style="1" customWidth="1"/>
    <col min="11016" max="11018" width="6.75" style="1" customWidth="1"/>
    <col min="11019" max="11019" width="11.25" style="1" customWidth="1"/>
    <col min="11020" max="11020" width="6.75" style="1" customWidth="1"/>
    <col min="11021" max="11021" width="13.5" style="1" customWidth="1"/>
    <col min="11022" max="11023" width="6.75" style="1" customWidth="1"/>
    <col min="11024" max="11024" width="9.375" style="1" customWidth="1"/>
    <col min="11025" max="11025" width="10.125" style="1" customWidth="1"/>
    <col min="11026" max="11026" width="8" style="1" customWidth="1"/>
    <col min="11027" max="11027" width="6.75" style="1" customWidth="1"/>
    <col min="11028" max="11028" width="6.625" style="1" customWidth="1"/>
    <col min="11029" max="11264" width="9" style="1"/>
    <col min="11265" max="11265" width="11.25" style="1" customWidth="1"/>
    <col min="11266" max="11266" width="7.375" style="1" customWidth="1"/>
    <col min="11267" max="11270" width="6.75" style="1" customWidth="1"/>
    <col min="11271" max="11271" width="10.875" style="1" customWidth="1"/>
    <col min="11272" max="11274" width="6.75" style="1" customWidth="1"/>
    <col min="11275" max="11275" width="11.25" style="1" customWidth="1"/>
    <col min="11276" max="11276" width="6.75" style="1" customWidth="1"/>
    <col min="11277" max="11277" width="13.5" style="1" customWidth="1"/>
    <col min="11278" max="11279" width="6.75" style="1" customWidth="1"/>
    <col min="11280" max="11280" width="9.375" style="1" customWidth="1"/>
    <col min="11281" max="11281" width="10.125" style="1" customWidth="1"/>
    <col min="11282" max="11282" width="8" style="1" customWidth="1"/>
    <col min="11283" max="11283" width="6.75" style="1" customWidth="1"/>
    <col min="11284" max="11284" width="6.625" style="1" customWidth="1"/>
    <col min="11285" max="11520" width="9" style="1"/>
    <col min="11521" max="11521" width="11.25" style="1" customWidth="1"/>
    <col min="11522" max="11522" width="7.375" style="1" customWidth="1"/>
    <col min="11523" max="11526" width="6.75" style="1" customWidth="1"/>
    <col min="11527" max="11527" width="10.875" style="1" customWidth="1"/>
    <col min="11528" max="11530" width="6.75" style="1" customWidth="1"/>
    <col min="11531" max="11531" width="11.25" style="1" customWidth="1"/>
    <col min="11532" max="11532" width="6.75" style="1" customWidth="1"/>
    <col min="11533" max="11533" width="13.5" style="1" customWidth="1"/>
    <col min="11534" max="11535" width="6.75" style="1" customWidth="1"/>
    <col min="11536" max="11536" width="9.375" style="1" customWidth="1"/>
    <col min="11537" max="11537" width="10.125" style="1" customWidth="1"/>
    <col min="11538" max="11538" width="8" style="1" customWidth="1"/>
    <col min="11539" max="11539" width="6.75" style="1" customWidth="1"/>
    <col min="11540" max="11540" width="6.625" style="1" customWidth="1"/>
    <col min="11541" max="11776" width="9" style="1"/>
    <col min="11777" max="11777" width="11.25" style="1" customWidth="1"/>
    <col min="11778" max="11778" width="7.375" style="1" customWidth="1"/>
    <col min="11779" max="11782" width="6.75" style="1" customWidth="1"/>
    <col min="11783" max="11783" width="10.875" style="1" customWidth="1"/>
    <col min="11784" max="11786" width="6.75" style="1" customWidth="1"/>
    <col min="11787" max="11787" width="11.25" style="1" customWidth="1"/>
    <col min="11788" max="11788" width="6.75" style="1" customWidth="1"/>
    <col min="11789" max="11789" width="13.5" style="1" customWidth="1"/>
    <col min="11790" max="11791" width="6.75" style="1" customWidth="1"/>
    <col min="11792" max="11792" width="9.375" style="1" customWidth="1"/>
    <col min="11793" max="11793" width="10.125" style="1" customWidth="1"/>
    <col min="11794" max="11794" width="8" style="1" customWidth="1"/>
    <col min="11795" max="11795" width="6.75" style="1" customWidth="1"/>
    <col min="11796" max="11796" width="6.625" style="1" customWidth="1"/>
    <col min="11797" max="12032" width="9" style="1"/>
    <col min="12033" max="12033" width="11.25" style="1" customWidth="1"/>
    <col min="12034" max="12034" width="7.375" style="1" customWidth="1"/>
    <col min="12035" max="12038" width="6.75" style="1" customWidth="1"/>
    <col min="12039" max="12039" width="10.875" style="1" customWidth="1"/>
    <col min="12040" max="12042" width="6.75" style="1" customWidth="1"/>
    <col min="12043" max="12043" width="11.25" style="1" customWidth="1"/>
    <col min="12044" max="12044" width="6.75" style="1" customWidth="1"/>
    <col min="12045" max="12045" width="13.5" style="1" customWidth="1"/>
    <col min="12046" max="12047" width="6.75" style="1" customWidth="1"/>
    <col min="12048" max="12048" width="9.375" style="1" customWidth="1"/>
    <col min="12049" max="12049" width="10.125" style="1" customWidth="1"/>
    <col min="12050" max="12050" width="8" style="1" customWidth="1"/>
    <col min="12051" max="12051" width="6.75" style="1" customWidth="1"/>
    <col min="12052" max="12052" width="6.625" style="1" customWidth="1"/>
    <col min="12053" max="12288" width="9" style="1"/>
    <col min="12289" max="12289" width="11.25" style="1" customWidth="1"/>
    <col min="12290" max="12290" width="7.375" style="1" customWidth="1"/>
    <col min="12291" max="12294" width="6.75" style="1" customWidth="1"/>
    <col min="12295" max="12295" width="10.875" style="1" customWidth="1"/>
    <col min="12296" max="12298" width="6.75" style="1" customWidth="1"/>
    <col min="12299" max="12299" width="11.25" style="1" customWidth="1"/>
    <col min="12300" max="12300" width="6.75" style="1" customWidth="1"/>
    <col min="12301" max="12301" width="13.5" style="1" customWidth="1"/>
    <col min="12302" max="12303" width="6.75" style="1" customWidth="1"/>
    <col min="12304" max="12304" width="9.375" style="1" customWidth="1"/>
    <col min="12305" max="12305" width="10.125" style="1" customWidth="1"/>
    <col min="12306" max="12306" width="8" style="1" customWidth="1"/>
    <col min="12307" max="12307" width="6.75" style="1" customWidth="1"/>
    <col min="12308" max="12308" width="6.625" style="1" customWidth="1"/>
    <col min="12309" max="12544" width="9" style="1"/>
    <col min="12545" max="12545" width="11.25" style="1" customWidth="1"/>
    <col min="12546" max="12546" width="7.375" style="1" customWidth="1"/>
    <col min="12547" max="12550" width="6.75" style="1" customWidth="1"/>
    <col min="12551" max="12551" width="10.875" style="1" customWidth="1"/>
    <col min="12552" max="12554" width="6.75" style="1" customWidth="1"/>
    <col min="12555" max="12555" width="11.25" style="1" customWidth="1"/>
    <col min="12556" max="12556" width="6.75" style="1" customWidth="1"/>
    <col min="12557" max="12557" width="13.5" style="1" customWidth="1"/>
    <col min="12558" max="12559" width="6.75" style="1" customWidth="1"/>
    <col min="12560" max="12560" width="9.375" style="1" customWidth="1"/>
    <col min="12561" max="12561" width="10.125" style="1" customWidth="1"/>
    <col min="12562" max="12562" width="8" style="1" customWidth="1"/>
    <col min="12563" max="12563" width="6.75" style="1" customWidth="1"/>
    <col min="12564" max="12564" width="6.625" style="1" customWidth="1"/>
    <col min="12565" max="12800" width="9" style="1"/>
    <col min="12801" max="12801" width="11.25" style="1" customWidth="1"/>
    <col min="12802" max="12802" width="7.375" style="1" customWidth="1"/>
    <col min="12803" max="12806" width="6.75" style="1" customWidth="1"/>
    <col min="12807" max="12807" width="10.875" style="1" customWidth="1"/>
    <col min="12808" max="12810" width="6.75" style="1" customWidth="1"/>
    <col min="12811" max="12811" width="11.25" style="1" customWidth="1"/>
    <col min="12812" max="12812" width="6.75" style="1" customWidth="1"/>
    <col min="12813" max="12813" width="13.5" style="1" customWidth="1"/>
    <col min="12814" max="12815" width="6.75" style="1" customWidth="1"/>
    <col min="12816" max="12816" width="9.375" style="1" customWidth="1"/>
    <col min="12817" max="12817" width="10.125" style="1" customWidth="1"/>
    <col min="12818" max="12818" width="8" style="1" customWidth="1"/>
    <col min="12819" max="12819" width="6.75" style="1" customWidth="1"/>
    <col min="12820" max="12820" width="6.625" style="1" customWidth="1"/>
    <col min="12821" max="13056" width="9" style="1"/>
    <col min="13057" max="13057" width="11.25" style="1" customWidth="1"/>
    <col min="13058" max="13058" width="7.375" style="1" customWidth="1"/>
    <col min="13059" max="13062" width="6.75" style="1" customWidth="1"/>
    <col min="13063" max="13063" width="10.875" style="1" customWidth="1"/>
    <col min="13064" max="13066" width="6.75" style="1" customWidth="1"/>
    <col min="13067" max="13067" width="11.25" style="1" customWidth="1"/>
    <col min="13068" max="13068" width="6.75" style="1" customWidth="1"/>
    <col min="13069" max="13069" width="13.5" style="1" customWidth="1"/>
    <col min="13070" max="13071" width="6.75" style="1" customWidth="1"/>
    <col min="13072" max="13072" width="9.375" style="1" customWidth="1"/>
    <col min="13073" max="13073" width="10.125" style="1" customWidth="1"/>
    <col min="13074" max="13074" width="8" style="1" customWidth="1"/>
    <col min="13075" max="13075" width="6.75" style="1" customWidth="1"/>
    <col min="13076" max="13076" width="6.625" style="1" customWidth="1"/>
    <col min="13077" max="13312" width="9" style="1"/>
    <col min="13313" max="13313" width="11.25" style="1" customWidth="1"/>
    <col min="13314" max="13314" width="7.375" style="1" customWidth="1"/>
    <col min="13315" max="13318" width="6.75" style="1" customWidth="1"/>
    <col min="13319" max="13319" width="10.875" style="1" customWidth="1"/>
    <col min="13320" max="13322" width="6.75" style="1" customWidth="1"/>
    <col min="13323" max="13323" width="11.25" style="1" customWidth="1"/>
    <col min="13324" max="13324" width="6.75" style="1" customWidth="1"/>
    <col min="13325" max="13325" width="13.5" style="1" customWidth="1"/>
    <col min="13326" max="13327" width="6.75" style="1" customWidth="1"/>
    <col min="13328" max="13328" width="9.375" style="1" customWidth="1"/>
    <col min="13329" max="13329" width="10.125" style="1" customWidth="1"/>
    <col min="13330" max="13330" width="8" style="1" customWidth="1"/>
    <col min="13331" max="13331" width="6.75" style="1" customWidth="1"/>
    <col min="13332" max="13332" width="6.625" style="1" customWidth="1"/>
    <col min="13333" max="13568" width="9" style="1"/>
    <col min="13569" max="13569" width="11.25" style="1" customWidth="1"/>
    <col min="13570" max="13570" width="7.375" style="1" customWidth="1"/>
    <col min="13571" max="13574" width="6.75" style="1" customWidth="1"/>
    <col min="13575" max="13575" width="10.875" style="1" customWidth="1"/>
    <col min="13576" max="13578" width="6.75" style="1" customWidth="1"/>
    <col min="13579" max="13579" width="11.25" style="1" customWidth="1"/>
    <col min="13580" max="13580" width="6.75" style="1" customWidth="1"/>
    <col min="13581" max="13581" width="13.5" style="1" customWidth="1"/>
    <col min="13582" max="13583" width="6.75" style="1" customWidth="1"/>
    <col min="13584" max="13584" width="9.375" style="1" customWidth="1"/>
    <col min="13585" max="13585" width="10.125" style="1" customWidth="1"/>
    <col min="13586" max="13586" width="8" style="1" customWidth="1"/>
    <col min="13587" max="13587" width="6.75" style="1" customWidth="1"/>
    <col min="13588" max="13588" width="6.625" style="1" customWidth="1"/>
    <col min="13589" max="13824" width="9" style="1"/>
    <col min="13825" max="13825" width="11.25" style="1" customWidth="1"/>
    <col min="13826" max="13826" width="7.375" style="1" customWidth="1"/>
    <col min="13827" max="13830" width="6.75" style="1" customWidth="1"/>
    <col min="13831" max="13831" width="10.875" style="1" customWidth="1"/>
    <col min="13832" max="13834" width="6.75" style="1" customWidth="1"/>
    <col min="13835" max="13835" width="11.25" style="1" customWidth="1"/>
    <col min="13836" max="13836" width="6.75" style="1" customWidth="1"/>
    <col min="13837" max="13837" width="13.5" style="1" customWidth="1"/>
    <col min="13838" max="13839" width="6.75" style="1" customWidth="1"/>
    <col min="13840" max="13840" width="9.375" style="1" customWidth="1"/>
    <col min="13841" max="13841" width="10.125" style="1" customWidth="1"/>
    <col min="13842" max="13842" width="8" style="1" customWidth="1"/>
    <col min="13843" max="13843" width="6.75" style="1" customWidth="1"/>
    <col min="13844" max="13844" width="6.625" style="1" customWidth="1"/>
    <col min="13845" max="14080" width="9" style="1"/>
    <col min="14081" max="14081" width="11.25" style="1" customWidth="1"/>
    <col min="14082" max="14082" width="7.375" style="1" customWidth="1"/>
    <col min="14083" max="14086" width="6.75" style="1" customWidth="1"/>
    <col min="14087" max="14087" width="10.875" style="1" customWidth="1"/>
    <col min="14088" max="14090" width="6.75" style="1" customWidth="1"/>
    <col min="14091" max="14091" width="11.25" style="1" customWidth="1"/>
    <col min="14092" max="14092" width="6.75" style="1" customWidth="1"/>
    <col min="14093" max="14093" width="13.5" style="1" customWidth="1"/>
    <col min="14094" max="14095" width="6.75" style="1" customWidth="1"/>
    <col min="14096" max="14096" width="9.375" style="1" customWidth="1"/>
    <col min="14097" max="14097" width="10.125" style="1" customWidth="1"/>
    <col min="14098" max="14098" width="8" style="1" customWidth="1"/>
    <col min="14099" max="14099" width="6.75" style="1" customWidth="1"/>
    <col min="14100" max="14100" width="6.625" style="1" customWidth="1"/>
    <col min="14101" max="14336" width="9" style="1"/>
    <col min="14337" max="14337" width="11.25" style="1" customWidth="1"/>
    <col min="14338" max="14338" width="7.375" style="1" customWidth="1"/>
    <col min="14339" max="14342" width="6.75" style="1" customWidth="1"/>
    <col min="14343" max="14343" width="10.875" style="1" customWidth="1"/>
    <col min="14344" max="14346" width="6.75" style="1" customWidth="1"/>
    <col min="14347" max="14347" width="11.25" style="1" customWidth="1"/>
    <col min="14348" max="14348" width="6.75" style="1" customWidth="1"/>
    <col min="14349" max="14349" width="13.5" style="1" customWidth="1"/>
    <col min="14350" max="14351" width="6.75" style="1" customWidth="1"/>
    <col min="14352" max="14352" width="9.375" style="1" customWidth="1"/>
    <col min="14353" max="14353" width="10.125" style="1" customWidth="1"/>
    <col min="14354" max="14354" width="8" style="1" customWidth="1"/>
    <col min="14355" max="14355" width="6.75" style="1" customWidth="1"/>
    <col min="14356" max="14356" width="6.625" style="1" customWidth="1"/>
    <col min="14357" max="14592" width="9" style="1"/>
    <col min="14593" max="14593" width="11.25" style="1" customWidth="1"/>
    <col min="14594" max="14594" width="7.375" style="1" customWidth="1"/>
    <col min="14595" max="14598" width="6.75" style="1" customWidth="1"/>
    <col min="14599" max="14599" width="10.875" style="1" customWidth="1"/>
    <col min="14600" max="14602" width="6.75" style="1" customWidth="1"/>
    <col min="14603" max="14603" width="11.25" style="1" customWidth="1"/>
    <col min="14604" max="14604" width="6.75" style="1" customWidth="1"/>
    <col min="14605" max="14605" width="13.5" style="1" customWidth="1"/>
    <col min="14606" max="14607" width="6.75" style="1" customWidth="1"/>
    <col min="14608" max="14608" width="9.375" style="1" customWidth="1"/>
    <col min="14609" max="14609" width="10.125" style="1" customWidth="1"/>
    <col min="14610" max="14610" width="8" style="1" customWidth="1"/>
    <col min="14611" max="14611" width="6.75" style="1" customWidth="1"/>
    <col min="14612" max="14612" width="6.625" style="1" customWidth="1"/>
    <col min="14613" max="14848" width="9" style="1"/>
    <col min="14849" max="14849" width="11.25" style="1" customWidth="1"/>
    <col min="14850" max="14850" width="7.375" style="1" customWidth="1"/>
    <col min="14851" max="14854" width="6.75" style="1" customWidth="1"/>
    <col min="14855" max="14855" width="10.875" style="1" customWidth="1"/>
    <col min="14856" max="14858" width="6.75" style="1" customWidth="1"/>
    <col min="14859" max="14859" width="11.25" style="1" customWidth="1"/>
    <col min="14860" max="14860" width="6.75" style="1" customWidth="1"/>
    <col min="14861" max="14861" width="13.5" style="1" customWidth="1"/>
    <col min="14862" max="14863" width="6.75" style="1" customWidth="1"/>
    <col min="14864" max="14864" width="9.375" style="1" customWidth="1"/>
    <col min="14865" max="14865" width="10.125" style="1" customWidth="1"/>
    <col min="14866" max="14866" width="8" style="1" customWidth="1"/>
    <col min="14867" max="14867" width="6.75" style="1" customWidth="1"/>
    <col min="14868" max="14868" width="6.625" style="1" customWidth="1"/>
    <col min="14869" max="15104" width="9" style="1"/>
    <col min="15105" max="15105" width="11.25" style="1" customWidth="1"/>
    <col min="15106" max="15106" width="7.375" style="1" customWidth="1"/>
    <col min="15107" max="15110" width="6.75" style="1" customWidth="1"/>
    <col min="15111" max="15111" width="10.875" style="1" customWidth="1"/>
    <col min="15112" max="15114" width="6.75" style="1" customWidth="1"/>
    <col min="15115" max="15115" width="11.25" style="1" customWidth="1"/>
    <col min="15116" max="15116" width="6.75" style="1" customWidth="1"/>
    <col min="15117" max="15117" width="13.5" style="1" customWidth="1"/>
    <col min="15118" max="15119" width="6.75" style="1" customWidth="1"/>
    <col min="15120" max="15120" width="9.375" style="1" customWidth="1"/>
    <col min="15121" max="15121" width="10.125" style="1" customWidth="1"/>
    <col min="15122" max="15122" width="8" style="1" customWidth="1"/>
    <col min="15123" max="15123" width="6.75" style="1" customWidth="1"/>
    <col min="15124" max="15124" width="6.625" style="1" customWidth="1"/>
    <col min="15125" max="15360" width="9" style="1"/>
    <col min="15361" max="15361" width="11.25" style="1" customWidth="1"/>
    <col min="15362" max="15362" width="7.375" style="1" customWidth="1"/>
    <col min="15363" max="15366" width="6.75" style="1" customWidth="1"/>
    <col min="15367" max="15367" width="10.875" style="1" customWidth="1"/>
    <col min="15368" max="15370" width="6.75" style="1" customWidth="1"/>
    <col min="15371" max="15371" width="11.25" style="1" customWidth="1"/>
    <col min="15372" max="15372" width="6.75" style="1" customWidth="1"/>
    <col min="15373" max="15373" width="13.5" style="1" customWidth="1"/>
    <col min="15374" max="15375" width="6.75" style="1" customWidth="1"/>
    <col min="15376" max="15376" width="9.375" style="1" customWidth="1"/>
    <col min="15377" max="15377" width="10.125" style="1" customWidth="1"/>
    <col min="15378" max="15378" width="8" style="1" customWidth="1"/>
    <col min="15379" max="15379" width="6.75" style="1" customWidth="1"/>
    <col min="15380" max="15380" width="6.625" style="1" customWidth="1"/>
    <col min="15381" max="15616" width="9" style="1"/>
    <col min="15617" max="15617" width="11.25" style="1" customWidth="1"/>
    <col min="15618" max="15618" width="7.375" style="1" customWidth="1"/>
    <col min="15619" max="15622" width="6.75" style="1" customWidth="1"/>
    <col min="15623" max="15623" width="10.875" style="1" customWidth="1"/>
    <col min="15624" max="15626" width="6.75" style="1" customWidth="1"/>
    <col min="15627" max="15627" width="11.25" style="1" customWidth="1"/>
    <col min="15628" max="15628" width="6.75" style="1" customWidth="1"/>
    <col min="15629" max="15629" width="13.5" style="1" customWidth="1"/>
    <col min="15630" max="15631" width="6.75" style="1" customWidth="1"/>
    <col min="15632" max="15632" width="9.375" style="1" customWidth="1"/>
    <col min="15633" max="15633" width="10.125" style="1" customWidth="1"/>
    <col min="15634" max="15634" width="8" style="1" customWidth="1"/>
    <col min="15635" max="15635" width="6.75" style="1" customWidth="1"/>
    <col min="15636" max="15636" width="6.625" style="1" customWidth="1"/>
    <col min="15637" max="15872" width="9" style="1"/>
    <col min="15873" max="15873" width="11.25" style="1" customWidth="1"/>
    <col min="15874" max="15874" width="7.375" style="1" customWidth="1"/>
    <col min="15875" max="15878" width="6.75" style="1" customWidth="1"/>
    <col min="15879" max="15879" width="10.875" style="1" customWidth="1"/>
    <col min="15880" max="15882" width="6.75" style="1" customWidth="1"/>
    <col min="15883" max="15883" width="11.25" style="1" customWidth="1"/>
    <col min="15884" max="15884" width="6.75" style="1" customWidth="1"/>
    <col min="15885" max="15885" width="13.5" style="1" customWidth="1"/>
    <col min="15886" max="15887" width="6.75" style="1" customWidth="1"/>
    <col min="15888" max="15888" width="9.375" style="1" customWidth="1"/>
    <col min="15889" max="15889" width="10.125" style="1" customWidth="1"/>
    <col min="15890" max="15890" width="8" style="1" customWidth="1"/>
    <col min="15891" max="15891" width="6.75" style="1" customWidth="1"/>
    <col min="15892" max="15892" width="6.625" style="1" customWidth="1"/>
    <col min="15893" max="16128" width="9" style="1"/>
    <col min="16129" max="16129" width="11.25" style="1" customWidth="1"/>
    <col min="16130" max="16130" width="7.375" style="1" customWidth="1"/>
    <col min="16131" max="16134" width="6.75" style="1" customWidth="1"/>
    <col min="16135" max="16135" width="10.875" style="1" customWidth="1"/>
    <col min="16136" max="16138" width="6.75" style="1" customWidth="1"/>
    <col min="16139" max="16139" width="11.25" style="1" customWidth="1"/>
    <col min="16140" max="16140" width="6.75" style="1" customWidth="1"/>
    <col min="16141" max="16141" width="13.5" style="1" customWidth="1"/>
    <col min="16142" max="16143" width="6.75" style="1" customWidth="1"/>
    <col min="16144" max="16144" width="9.375" style="1" customWidth="1"/>
    <col min="16145" max="16145" width="10.125" style="1" customWidth="1"/>
    <col min="16146" max="16146" width="8" style="1" customWidth="1"/>
    <col min="16147" max="16147" width="6.75" style="1" customWidth="1"/>
    <col min="16148" max="16148" width="6.625" style="1" customWidth="1"/>
    <col min="16149" max="16384" width="9" style="1"/>
  </cols>
  <sheetData>
    <row r="1" spans="1:25" ht="28.5" customHeight="1" x14ac:dyDescent="0.15">
      <c r="A1" s="156" t="s">
        <v>277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5" ht="9" customHeight="1" x14ac:dyDescent="0.2">
      <c r="A2" s="37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5" x14ac:dyDescent="0.15">
      <c r="A3" s="24" t="s">
        <v>297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5" ht="6" customHeight="1" x14ac:dyDescent="0.15">
      <c r="A4" s="47"/>
      <c r="B4" s="36"/>
      <c r="C4" s="36"/>
      <c r="D4" s="36"/>
      <c r="E4" s="36"/>
      <c r="F4" s="36"/>
      <c r="G4" s="36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25" s="152" customFormat="1" ht="15" customHeight="1" x14ac:dyDescent="0.4">
      <c r="A5" s="185" t="s">
        <v>17</v>
      </c>
      <c r="B5" s="236" t="s">
        <v>43</v>
      </c>
      <c r="C5" s="229" t="s">
        <v>276</v>
      </c>
      <c r="D5" s="229" t="s">
        <v>275</v>
      </c>
      <c r="E5" s="229" t="s">
        <v>274</v>
      </c>
      <c r="F5" s="229" t="s">
        <v>273</v>
      </c>
      <c r="G5" s="229" t="s">
        <v>272</v>
      </c>
      <c r="H5" s="229" t="s">
        <v>271</v>
      </c>
      <c r="I5" s="229" t="s">
        <v>270</v>
      </c>
      <c r="J5" s="229" t="s">
        <v>269</v>
      </c>
      <c r="K5" s="229" t="s">
        <v>268</v>
      </c>
      <c r="L5" s="229" t="s">
        <v>267</v>
      </c>
      <c r="M5" s="229" t="s">
        <v>266</v>
      </c>
      <c r="N5" s="229" t="s">
        <v>265</v>
      </c>
      <c r="O5" s="229" t="s">
        <v>264</v>
      </c>
      <c r="P5" s="229" t="s">
        <v>263</v>
      </c>
      <c r="Q5" s="229" t="s">
        <v>262</v>
      </c>
      <c r="R5" s="229" t="s">
        <v>261</v>
      </c>
      <c r="S5" s="232" t="s">
        <v>260</v>
      </c>
    </row>
    <row r="6" spans="1:25" s="152" customFormat="1" ht="15" customHeight="1" x14ac:dyDescent="0.4">
      <c r="A6" s="235"/>
      <c r="B6" s="237"/>
      <c r="C6" s="230"/>
      <c r="D6" s="230"/>
      <c r="E6" s="230"/>
      <c r="F6" s="230"/>
      <c r="G6" s="230"/>
      <c r="H6" s="230" t="s">
        <v>259</v>
      </c>
      <c r="I6" s="230"/>
      <c r="J6" s="230"/>
      <c r="K6" s="230" t="s">
        <v>258</v>
      </c>
      <c r="L6" s="230"/>
      <c r="M6" s="230" t="s">
        <v>257</v>
      </c>
      <c r="N6" s="230"/>
      <c r="O6" s="230"/>
      <c r="P6" s="230"/>
      <c r="Q6" s="230"/>
      <c r="R6" s="230" t="s">
        <v>256</v>
      </c>
      <c r="S6" s="233" t="s">
        <v>255</v>
      </c>
    </row>
    <row r="7" spans="1:25" s="152" customFormat="1" ht="15" customHeight="1" x14ac:dyDescent="0.4">
      <c r="A7" s="187"/>
      <c r="B7" s="238"/>
      <c r="C7" s="231"/>
      <c r="D7" s="231"/>
      <c r="E7" s="231"/>
      <c r="F7" s="231"/>
      <c r="G7" s="231"/>
      <c r="H7" s="231"/>
      <c r="I7" s="231"/>
      <c r="J7" s="231"/>
      <c r="K7" s="231" t="s">
        <v>254</v>
      </c>
      <c r="L7" s="231"/>
      <c r="M7" s="231" t="s">
        <v>253</v>
      </c>
      <c r="N7" s="231"/>
      <c r="O7" s="231"/>
      <c r="P7" s="231"/>
      <c r="Q7" s="231"/>
      <c r="R7" s="231"/>
      <c r="S7" s="234"/>
      <c r="U7" s="153"/>
    </row>
    <row r="8" spans="1:25" s="111" customFormat="1" ht="9" customHeight="1" x14ac:dyDescent="0.15">
      <c r="A8" s="10"/>
      <c r="B8" s="151"/>
      <c r="C8" s="10"/>
      <c r="D8" s="10"/>
      <c r="E8" s="10"/>
      <c r="F8" s="10"/>
      <c r="G8" s="10"/>
      <c r="H8" s="10"/>
      <c r="I8" s="10"/>
      <c r="J8" s="10"/>
      <c r="K8" s="10"/>
      <c r="L8" s="10"/>
      <c r="M8" s="42"/>
      <c r="N8" s="42"/>
      <c r="O8" s="42"/>
      <c r="P8" s="42"/>
      <c r="Q8" s="42"/>
      <c r="R8" s="10"/>
      <c r="S8" s="10"/>
      <c r="U8" s="30"/>
    </row>
    <row r="9" spans="1:25" ht="16.5" customHeight="1" x14ac:dyDescent="0.15">
      <c r="A9" s="95" t="s">
        <v>227</v>
      </c>
      <c r="B9" s="8">
        <v>25783</v>
      </c>
      <c r="C9" s="7">
        <v>78</v>
      </c>
      <c r="D9" s="7">
        <v>15</v>
      </c>
      <c r="E9" s="7">
        <v>2875</v>
      </c>
      <c r="F9" s="7">
        <v>2508</v>
      </c>
      <c r="G9" s="7">
        <v>40</v>
      </c>
      <c r="H9" s="100" t="s">
        <v>79</v>
      </c>
      <c r="I9" s="7">
        <v>558</v>
      </c>
      <c r="J9" s="7">
        <v>1457</v>
      </c>
      <c r="K9" s="100" t="s">
        <v>79</v>
      </c>
      <c r="L9" s="7">
        <v>3998</v>
      </c>
      <c r="M9" s="7">
        <v>551</v>
      </c>
      <c r="N9" s="7">
        <v>1281</v>
      </c>
      <c r="O9" s="7">
        <v>4611</v>
      </c>
      <c r="P9" s="7">
        <v>352</v>
      </c>
      <c r="Q9" s="7">
        <v>290</v>
      </c>
      <c r="R9" s="7">
        <v>6552</v>
      </c>
      <c r="S9" s="7">
        <v>617</v>
      </c>
    </row>
    <row r="10" spans="1:25" ht="16.5" customHeight="1" x14ac:dyDescent="0.15">
      <c r="A10" s="96" t="s">
        <v>126</v>
      </c>
      <c r="B10" s="7">
        <v>26392</v>
      </c>
      <c r="C10" s="7">
        <v>89</v>
      </c>
      <c r="D10" s="7">
        <v>9</v>
      </c>
      <c r="E10" s="7">
        <v>3060</v>
      </c>
      <c r="F10" s="7">
        <v>2954</v>
      </c>
      <c r="G10" s="7">
        <v>31</v>
      </c>
      <c r="H10" s="100" t="s">
        <v>79</v>
      </c>
      <c r="I10" s="7">
        <v>546</v>
      </c>
      <c r="J10" s="7">
        <v>1429</v>
      </c>
      <c r="K10" s="100" t="s">
        <v>79</v>
      </c>
      <c r="L10" s="7">
        <v>4426</v>
      </c>
      <c r="M10" s="7">
        <v>644</v>
      </c>
      <c r="N10" s="7">
        <v>1382</v>
      </c>
      <c r="O10" s="7">
        <v>4830</v>
      </c>
      <c r="P10" s="7">
        <v>387</v>
      </c>
      <c r="Q10" s="7">
        <v>176</v>
      </c>
      <c r="R10" s="7">
        <v>5890</v>
      </c>
      <c r="S10" s="7">
        <v>539</v>
      </c>
      <c r="T10" s="2"/>
    </row>
    <row r="11" spans="1:25" ht="16.5" customHeight="1" x14ac:dyDescent="0.15">
      <c r="A11" s="96" t="s">
        <v>125</v>
      </c>
      <c r="B11" s="7">
        <v>27568</v>
      </c>
      <c r="C11" s="7">
        <v>85</v>
      </c>
      <c r="D11" s="7">
        <v>11</v>
      </c>
      <c r="E11" s="7">
        <v>3313</v>
      </c>
      <c r="F11" s="7">
        <v>3511</v>
      </c>
      <c r="G11" s="7">
        <v>46</v>
      </c>
      <c r="H11" s="100" t="s">
        <v>79</v>
      </c>
      <c r="I11" s="7">
        <v>642</v>
      </c>
      <c r="J11" s="7">
        <v>1574</v>
      </c>
      <c r="K11" s="100" t="s">
        <v>79</v>
      </c>
      <c r="L11" s="7">
        <v>4399</v>
      </c>
      <c r="M11" s="7">
        <v>673</v>
      </c>
      <c r="N11" s="7">
        <v>1320</v>
      </c>
      <c r="O11" s="7">
        <v>5132</v>
      </c>
      <c r="P11" s="7">
        <v>488</v>
      </c>
      <c r="Q11" s="7">
        <v>211</v>
      </c>
      <c r="R11" s="7">
        <v>5531</v>
      </c>
      <c r="S11" s="7">
        <v>632</v>
      </c>
      <c r="T11" s="2"/>
    </row>
    <row r="12" spans="1:25" ht="16.5" customHeight="1" x14ac:dyDescent="0.15">
      <c r="A12" s="96" t="s">
        <v>124</v>
      </c>
      <c r="B12" s="7">
        <v>29369</v>
      </c>
      <c r="C12" s="7">
        <v>90</v>
      </c>
      <c r="D12" s="7">
        <v>4</v>
      </c>
      <c r="E12" s="7">
        <v>3550</v>
      </c>
      <c r="F12" s="7">
        <v>3826</v>
      </c>
      <c r="G12" s="7">
        <v>47</v>
      </c>
      <c r="H12" s="100" t="s">
        <v>79</v>
      </c>
      <c r="I12" s="7">
        <v>621</v>
      </c>
      <c r="J12" s="7">
        <v>1565</v>
      </c>
      <c r="K12" s="100" t="s">
        <v>79</v>
      </c>
      <c r="L12" s="7">
        <v>4832</v>
      </c>
      <c r="M12" s="7">
        <v>692</v>
      </c>
      <c r="N12" s="7">
        <v>1390</v>
      </c>
      <c r="O12" s="7">
        <v>5543</v>
      </c>
      <c r="P12" s="7">
        <v>507</v>
      </c>
      <c r="Q12" s="7">
        <v>292</v>
      </c>
      <c r="R12" s="7">
        <v>5734</v>
      </c>
      <c r="S12" s="7">
        <v>676</v>
      </c>
      <c r="T12" s="2"/>
    </row>
    <row r="13" spans="1:25" ht="16.5" customHeight="1" x14ac:dyDescent="0.15">
      <c r="A13" s="96" t="s">
        <v>220</v>
      </c>
      <c r="B13" s="7">
        <v>28555</v>
      </c>
      <c r="C13" s="7">
        <v>98</v>
      </c>
      <c r="D13" s="7">
        <v>15</v>
      </c>
      <c r="E13" s="7">
        <v>3573</v>
      </c>
      <c r="F13" s="7">
        <v>2988</v>
      </c>
      <c r="G13" s="7">
        <v>46</v>
      </c>
      <c r="H13" s="100" t="s">
        <v>79</v>
      </c>
      <c r="I13" s="7">
        <v>681</v>
      </c>
      <c r="J13" s="7">
        <v>1557</v>
      </c>
      <c r="K13" s="100" t="s">
        <v>79</v>
      </c>
      <c r="L13" s="7">
        <v>5012</v>
      </c>
      <c r="M13" s="7">
        <v>632</v>
      </c>
      <c r="N13" s="7">
        <v>1369</v>
      </c>
      <c r="O13" s="7">
        <v>6100</v>
      </c>
      <c r="P13" s="7">
        <v>454</v>
      </c>
      <c r="Q13" s="7">
        <v>202</v>
      </c>
      <c r="R13" s="7">
        <v>5201</v>
      </c>
      <c r="S13" s="7">
        <v>627</v>
      </c>
      <c r="T13" s="2"/>
    </row>
    <row r="14" spans="1:25" ht="16.5" customHeight="1" x14ac:dyDescent="0.15">
      <c r="A14" s="95" t="s">
        <v>174</v>
      </c>
      <c r="B14" s="8">
        <v>21756</v>
      </c>
      <c r="C14" s="7">
        <v>82</v>
      </c>
      <c r="D14" s="7">
        <v>28</v>
      </c>
      <c r="E14" s="7">
        <v>3312</v>
      </c>
      <c r="F14" s="7">
        <v>2221</v>
      </c>
      <c r="G14" s="7">
        <v>57</v>
      </c>
      <c r="H14" s="100" t="s">
        <v>77</v>
      </c>
      <c r="I14" s="7">
        <v>361</v>
      </c>
      <c r="J14" s="7">
        <v>1235</v>
      </c>
      <c r="K14" s="100" t="s">
        <v>77</v>
      </c>
      <c r="L14" s="7">
        <v>3857</v>
      </c>
      <c r="M14" s="7">
        <v>527</v>
      </c>
      <c r="N14" s="7">
        <v>819</v>
      </c>
      <c r="O14" s="7">
        <v>4363</v>
      </c>
      <c r="P14" s="7">
        <v>340</v>
      </c>
      <c r="Q14" s="7">
        <v>146</v>
      </c>
      <c r="R14" s="7">
        <v>4214</v>
      </c>
      <c r="S14" s="7">
        <v>194</v>
      </c>
      <c r="T14" s="2"/>
    </row>
    <row r="15" spans="1:25" s="150" customFormat="1" ht="7.5" customHeight="1" x14ac:dyDescent="0.15">
      <c r="A15" s="147"/>
      <c r="B15" s="270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39"/>
      <c r="U15" s="39"/>
    </row>
    <row r="16" spans="1:25" ht="16.5" customHeight="1" x14ac:dyDescent="0.15">
      <c r="A16" s="95" t="s">
        <v>298</v>
      </c>
      <c r="B16" s="271">
        <v>1606</v>
      </c>
      <c r="C16" s="100">
        <v>2</v>
      </c>
      <c r="D16" s="7">
        <v>0</v>
      </c>
      <c r="E16" s="100">
        <v>255</v>
      </c>
      <c r="F16" s="100">
        <v>157</v>
      </c>
      <c r="G16" s="7">
        <v>3</v>
      </c>
      <c r="H16" s="100" t="s">
        <v>77</v>
      </c>
      <c r="I16" s="100">
        <v>28</v>
      </c>
      <c r="J16" s="100">
        <v>91</v>
      </c>
      <c r="K16" s="100" t="s">
        <v>77</v>
      </c>
      <c r="L16" s="100">
        <v>259</v>
      </c>
      <c r="M16" s="100">
        <v>20</v>
      </c>
      <c r="N16" s="100">
        <v>69</v>
      </c>
      <c r="O16" s="100">
        <v>365</v>
      </c>
      <c r="P16" s="100">
        <v>19</v>
      </c>
      <c r="Q16" s="100">
        <v>15</v>
      </c>
      <c r="R16" s="100">
        <v>298</v>
      </c>
      <c r="S16" s="100">
        <v>25</v>
      </c>
      <c r="T16" s="2"/>
      <c r="U16" s="2"/>
      <c r="V16" s="2"/>
      <c r="W16" s="2"/>
      <c r="X16" s="2"/>
      <c r="Y16" s="2"/>
    </row>
    <row r="17" spans="1:25" s="150" customFormat="1" ht="16.5" customHeight="1" x14ac:dyDescent="0.15">
      <c r="A17" s="95" t="s">
        <v>299</v>
      </c>
      <c r="B17" s="271">
        <v>1594</v>
      </c>
      <c r="C17" s="100">
        <v>11</v>
      </c>
      <c r="D17" s="7">
        <v>0</v>
      </c>
      <c r="E17" s="100">
        <v>253</v>
      </c>
      <c r="F17" s="100">
        <v>143</v>
      </c>
      <c r="G17" s="100">
        <v>3</v>
      </c>
      <c r="H17" s="100" t="s">
        <v>77</v>
      </c>
      <c r="I17" s="100">
        <v>13</v>
      </c>
      <c r="J17" s="100">
        <v>105</v>
      </c>
      <c r="K17" s="100" t="s">
        <v>77</v>
      </c>
      <c r="L17" s="100">
        <v>263</v>
      </c>
      <c r="M17" s="100">
        <v>46</v>
      </c>
      <c r="N17" s="100">
        <v>71</v>
      </c>
      <c r="O17" s="100">
        <v>362</v>
      </c>
      <c r="P17" s="100">
        <v>35</v>
      </c>
      <c r="Q17" s="100">
        <v>6</v>
      </c>
      <c r="R17" s="100">
        <v>251</v>
      </c>
      <c r="S17" s="100">
        <v>32</v>
      </c>
      <c r="T17" s="39"/>
      <c r="U17" s="2"/>
      <c r="V17" s="39"/>
      <c r="W17" s="39"/>
      <c r="X17" s="39"/>
      <c r="Y17" s="39"/>
    </row>
    <row r="18" spans="1:25" s="150" customFormat="1" ht="16.5" customHeight="1" x14ac:dyDescent="0.15">
      <c r="A18" s="95" t="s">
        <v>300</v>
      </c>
      <c r="B18" s="271">
        <v>1887</v>
      </c>
      <c r="C18" s="100">
        <v>4</v>
      </c>
      <c r="D18" s="7">
        <v>23</v>
      </c>
      <c r="E18" s="100">
        <v>314</v>
      </c>
      <c r="F18" s="100">
        <v>210</v>
      </c>
      <c r="G18" s="100">
        <v>0</v>
      </c>
      <c r="H18" s="100" t="s">
        <v>77</v>
      </c>
      <c r="I18" s="100">
        <v>27</v>
      </c>
      <c r="J18" s="100">
        <v>113</v>
      </c>
      <c r="K18" s="100" t="s">
        <v>77</v>
      </c>
      <c r="L18" s="100">
        <v>242</v>
      </c>
      <c r="M18" s="100">
        <v>53</v>
      </c>
      <c r="N18" s="100">
        <v>64</v>
      </c>
      <c r="O18" s="100">
        <v>410</v>
      </c>
      <c r="P18" s="100">
        <v>36</v>
      </c>
      <c r="Q18" s="100">
        <v>12</v>
      </c>
      <c r="R18" s="100">
        <v>362</v>
      </c>
      <c r="S18" s="100">
        <v>17</v>
      </c>
      <c r="T18" s="39"/>
      <c r="U18" s="2"/>
      <c r="V18" s="39"/>
      <c r="W18" s="39"/>
      <c r="X18" s="39"/>
      <c r="Y18" s="39"/>
    </row>
    <row r="19" spans="1:25" s="150" customFormat="1" ht="16.5" customHeight="1" x14ac:dyDescent="0.15">
      <c r="A19" s="95" t="s">
        <v>301</v>
      </c>
      <c r="B19" s="271">
        <v>1557</v>
      </c>
      <c r="C19" s="100">
        <v>12</v>
      </c>
      <c r="D19" s="7">
        <v>0</v>
      </c>
      <c r="E19" s="100">
        <v>271</v>
      </c>
      <c r="F19" s="100">
        <v>168</v>
      </c>
      <c r="G19" s="100">
        <v>3</v>
      </c>
      <c r="H19" s="100" t="s">
        <v>77</v>
      </c>
      <c r="I19" s="100">
        <v>35</v>
      </c>
      <c r="J19" s="100">
        <v>118</v>
      </c>
      <c r="K19" s="100" t="s">
        <v>77</v>
      </c>
      <c r="L19" s="100">
        <v>236</v>
      </c>
      <c r="M19" s="100">
        <v>36</v>
      </c>
      <c r="N19" s="100">
        <v>74</v>
      </c>
      <c r="O19" s="100">
        <v>345</v>
      </c>
      <c r="P19" s="100">
        <v>19</v>
      </c>
      <c r="Q19" s="100">
        <v>17</v>
      </c>
      <c r="R19" s="100">
        <v>214</v>
      </c>
      <c r="S19" s="100">
        <v>9</v>
      </c>
      <c r="T19" s="39"/>
      <c r="U19" s="2"/>
      <c r="V19" s="39"/>
      <c r="W19" s="39"/>
      <c r="X19" s="39"/>
      <c r="Y19" s="39"/>
    </row>
    <row r="20" spans="1:25" s="150" customFormat="1" ht="16.5" customHeight="1" x14ac:dyDescent="0.15">
      <c r="A20" s="95" t="s">
        <v>302</v>
      </c>
      <c r="B20" s="271">
        <v>1983</v>
      </c>
      <c r="C20" s="100">
        <v>8</v>
      </c>
      <c r="D20" s="7">
        <v>0</v>
      </c>
      <c r="E20" s="100">
        <v>271</v>
      </c>
      <c r="F20" s="100">
        <v>163</v>
      </c>
      <c r="G20" s="100">
        <v>5</v>
      </c>
      <c r="H20" s="100" t="s">
        <v>77</v>
      </c>
      <c r="I20" s="100">
        <v>54</v>
      </c>
      <c r="J20" s="100">
        <v>109</v>
      </c>
      <c r="K20" s="100" t="s">
        <v>77</v>
      </c>
      <c r="L20" s="100">
        <v>603</v>
      </c>
      <c r="M20" s="100">
        <v>31</v>
      </c>
      <c r="N20" s="100">
        <v>51</v>
      </c>
      <c r="O20" s="100">
        <v>292</v>
      </c>
      <c r="P20" s="100">
        <v>37</v>
      </c>
      <c r="Q20" s="100">
        <v>4</v>
      </c>
      <c r="R20" s="100">
        <v>349</v>
      </c>
      <c r="S20" s="100">
        <v>6</v>
      </c>
      <c r="T20" s="39"/>
      <c r="U20" s="2"/>
      <c r="V20" s="39"/>
      <c r="W20" s="39"/>
      <c r="X20" s="39"/>
      <c r="Y20" s="39"/>
    </row>
    <row r="21" spans="1:25" s="150" customFormat="1" ht="16.5" customHeight="1" x14ac:dyDescent="0.15">
      <c r="A21" s="95" t="s">
        <v>303</v>
      </c>
      <c r="B21" s="271">
        <v>1907</v>
      </c>
      <c r="C21" s="100">
        <v>6</v>
      </c>
      <c r="D21" s="7">
        <v>3</v>
      </c>
      <c r="E21" s="100">
        <v>304</v>
      </c>
      <c r="F21" s="100">
        <v>238</v>
      </c>
      <c r="G21" s="100">
        <v>3</v>
      </c>
      <c r="H21" s="100" t="s">
        <v>77</v>
      </c>
      <c r="I21" s="100">
        <v>22</v>
      </c>
      <c r="J21" s="100">
        <v>100</v>
      </c>
      <c r="K21" s="100" t="s">
        <v>77</v>
      </c>
      <c r="L21" s="100">
        <v>274</v>
      </c>
      <c r="M21" s="100">
        <v>57</v>
      </c>
      <c r="N21" s="100">
        <v>59</v>
      </c>
      <c r="O21" s="100">
        <v>412</v>
      </c>
      <c r="P21" s="100">
        <v>34</v>
      </c>
      <c r="Q21" s="100">
        <v>10</v>
      </c>
      <c r="R21" s="100">
        <v>380</v>
      </c>
      <c r="S21" s="100">
        <v>5</v>
      </c>
      <c r="T21" s="39"/>
      <c r="U21" s="2"/>
      <c r="V21" s="39"/>
      <c r="W21" s="39"/>
      <c r="X21" s="39"/>
      <c r="Y21" s="39"/>
    </row>
    <row r="22" spans="1:25" s="150" customFormat="1" ht="16.5" customHeight="1" x14ac:dyDescent="0.15">
      <c r="A22" s="95" t="s">
        <v>304</v>
      </c>
      <c r="B22" s="271">
        <v>1867</v>
      </c>
      <c r="C22" s="100">
        <v>0</v>
      </c>
      <c r="D22" s="100">
        <v>0</v>
      </c>
      <c r="E22" s="100">
        <v>256</v>
      </c>
      <c r="F22" s="100">
        <v>174</v>
      </c>
      <c r="G22" s="7">
        <v>9</v>
      </c>
      <c r="H22" s="100" t="s">
        <v>77</v>
      </c>
      <c r="I22" s="100">
        <v>50</v>
      </c>
      <c r="J22" s="100">
        <v>96</v>
      </c>
      <c r="K22" s="100" t="s">
        <v>77</v>
      </c>
      <c r="L22" s="100">
        <v>260</v>
      </c>
      <c r="M22" s="100">
        <v>42</v>
      </c>
      <c r="N22" s="100">
        <v>99</v>
      </c>
      <c r="O22" s="100">
        <v>567</v>
      </c>
      <c r="P22" s="100">
        <v>26</v>
      </c>
      <c r="Q22" s="100">
        <v>17</v>
      </c>
      <c r="R22" s="100">
        <v>256</v>
      </c>
      <c r="S22" s="100">
        <v>15</v>
      </c>
      <c r="T22" s="39"/>
      <c r="U22" s="2"/>
      <c r="V22" s="39"/>
      <c r="W22" s="39"/>
      <c r="X22" s="39"/>
      <c r="Y22" s="39"/>
    </row>
    <row r="23" spans="1:25" s="150" customFormat="1" ht="16.5" customHeight="1" x14ac:dyDescent="0.15">
      <c r="A23" s="95" t="s">
        <v>305</v>
      </c>
      <c r="B23" s="271">
        <v>1868</v>
      </c>
      <c r="C23" s="7">
        <v>4</v>
      </c>
      <c r="D23" s="7">
        <v>0</v>
      </c>
      <c r="E23" s="100">
        <v>283</v>
      </c>
      <c r="F23" s="100">
        <v>180</v>
      </c>
      <c r="G23" s="100">
        <v>12</v>
      </c>
      <c r="H23" s="100" t="s">
        <v>77</v>
      </c>
      <c r="I23" s="100">
        <v>6</v>
      </c>
      <c r="J23" s="100">
        <v>90</v>
      </c>
      <c r="K23" s="100" t="s">
        <v>77</v>
      </c>
      <c r="L23" s="100">
        <v>577</v>
      </c>
      <c r="M23" s="100">
        <v>35</v>
      </c>
      <c r="N23" s="100">
        <v>80</v>
      </c>
      <c r="O23" s="100">
        <v>219</v>
      </c>
      <c r="P23" s="100">
        <v>24</v>
      </c>
      <c r="Q23" s="100">
        <v>13</v>
      </c>
      <c r="R23" s="100">
        <v>338</v>
      </c>
      <c r="S23" s="100">
        <v>7</v>
      </c>
      <c r="T23" s="39"/>
      <c r="U23" s="2"/>
      <c r="V23" s="39"/>
      <c r="W23" s="39"/>
      <c r="X23" s="39"/>
      <c r="Y23" s="39"/>
    </row>
    <row r="24" spans="1:25" s="150" customFormat="1" ht="16.5" customHeight="1" x14ac:dyDescent="0.15">
      <c r="A24" s="95" t="s">
        <v>306</v>
      </c>
      <c r="B24" s="271">
        <v>1682</v>
      </c>
      <c r="C24" s="100">
        <v>8</v>
      </c>
      <c r="D24" s="7">
        <v>0</v>
      </c>
      <c r="E24" s="100">
        <v>282</v>
      </c>
      <c r="F24" s="100">
        <v>190</v>
      </c>
      <c r="G24" s="7">
        <v>2</v>
      </c>
      <c r="H24" s="100" t="s">
        <v>77</v>
      </c>
      <c r="I24" s="100">
        <v>21</v>
      </c>
      <c r="J24" s="100">
        <v>99</v>
      </c>
      <c r="K24" s="100" t="s">
        <v>77</v>
      </c>
      <c r="L24" s="100">
        <v>258</v>
      </c>
      <c r="M24" s="100">
        <v>59</v>
      </c>
      <c r="N24" s="100">
        <v>46</v>
      </c>
      <c r="O24" s="100">
        <v>244</v>
      </c>
      <c r="P24" s="100">
        <v>37</v>
      </c>
      <c r="Q24" s="100">
        <v>10</v>
      </c>
      <c r="R24" s="100">
        <v>420</v>
      </c>
      <c r="S24" s="100">
        <v>6</v>
      </c>
      <c r="T24" s="39"/>
      <c r="U24" s="2"/>
      <c r="V24" s="39"/>
      <c r="W24" s="39"/>
      <c r="X24" s="39"/>
      <c r="Y24" s="39"/>
    </row>
    <row r="25" spans="1:25" s="150" customFormat="1" ht="16.5" customHeight="1" x14ac:dyDescent="0.15">
      <c r="A25" s="95" t="s">
        <v>307</v>
      </c>
      <c r="B25" s="271">
        <v>2082</v>
      </c>
      <c r="C25" s="100">
        <v>3</v>
      </c>
      <c r="D25" s="7">
        <v>2</v>
      </c>
      <c r="E25" s="100">
        <v>243</v>
      </c>
      <c r="F25" s="100">
        <v>206</v>
      </c>
      <c r="G25" s="100">
        <v>7</v>
      </c>
      <c r="H25" s="100" t="s">
        <v>77</v>
      </c>
      <c r="I25" s="100">
        <v>60</v>
      </c>
      <c r="J25" s="100">
        <v>119</v>
      </c>
      <c r="K25" s="100" t="s">
        <v>77</v>
      </c>
      <c r="L25" s="100">
        <v>268</v>
      </c>
      <c r="M25" s="100">
        <v>48</v>
      </c>
      <c r="N25" s="100">
        <v>87</v>
      </c>
      <c r="O25" s="100">
        <v>581</v>
      </c>
      <c r="P25" s="100">
        <v>21</v>
      </c>
      <c r="Q25" s="100">
        <v>15</v>
      </c>
      <c r="R25" s="100">
        <v>395</v>
      </c>
      <c r="S25" s="100">
        <v>27</v>
      </c>
      <c r="T25" s="39"/>
      <c r="U25" s="2"/>
      <c r="V25" s="39"/>
      <c r="W25" s="39"/>
      <c r="X25" s="39"/>
      <c r="Y25" s="39"/>
    </row>
    <row r="26" spans="1:25" ht="16.5" customHeight="1" x14ac:dyDescent="0.15">
      <c r="A26" s="95" t="s">
        <v>308</v>
      </c>
      <c r="B26" s="271">
        <v>1810</v>
      </c>
      <c r="C26" s="100">
        <v>4</v>
      </c>
      <c r="D26" s="100">
        <v>0</v>
      </c>
      <c r="E26" s="100">
        <v>281</v>
      </c>
      <c r="F26" s="100">
        <v>192</v>
      </c>
      <c r="G26" s="100">
        <v>3</v>
      </c>
      <c r="H26" s="100" t="s">
        <v>77</v>
      </c>
      <c r="I26" s="100">
        <v>9</v>
      </c>
      <c r="J26" s="100">
        <v>80</v>
      </c>
      <c r="K26" s="100" t="s">
        <v>77</v>
      </c>
      <c r="L26" s="100">
        <v>314</v>
      </c>
      <c r="M26" s="100">
        <v>40</v>
      </c>
      <c r="N26" s="100">
        <v>57</v>
      </c>
      <c r="O26" s="100">
        <v>299</v>
      </c>
      <c r="P26" s="100">
        <v>26</v>
      </c>
      <c r="Q26" s="100">
        <v>7</v>
      </c>
      <c r="R26" s="100">
        <v>469</v>
      </c>
      <c r="S26" s="100">
        <v>29</v>
      </c>
      <c r="T26" s="2"/>
      <c r="U26" s="2"/>
      <c r="V26" s="2"/>
      <c r="W26" s="2"/>
      <c r="X26" s="2"/>
      <c r="Y26" s="2"/>
    </row>
    <row r="27" spans="1:25" ht="16.5" customHeight="1" x14ac:dyDescent="0.15">
      <c r="A27" s="95" t="s">
        <v>309</v>
      </c>
      <c r="B27" s="271">
        <v>1913</v>
      </c>
      <c r="C27" s="100">
        <v>20</v>
      </c>
      <c r="D27" s="7">
        <v>0</v>
      </c>
      <c r="E27" s="100">
        <v>299</v>
      </c>
      <c r="F27" s="100">
        <v>200</v>
      </c>
      <c r="G27" s="7">
        <v>7</v>
      </c>
      <c r="H27" s="100" t="s">
        <v>77</v>
      </c>
      <c r="I27" s="100">
        <v>36</v>
      </c>
      <c r="J27" s="100">
        <v>115</v>
      </c>
      <c r="K27" s="100" t="s">
        <v>77</v>
      </c>
      <c r="L27" s="100">
        <v>303</v>
      </c>
      <c r="M27" s="100">
        <v>60</v>
      </c>
      <c r="N27" s="100">
        <v>62</v>
      </c>
      <c r="O27" s="100">
        <v>267</v>
      </c>
      <c r="P27" s="100">
        <v>26</v>
      </c>
      <c r="Q27" s="100">
        <v>20</v>
      </c>
      <c r="R27" s="100">
        <v>482</v>
      </c>
      <c r="S27" s="100">
        <v>16</v>
      </c>
      <c r="T27" s="2"/>
      <c r="U27" s="2"/>
      <c r="V27" s="2"/>
      <c r="W27" s="2"/>
      <c r="X27" s="2"/>
      <c r="Y27" s="2"/>
    </row>
    <row r="28" spans="1:25" ht="9" customHeight="1" x14ac:dyDescent="0.15">
      <c r="A28" s="98"/>
      <c r="B28" s="143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25" x14ac:dyDescent="0.15">
      <c r="A29" s="1" t="s">
        <v>230</v>
      </c>
    </row>
    <row r="31" spans="1:25" s="149" customFormat="1" x14ac:dyDescent="0.15">
      <c r="C31" s="149">
        <f t="shared" ref="C31:S31" si="0">SUM(C16:C27)</f>
        <v>82</v>
      </c>
      <c r="D31" s="149">
        <f t="shared" si="0"/>
        <v>28</v>
      </c>
      <c r="E31" s="149">
        <f t="shared" si="0"/>
        <v>3312</v>
      </c>
      <c r="F31" s="149">
        <f t="shared" si="0"/>
        <v>2221</v>
      </c>
      <c r="G31" s="149">
        <f t="shared" si="0"/>
        <v>57</v>
      </c>
      <c r="H31" s="149">
        <f t="shared" si="0"/>
        <v>0</v>
      </c>
      <c r="I31" s="149">
        <f t="shared" si="0"/>
        <v>361</v>
      </c>
      <c r="J31" s="149">
        <f t="shared" si="0"/>
        <v>1235</v>
      </c>
      <c r="K31" s="149">
        <f t="shared" si="0"/>
        <v>0</v>
      </c>
      <c r="L31" s="149">
        <f t="shared" si="0"/>
        <v>3857</v>
      </c>
      <c r="M31" s="149">
        <f t="shared" si="0"/>
        <v>527</v>
      </c>
      <c r="N31" s="149">
        <f t="shared" si="0"/>
        <v>819</v>
      </c>
      <c r="O31" s="149">
        <f t="shared" si="0"/>
        <v>4363</v>
      </c>
      <c r="P31" s="149">
        <f t="shared" si="0"/>
        <v>340</v>
      </c>
      <c r="Q31" s="149">
        <f t="shared" si="0"/>
        <v>146</v>
      </c>
      <c r="R31" s="149">
        <f t="shared" si="0"/>
        <v>4214</v>
      </c>
      <c r="S31" s="149">
        <f t="shared" si="0"/>
        <v>194</v>
      </c>
    </row>
    <row r="64" ht="9" customHeight="1" x14ac:dyDescent="0.15"/>
  </sheetData>
  <mergeCells count="19">
    <mergeCell ref="A5:A7"/>
    <mergeCell ref="B5:B7"/>
    <mergeCell ref="H5:H7"/>
    <mergeCell ref="K5:K7"/>
    <mergeCell ref="M5:M7"/>
    <mergeCell ref="G5:G7"/>
    <mergeCell ref="D5:D7"/>
    <mergeCell ref="E5:E7"/>
    <mergeCell ref="I5:I7"/>
    <mergeCell ref="J5:J7"/>
    <mergeCell ref="F5:F7"/>
    <mergeCell ref="L5:L7"/>
    <mergeCell ref="N5:N7"/>
    <mergeCell ref="O5:O7"/>
    <mergeCell ref="P5:P7"/>
    <mergeCell ref="C5:C7"/>
    <mergeCell ref="S5:S7"/>
    <mergeCell ref="R5:R7"/>
    <mergeCell ref="Q5:Q7"/>
  </mergeCells>
  <phoneticPr fontId="1"/>
  <pageMargins left="0.78740157480314965" right="0.55118110236220474" top="0.98425196850393704" bottom="0.98425196850393704" header="0.51181102362204722" footer="0.51181102362204722"/>
  <pageSetup paperSize="9" scale="85" orientation="landscape" verticalDpi="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1"/>
  <sheetViews>
    <sheetView zoomScaleNormal="100" zoomScaleSheetLayoutView="100" workbookViewId="0">
      <selection activeCell="B27" sqref="B27"/>
    </sheetView>
  </sheetViews>
  <sheetFormatPr defaultRowHeight="13.5" x14ac:dyDescent="0.15"/>
  <cols>
    <col min="1" max="1" width="18.625" style="1" customWidth="1"/>
    <col min="2" max="4" width="20.625" style="1" customWidth="1"/>
    <col min="5" max="256" width="9" style="1"/>
    <col min="257" max="257" width="18.625" style="1" customWidth="1"/>
    <col min="258" max="260" width="20.625" style="1" customWidth="1"/>
    <col min="261" max="512" width="9" style="1"/>
    <col min="513" max="513" width="18.625" style="1" customWidth="1"/>
    <col min="514" max="516" width="20.625" style="1" customWidth="1"/>
    <col min="517" max="768" width="9" style="1"/>
    <col min="769" max="769" width="18.625" style="1" customWidth="1"/>
    <col min="770" max="772" width="20.625" style="1" customWidth="1"/>
    <col min="773" max="1024" width="9" style="1"/>
    <col min="1025" max="1025" width="18.625" style="1" customWidth="1"/>
    <col min="1026" max="1028" width="20.625" style="1" customWidth="1"/>
    <col min="1029" max="1280" width="9" style="1"/>
    <col min="1281" max="1281" width="18.625" style="1" customWidth="1"/>
    <col min="1282" max="1284" width="20.625" style="1" customWidth="1"/>
    <col min="1285" max="1536" width="9" style="1"/>
    <col min="1537" max="1537" width="18.625" style="1" customWidth="1"/>
    <col min="1538" max="1540" width="20.625" style="1" customWidth="1"/>
    <col min="1541" max="1792" width="9" style="1"/>
    <col min="1793" max="1793" width="18.625" style="1" customWidth="1"/>
    <col min="1794" max="1796" width="20.625" style="1" customWidth="1"/>
    <col min="1797" max="2048" width="9" style="1"/>
    <col min="2049" max="2049" width="18.625" style="1" customWidth="1"/>
    <col min="2050" max="2052" width="20.625" style="1" customWidth="1"/>
    <col min="2053" max="2304" width="9" style="1"/>
    <col min="2305" max="2305" width="18.625" style="1" customWidth="1"/>
    <col min="2306" max="2308" width="20.625" style="1" customWidth="1"/>
    <col min="2309" max="2560" width="9" style="1"/>
    <col min="2561" max="2561" width="18.625" style="1" customWidth="1"/>
    <col min="2562" max="2564" width="20.625" style="1" customWidth="1"/>
    <col min="2565" max="2816" width="9" style="1"/>
    <col min="2817" max="2817" width="18.625" style="1" customWidth="1"/>
    <col min="2818" max="2820" width="20.625" style="1" customWidth="1"/>
    <col min="2821" max="3072" width="9" style="1"/>
    <col min="3073" max="3073" width="18.625" style="1" customWidth="1"/>
    <col min="3074" max="3076" width="20.625" style="1" customWidth="1"/>
    <col min="3077" max="3328" width="9" style="1"/>
    <col min="3329" max="3329" width="18.625" style="1" customWidth="1"/>
    <col min="3330" max="3332" width="20.625" style="1" customWidth="1"/>
    <col min="3333" max="3584" width="9" style="1"/>
    <col min="3585" max="3585" width="18.625" style="1" customWidth="1"/>
    <col min="3586" max="3588" width="20.625" style="1" customWidth="1"/>
    <col min="3589" max="3840" width="9" style="1"/>
    <col min="3841" max="3841" width="18.625" style="1" customWidth="1"/>
    <col min="3842" max="3844" width="20.625" style="1" customWidth="1"/>
    <col min="3845" max="4096" width="9" style="1"/>
    <col min="4097" max="4097" width="18.625" style="1" customWidth="1"/>
    <col min="4098" max="4100" width="20.625" style="1" customWidth="1"/>
    <col min="4101" max="4352" width="9" style="1"/>
    <col min="4353" max="4353" width="18.625" style="1" customWidth="1"/>
    <col min="4354" max="4356" width="20.625" style="1" customWidth="1"/>
    <col min="4357" max="4608" width="9" style="1"/>
    <col min="4609" max="4609" width="18.625" style="1" customWidth="1"/>
    <col min="4610" max="4612" width="20.625" style="1" customWidth="1"/>
    <col min="4613" max="4864" width="9" style="1"/>
    <col min="4865" max="4865" width="18.625" style="1" customWidth="1"/>
    <col min="4866" max="4868" width="20.625" style="1" customWidth="1"/>
    <col min="4869" max="5120" width="9" style="1"/>
    <col min="5121" max="5121" width="18.625" style="1" customWidth="1"/>
    <col min="5122" max="5124" width="20.625" style="1" customWidth="1"/>
    <col min="5125" max="5376" width="9" style="1"/>
    <col min="5377" max="5377" width="18.625" style="1" customWidth="1"/>
    <col min="5378" max="5380" width="20.625" style="1" customWidth="1"/>
    <col min="5381" max="5632" width="9" style="1"/>
    <col min="5633" max="5633" width="18.625" style="1" customWidth="1"/>
    <col min="5634" max="5636" width="20.625" style="1" customWidth="1"/>
    <col min="5637" max="5888" width="9" style="1"/>
    <col min="5889" max="5889" width="18.625" style="1" customWidth="1"/>
    <col min="5890" max="5892" width="20.625" style="1" customWidth="1"/>
    <col min="5893" max="6144" width="9" style="1"/>
    <col min="6145" max="6145" width="18.625" style="1" customWidth="1"/>
    <col min="6146" max="6148" width="20.625" style="1" customWidth="1"/>
    <col min="6149" max="6400" width="9" style="1"/>
    <col min="6401" max="6401" width="18.625" style="1" customWidth="1"/>
    <col min="6402" max="6404" width="20.625" style="1" customWidth="1"/>
    <col min="6405" max="6656" width="9" style="1"/>
    <col min="6657" max="6657" width="18.625" style="1" customWidth="1"/>
    <col min="6658" max="6660" width="20.625" style="1" customWidth="1"/>
    <col min="6661" max="6912" width="9" style="1"/>
    <col min="6913" max="6913" width="18.625" style="1" customWidth="1"/>
    <col min="6914" max="6916" width="20.625" style="1" customWidth="1"/>
    <col min="6917" max="7168" width="9" style="1"/>
    <col min="7169" max="7169" width="18.625" style="1" customWidth="1"/>
    <col min="7170" max="7172" width="20.625" style="1" customWidth="1"/>
    <col min="7173" max="7424" width="9" style="1"/>
    <col min="7425" max="7425" width="18.625" style="1" customWidth="1"/>
    <col min="7426" max="7428" width="20.625" style="1" customWidth="1"/>
    <col min="7429" max="7680" width="9" style="1"/>
    <col min="7681" max="7681" width="18.625" style="1" customWidth="1"/>
    <col min="7682" max="7684" width="20.625" style="1" customWidth="1"/>
    <col min="7685" max="7936" width="9" style="1"/>
    <col min="7937" max="7937" width="18.625" style="1" customWidth="1"/>
    <col min="7938" max="7940" width="20.625" style="1" customWidth="1"/>
    <col min="7941" max="8192" width="9" style="1"/>
    <col min="8193" max="8193" width="18.625" style="1" customWidth="1"/>
    <col min="8194" max="8196" width="20.625" style="1" customWidth="1"/>
    <col min="8197" max="8448" width="9" style="1"/>
    <col min="8449" max="8449" width="18.625" style="1" customWidth="1"/>
    <col min="8450" max="8452" width="20.625" style="1" customWidth="1"/>
    <col min="8453" max="8704" width="9" style="1"/>
    <col min="8705" max="8705" width="18.625" style="1" customWidth="1"/>
    <col min="8706" max="8708" width="20.625" style="1" customWidth="1"/>
    <col min="8709" max="8960" width="9" style="1"/>
    <col min="8961" max="8961" width="18.625" style="1" customWidth="1"/>
    <col min="8962" max="8964" width="20.625" style="1" customWidth="1"/>
    <col min="8965" max="9216" width="9" style="1"/>
    <col min="9217" max="9217" width="18.625" style="1" customWidth="1"/>
    <col min="9218" max="9220" width="20.625" style="1" customWidth="1"/>
    <col min="9221" max="9472" width="9" style="1"/>
    <col min="9473" max="9473" width="18.625" style="1" customWidth="1"/>
    <col min="9474" max="9476" width="20.625" style="1" customWidth="1"/>
    <col min="9477" max="9728" width="9" style="1"/>
    <col min="9729" max="9729" width="18.625" style="1" customWidth="1"/>
    <col min="9730" max="9732" width="20.625" style="1" customWidth="1"/>
    <col min="9733" max="9984" width="9" style="1"/>
    <col min="9985" max="9985" width="18.625" style="1" customWidth="1"/>
    <col min="9986" max="9988" width="20.625" style="1" customWidth="1"/>
    <col min="9989" max="10240" width="9" style="1"/>
    <col min="10241" max="10241" width="18.625" style="1" customWidth="1"/>
    <col min="10242" max="10244" width="20.625" style="1" customWidth="1"/>
    <col min="10245" max="10496" width="9" style="1"/>
    <col min="10497" max="10497" width="18.625" style="1" customWidth="1"/>
    <col min="10498" max="10500" width="20.625" style="1" customWidth="1"/>
    <col min="10501" max="10752" width="9" style="1"/>
    <col min="10753" max="10753" width="18.625" style="1" customWidth="1"/>
    <col min="10754" max="10756" width="20.625" style="1" customWidth="1"/>
    <col min="10757" max="11008" width="9" style="1"/>
    <col min="11009" max="11009" width="18.625" style="1" customWidth="1"/>
    <col min="11010" max="11012" width="20.625" style="1" customWidth="1"/>
    <col min="11013" max="11264" width="9" style="1"/>
    <col min="11265" max="11265" width="18.625" style="1" customWidth="1"/>
    <col min="11266" max="11268" width="20.625" style="1" customWidth="1"/>
    <col min="11269" max="11520" width="9" style="1"/>
    <col min="11521" max="11521" width="18.625" style="1" customWidth="1"/>
    <col min="11522" max="11524" width="20.625" style="1" customWidth="1"/>
    <col min="11525" max="11776" width="9" style="1"/>
    <col min="11777" max="11777" width="18.625" style="1" customWidth="1"/>
    <col min="11778" max="11780" width="20.625" style="1" customWidth="1"/>
    <col min="11781" max="12032" width="9" style="1"/>
    <col min="12033" max="12033" width="18.625" style="1" customWidth="1"/>
    <col min="12034" max="12036" width="20.625" style="1" customWidth="1"/>
    <col min="12037" max="12288" width="9" style="1"/>
    <col min="12289" max="12289" width="18.625" style="1" customWidth="1"/>
    <col min="12290" max="12292" width="20.625" style="1" customWidth="1"/>
    <col min="12293" max="12544" width="9" style="1"/>
    <col min="12545" max="12545" width="18.625" style="1" customWidth="1"/>
    <col min="12546" max="12548" width="20.625" style="1" customWidth="1"/>
    <col min="12549" max="12800" width="9" style="1"/>
    <col min="12801" max="12801" width="18.625" style="1" customWidth="1"/>
    <col min="12802" max="12804" width="20.625" style="1" customWidth="1"/>
    <col min="12805" max="13056" width="9" style="1"/>
    <col min="13057" max="13057" width="18.625" style="1" customWidth="1"/>
    <col min="13058" max="13060" width="20.625" style="1" customWidth="1"/>
    <col min="13061" max="13312" width="9" style="1"/>
    <col min="13313" max="13313" width="18.625" style="1" customWidth="1"/>
    <col min="13314" max="13316" width="20.625" style="1" customWidth="1"/>
    <col min="13317" max="13568" width="9" style="1"/>
    <col min="13569" max="13569" width="18.625" style="1" customWidth="1"/>
    <col min="13570" max="13572" width="20.625" style="1" customWidth="1"/>
    <col min="13573" max="13824" width="9" style="1"/>
    <col min="13825" max="13825" width="18.625" style="1" customWidth="1"/>
    <col min="13826" max="13828" width="20.625" style="1" customWidth="1"/>
    <col min="13829" max="14080" width="9" style="1"/>
    <col min="14081" max="14081" width="18.625" style="1" customWidth="1"/>
    <col min="14082" max="14084" width="20.625" style="1" customWidth="1"/>
    <col min="14085" max="14336" width="9" style="1"/>
    <col min="14337" max="14337" width="18.625" style="1" customWidth="1"/>
    <col min="14338" max="14340" width="20.625" style="1" customWidth="1"/>
    <col min="14341" max="14592" width="9" style="1"/>
    <col min="14593" max="14593" width="18.625" style="1" customWidth="1"/>
    <col min="14594" max="14596" width="20.625" style="1" customWidth="1"/>
    <col min="14597" max="14848" width="9" style="1"/>
    <col min="14849" max="14849" width="18.625" style="1" customWidth="1"/>
    <col min="14850" max="14852" width="20.625" style="1" customWidth="1"/>
    <col min="14853" max="15104" width="9" style="1"/>
    <col min="15105" max="15105" width="18.625" style="1" customWidth="1"/>
    <col min="15106" max="15108" width="20.625" style="1" customWidth="1"/>
    <col min="15109" max="15360" width="9" style="1"/>
    <col min="15361" max="15361" width="18.625" style="1" customWidth="1"/>
    <col min="15362" max="15364" width="20.625" style="1" customWidth="1"/>
    <col min="15365" max="15616" width="9" style="1"/>
    <col min="15617" max="15617" width="18.625" style="1" customWidth="1"/>
    <col min="15618" max="15620" width="20.625" style="1" customWidth="1"/>
    <col min="15621" max="15872" width="9" style="1"/>
    <col min="15873" max="15873" width="18.625" style="1" customWidth="1"/>
    <col min="15874" max="15876" width="20.625" style="1" customWidth="1"/>
    <col min="15877" max="16128" width="9" style="1"/>
    <col min="16129" max="16129" width="18.625" style="1" customWidth="1"/>
    <col min="16130" max="16132" width="20.625" style="1" customWidth="1"/>
    <col min="16133" max="16384" width="9" style="1"/>
  </cols>
  <sheetData>
    <row r="1" spans="1:6" ht="24" customHeight="1" x14ac:dyDescent="0.15">
      <c r="A1" s="139" t="s">
        <v>291</v>
      </c>
      <c r="B1" s="19"/>
      <c r="C1" s="19"/>
      <c r="D1" s="19"/>
    </row>
    <row r="2" spans="1:6" ht="9" customHeight="1" x14ac:dyDescent="0.2">
      <c r="A2" s="37"/>
      <c r="B2" s="19"/>
      <c r="C2" s="19"/>
      <c r="D2" s="19"/>
    </row>
    <row r="3" spans="1:6" x14ac:dyDescent="0.15">
      <c r="A3" s="24" t="s">
        <v>290</v>
      </c>
      <c r="B3" s="36"/>
      <c r="C3" s="19"/>
      <c r="D3" s="19"/>
    </row>
    <row r="4" spans="1:6" x14ac:dyDescent="0.15">
      <c r="A4" s="24" t="s">
        <v>310</v>
      </c>
      <c r="B4" s="36"/>
      <c r="C4" s="36"/>
      <c r="D4" s="19"/>
    </row>
    <row r="5" spans="1:6" x14ac:dyDescent="0.15">
      <c r="A5" s="24"/>
      <c r="B5" s="36"/>
      <c r="C5" s="36"/>
      <c r="D5" s="19"/>
    </row>
    <row r="6" spans="1:6" s="12" customFormat="1" ht="14.25" customHeight="1" x14ac:dyDescent="0.4">
      <c r="A6" s="185" t="s">
        <v>17</v>
      </c>
      <c r="B6" s="157" t="s">
        <v>289</v>
      </c>
      <c r="C6" s="157" t="s">
        <v>288</v>
      </c>
      <c r="D6" s="157" t="s">
        <v>287</v>
      </c>
    </row>
    <row r="7" spans="1:6" s="152" customFormat="1" ht="14.25" customHeight="1" x14ac:dyDescent="0.4">
      <c r="A7" s="187"/>
      <c r="B7" s="13" t="s">
        <v>43</v>
      </c>
      <c r="C7" s="13" t="s">
        <v>43</v>
      </c>
      <c r="D7" s="157" t="s">
        <v>43</v>
      </c>
      <c r="E7" s="153"/>
      <c r="F7" s="153"/>
    </row>
    <row r="8" spans="1:6" s="111" customFormat="1" ht="6.75" customHeight="1" x14ac:dyDescent="0.15">
      <c r="A8" s="28"/>
      <c r="B8" s="10"/>
      <c r="C8" s="10"/>
      <c r="D8" s="10"/>
      <c r="F8" s="30"/>
    </row>
    <row r="9" spans="1:6" ht="16.5" customHeight="1" x14ac:dyDescent="0.15">
      <c r="A9" s="96" t="s">
        <v>227</v>
      </c>
      <c r="B9" s="8">
        <v>25783</v>
      </c>
      <c r="C9" s="7">
        <v>18142</v>
      </c>
      <c r="D9" s="7">
        <v>6097</v>
      </c>
    </row>
    <row r="10" spans="1:6" ht="16.5" customHeight="1" x14ac:dyDescent="0.15">
      <c r="A10" s="95" t="s">
        <v>126</v>
      </c>
      <c r="B10" s="8">
        <v>26392</v>
      </c>
      <c r="C10" s="7">
        <v>17300</v>
      </c>
      <c r="D10" s="7">
        <v>5726</v>
      </c>
      <c r="E10" s="2"/>
    </row>
    <row r="11" spans="1:6" ht="16.5" customHeight="1" x14ac:dyDescent="0.15">
      <c r="A11" s="96" t="s">
        <v>125</v>
      </c>
      <c r="B11" s="7">
        <v>27568</v>
      </c>
      <c r="C11" s="7">
        <v>16572</v>
      </c>
      <c r="D11" s="7">
        <v>5880</v>
      </c>
      <c r="E11" s="2"/>
    </row>
    <row r="12" spans="1:6" ht="16.5" customHeight="1" x14ac:dyDescent="0.15">
      <c r="A12" s="96" t="s">
        <v>124</v>
      </c>
      <c r="B12" s="7">
        <v>29369</v>
      </c>
      <c r="C12" s="7">
        <v>15859</v>
      </c>
      <c r="D12" s="7">
        <v>5537</v>
      </c>
      <c r="E12" s="2"/>
    </row>
    <row r="13" spans="1:6" ht="16.5" customHeight="1" x14ac:dyDescent="0.15">
      <c r="A13" s="96" t="s">
        <v>226</v>
      </c>
      <c r="B13" s="7">
        <v>28555</v>
      </c>
      <c r="C13" s="7">
        <v>15454</v>
      </c>
      <c r="D13" s="7">
        <v>5076</v>
      </c>
      <c r="E13" s="2"/>
    </row>
    <row r="14" spans="1:6" ht="16.5" customHeight="1" x14ac:dyDescent="0.15">
      <c r="A14" s="95" t="s">
        <v>174</v>
      </c>
      <c r="B14" s="8">
        <v>21756</v>
      </c>
      <c r="C14" s="7">
        <v>13303</v>
      </c>
      <c r="D14" s="7">
        <v>3602</v>
      </c>
      <c r="E14" s="2"/>
    </row>
    <row r="15" spans="1:6" s="150" customFormat="1" ht="16.5" customHeight="1" x14ac:dyDescent="0.15">
      <c r="A15" s="147"/>
      <c r="B15" s="8"/>
      <c r="C15" s="7"/>
      <c r="D15" s="7"/>
      <c r="E15" s="39"/>
      <c r="F15" s="39"/>
    </row>
    <row r="16" spans="1:6" s="109" customFormat="1" ht="16.5" customHeight="1" x14ac:dyDescent="0.15">
      <c r="A16" s="60" t="s">
        <v>311</v>
      </c>
      <c r="B16" s="8">
        <v>1606</v>
      </c>
      <c r="C16" s="7">
        <v>1250</v>
      </c>
      <c r="D16" s="7">
        <v>332</v>
      </c>
      <c r="E16" s="82"/>
    </row>
    <row r="17" spans="1:5" s="141" customFormat="1" ht="16.5" customHeight="1" x14ac:dyDescent="0.15">
      <c r="A17" s="60" t="s">
        <v>312</v>
      </c>
      <c r="B17" s="8">
        <v>1594</v>
      </c>
      <c r="C17" s="7">
        <v>946</v>
      </c>
      <c r="D17" s="7">
        <v>289</v>
      </c>
      <c r="E17" s="155"/>
    </row>
    <row r="18" spans="1:5" s="141" customFormat="1" ht="16.5" customHeight="1" x14ac:dyDescent="0.15">
      <c r="A18" s="60" t="s">
        <v>286</v>
      </c>
      <c r="B18" s="8">
        <v>1887</v>
      </c>
      <c r="C18" s="7">
        <v>1131</v>
      </c>
      <c r="D18" s="7">
        <v>272</v>
      </c>
      <c r="E18" s="155"/>
    </row>
    <row r="19" spans="1:5" s="141" customFormat="1" ht="16.5" customHeight="1" x14ac:dyDescent="0.15">
      <c r="A19" s="60" t="s">
        <v>285</v>
      </c>
      <c r="B19" s="8">
        <v>1557</v>
      </c>
      <c r="C19" s="7">
        <v>1124</v>
      </c>
      <c r="D19" s="7">
        <v>261</v>
      </c>
      <c r="E19" s="155"/>
    </row>
    <row r="20" spans="1:5" s="141" customFormat="1" ht="16.5" customHeight="1" x14ac:dyDescent="0.15">
      <c r="A20" s="60" t="s">
        <v>284</v>
      </c>
      <c r="B20" s="8">
        <v>1983</v>
      </c>
      <c r="C20" s="7">
        <v>982</v>
      </c>
      <c r="D20" s="7">
        <v>242</v>
      </c>
      <c r="E20" s="155"/>
    </row>
    <row r="21" spans="1:5" s="141" customFormat="1" ht="16.5" customHeight="1" x14ac:dyDescent="0.15">
      <c r="A21" s="60" t="s">
        <v>283</v>
      </c>
      <c r="B21" s="8">
        <v>1907</v>
      </c>
      <c r="C21" s="7">
        <v>1143</v>
      </c>
      <c r="D21" s="7">
        <v>307</v>
      </c>
      <c r="E21" s="155"/>
    </row>
    <row r="22" spans="1:5" s="141" customFormat="1" ht="16.5" customHeight="1" x14ac:dyDescent="0.15">
      <c r="A22" s="60" t="s">
        <v>282</v>
      </c>
      <c r="B22" s="8">
        <v>1867</v>
      </c>
      <c r="C22" s="7">
        <v>1160</v>
      </c>
      <c r="D22" s="7">
        <v>308</v>
      </c>
      <c r="E22" s="155"/>
    </row>
    <row r="23" spans="1:5" s="141" customFormat="1" ht="16.5" customHeight="1" x14ac:dyDescent="0.15">
      <c r="A23" s="60" t="s">
        <v>281</v>
      </c>
      <c r="B23" s="8">
        <v>1868</v>
      </c>
      <c r="C23" s="7">
        <v>989</v>
      </c>
      <c r="D23" s="7">
        <v>310</v>
      </c>
      <c r="E23" s="155"/>
    </row>
    <row r="24" spans="1:5" s="141" customFormat="1" ht="16.5" customHeight="1" x14ac:dyDescent="0.15">
      <c r="A24" s="60" t="s">
        <v>280</v>
      </c>
      <c r="B24" s="8">
        <v>1682</v>
      </c>
      <c r="C24" s="7">
        <v>851</v>
      </c>
      <c r="D24" s="7">
        <v>285</v>
      </c>
      <c r="E24" s="155"/>
    </row>
    <row r="25" spans="1:5" s="141" customFormat="1" ht="16.5" customHeight="1" x14ac:dyDescent="0.15">
      <c r="A25" s="60" t="s">
        <v>313</v>
      </c>
      <c r="B25" s="8">
        <v>2082</v>
      </c>
      <c r="C25" s="7">
        <v>1209</v>
      </c>
      <c r="D25" s="7">
        <v>256</v>
      </c>
      <c r="E25" s="155"/>
    </row>
    <row r="26" spans="1:5" s="109" customFormat="1" ht="16.5" customHeight="1" x14ac:dyDescent="0.15">
      <c r="A26" s="60" t="s">
        <v>279</v>
      </c>
      <c r="B26" s="8">
        <v>1810</v>
      </c>
      <c r="C26" s="7">
        <v>1223</v>
      </c>
      <c r="D26" s="7">
        <v>322</v>
      </c>
      <c r="E26" s="82"/>
    </row>
    <row r="27" spans="1:5" s="109" customFormat="1" ht="16.5" customHeight="1" x14ac:dyDescent="0.15">
      <c r="A27" s="60" t="s">
        <v>278</v>
      </c>
      <c r="B27" s="8">
        <v>1913</v>
      </c>
      <c r="C27" s="7">
        <v>1295</v>
      </c>
      <c r="D27" s="7">
        <v>418</v>
      </c>
      <c r="E27" s="82"/>
    </row>
    <row r="28" spans="1:5" ht="15" customHeight="1" x14ac:dyDescent="0.15">
      <c r="A28" s="154"/>
      <c r="B28" s="98"/>
      <c r="C28" s="98"/>
      <c r="D28" s="98"/>
    </row>
    <row r="29" spans="1:5" x14ac:dyDescent="0.15">
      <c r="A29" s="1" t="s">
        <v>230</v>
      </c>
    </row>
    <row r="31" spans="1:5" hidden="1" x14ac:dyDescent="0.15"/>
  </sheetData>
  <mergeCells count="1">
    <mergeCell ref="A6:A7"/>
  </mergeCells>
  <phoneticPr fontId="1"/>
  <pageMargins left="0.6692913385826772" right="0.70866141732283472" top="0.98425196850393704" bottom="0.98425196850393704" header="0.51181102362204722" footer="0.51181102362204722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zoomScaleNormal="100" workbookViewId="0">
      <selection activeCell="E5" sqref="E5"/>
    </sheetView>
  </sheetViews>
  <sheetFormatPr defaultRowHeight="13.5" x14ac:dyDescent="0.15"/>
  <cols>
    <col min="1" max="1" width="12.625" style="1" customWidth="1"/>
    <col min="2" max="3" width="11.625" style="1" customWidth="1"/>
    <col min="4" max="4" width="13.625" style="1" customWidth="1"/>
    <col min="5" max="5" width="11.625" style="1" customWidth="1"/>
    <col min="6" max="6" width="10.5" style="1" customWidth="1"/>
    <col min="7" max="7" width="11.625" style="1" customWidth="1"/>
    <col min="8" max="8" width="10.625" style="1" customWidth="1"/>
    <col min="9" max="9" width="11.625" style="1" customWidth="1"/>
    <col min="10" max="10" width="10.5" style="1" customWidth="1"/>
    <col min="11" max="11" width="11.625" style="1" customWidth="1"/>
    <col min="12" max="12" width="10.25" style="1" customWidth="1"/>
    <col min="13" max="13" width="11.625" style="1" customWidth="1"/>
    <col min="14" max="256" width="9" style="1"/>
    <col min="257" max="257" width="12.625" style="1" customWidth="1"/>
    <col min="258" max="259" width="11.625" style="1" customWidth="1"/>
    <col min="260" max="260" width="13.625" style="1" customWidth="1"/>
    <col min="261" max="261" width="11.625" style="1" customWidth="1"/>
    <col min="262" max="262" width="10.5" style="1" customWidth="1"/>
    <col min="263" max="263" width="11.625" style="1" customWidth="1"/>
    <col min="264" max="264" width="10.625" style="1" customWidth="1"/>
    <col min="265" max="265" width="11.625" style="1" customWidth="1"/>
    <col min="266" max="266" width="10.5" style="1" customWidth="1"/>
    <col min="267" max="267" width="11.625" style="1" customWidth="1"/>
    <col min="268" max="268" width="10.25" style="1" customWidth="1"/>
    <col min="269" max="269" width="11.625" style="1" customWidth="1"/>
    <col min="270" max="512" width="9" style="1"/>
    <col min="513" max="513" width="12.625" style="1" customWidth="1"/>
    <col min="514" max="515" width="11.625" style="1" customWidth="1"/>
    <col min="516" max="516" width="13.625" style="1" customWidth="1"/>
    <col min="517" max="517" width="11.625" style="1" customWidth="1"/>
    <col min="518" max="518" width="10.5" style="1" customWidth="1"/>
    <col min="519" max="519" width="11.625" style="1" customWidth="1"/>
    <col min="520" max="520" width="10.625" style="1" customWidth="1"/>
    <col min="521" max="521" width="11.625" style="1" customWidth="1"/>
    <col min="522" max="522" width="10.5" style="1" customWidth="1"/>
    <col min="523" max="523" width="11.625" style="1" customWidth="1"/>
    <col min="524" max="524" width="10.25" style="1" customWidth="1"/>
    <col min="525" max="525" width="11.625" style="1" customWidth="1"/>
    <col min="526" max="768" width="9" style="1"/>
    <col min="769" max="769" width="12.625" style="1" customWidth="1"/>
    <col min="770" max="771" width="11.625" style="1" customWidth="1"/>
    <col min="772" max="772" width="13.625" style="1" customWidth="1"/>
    <col min="773" max="773" width="11.625" style="1" customWidth="1"/>
    <col min="774" max="774" width="10.5" style="1" customWidth="1"/>
    <col min="775" max="775" width="11.625" style="1" customWidth="1"/>
    <col min="776" max="776" width="10.625" style="1" customWidth="1"/>
    <col min="777" max="777" width="11.625" style="1" customWidth="1"/>
    <col min="778" max="778" width="10.5" style="1" customWidth="1"/>
    <col min="779" max="779" width="11.625" style="1" customWidth="1"/>
    <col min="780" max="780" width="10.25" style="1" customWidth="1"/>
    <col min="781" max="781" width="11.625" style="1" customWidth="1"/>
    <col min="782" max="1024" width="9" style="1"/>
    <col min="1025" max="1025" width="12.625" style="1" customWidth="1"/>
    <col min="1026" max="1027" width="11.625" style="1" customWidth="1"/>
    <col min="1028" max="1028" width="13.625" style="1" customWidth="1"/>
    <col min="1029" max="1029" width="11.625" style="1" customWidth="1"/>
    <col min="1030" max="1030" width="10.5" style="1" customWidth="1"/>
    <col min="1031" max="1031" width="11.625" style="1" customWidth="1"/>
    <col min="1032" max="1032" width="10.625" style="1" customWidth="1"/>
    <col min="1033" max="1033" width="11.625" style="1" customWidth="1"/>
    <col min="1034" max="1034" width="10.5" style="1" customWidth="1"/>
    <col min="1035" max="1035" width="11.625" style="1" customWidth="1"/>
    <col min="1036" max="1036" width="10.25" style="1" customWidth="1"/>
    <col min="1037" max="1037" width="11.625" style="1" customWidth="1"/>
    <col min="1038" max="1280" width="9" style="1"/>
    <col min="1281" max="1281" width="12.625" style="1" customWidth="1"/>
    <col min="1282" max="1283" width="11.625" style="1" customWidth="1"/>
    <col min="1284" max="1284" width="13.625" style="1" customWidth="1"/>
    <col min="1285" max="1285" width="11.625" style="1" customWidth="1"/>
    <col min="1286" max="1286" width="10.5" style="1" customWidth="1"/>
    <col min="1287" max="1287" width="11.625" style="1" customWidth="1"/>
    <col min="1288" max="1288" width="10.625" style="1" customWidth="1"/>
    <col min="1289" max="1289" width="11.625" style="1" customWidth="1"/>
    <col min="1290" max="1290" width="10.5" style="1" customWidth="1"/>
    <col min="1291" max="1291" width="11.625" style="1" customWidth="1"/>
    <col min="1292" max="1292" width="10.25" style="1" customWidth="1"/>
    <col min="1293" max="1293" width="11.625" style="1" customWidth="1"/>
    <col min="1294" max="1536" width="9" style="1"/>
    <col min="1537" max="1537" width="12.625" style="1" customWidth="1"/>
    <col min="1538" max="1539" width="11.625" style="1" customWidth="1"/>
    <col min="1540" max="1540" width="13.625" style="1" customWidth="1"/>
    <col min="1541" max="1541" width="11.625" style="1" customWidth="1"/>
    <col min="1542" max="1542" width="10.5" style="1" customWidth="1"/>
    <col min="1543" max="1543" width="11.625" style="1" customWidth="1"/>
    <col min="1544" max="1544" width="10.625" style="1" customWidth="1"/>
    <col min="1545" max="1545" width="11.625" style="1" customWidth="1"/>
    <col min="1546" max="1546" width="10.5" style="1" customWidth="1"/>
    <col min="1547" max="1547" width="11.625" style="1" customWidth="1"/>
    <col min="1548" max="1548" width="10.25" style="1" customWidth="1"/>
    <col min="1549" max="1549" width="11.625" style="1" customWidth="1"/>
    <col min="1550" max="1792" width="9" style="1"/>
    <col min="1793" max="1793" width="12.625" style="1" customWidth="1"/>
    <col min="1794" max="1795" width="11.625" style="1" customWidth="1"/>
    <col min="1796" max="1796" width="13.625" style="1" customWidth="1"/>
    <col min="1797" max="1797" width="11.625" style="1" customWidth="1"/>
    <col min="1798" max="1798" width="10.5" style="1" customWidth="1"/>
    <col min="1799" max="1799" width="11.625" style="1" customWidth="1"/>
    <col min="1800" max="1800" width="10.625" style="1" customWidth="1"/>
    <col min="1801" max="1801" width="11.625" style="1" customWidth="1"/>
    <col min="1802" max="1802" width="10.5" style="1" customWidth="1"/>
    <col min="1803" max="1803" width="11.625" style="1" customWidth="1"/>
    <col min="1804" max="1804" width="10.25" style="1" customWidth="1"/>
    <col min="1805" max="1805" width="11.625" style="1" customWidth="1"/>
    <col min="1806" max="2048" width="9" style="1"/>
    <col min="2049" max="2049" width="12.625" style="1" customWidth="1"/>
    <col min="2050" max="2051" width="11.625" style="1" customWidth="1"/>
    <col min="2052" max="2052" width="13.625" style="1" customWidth="1"/>
    <col min="2053" max="2053" width="11.625" style="1" customWidth="1"/>
    <col min="2054" max="2054" width="10.5" style="1" customWidth="1"/>
    <col min="2055" max="2055" width="11.625" style="1" customWidth="1"/>
    <col min="2056" max="2056" width="10.625" style="1" customWidth="1"/>
    <col min="2057" max="2057" width="11.625" style="1" customWidth="1"/>
    <col min="2058" max="2058" width="10.5" style="1" customWidth="1"/>
    <col min="2059" max="2059" width="11.625" style="1" customWidth="1"/>
    <col min="2060" max="2060" width="10.25" style="1" customWidth="1"/>
    <col min="2061" max="2061" width="11.625" style="1" customWidth="1"/>
    <col min="2062" max="2304" width="9" style="1"/>
    <col min="2305" max="2305" width="12.625" style="1" customWidth="1"/>
    <col min="2306" max="2307" width="11.625" style="1" customWidth="1"/>
    <col min="2308" max="2308" width="13.625" style="1" customWidth="1"/>
    <col min="2309" max="2309" width="11.625" style="1" customWidth="1"/>
    <col min="2310" max="2310" width="10.5" style="1" customWidth="1"/>
    <col min="2311" max="2311" width="11.625" style="1" customWidth="1"/>
    <col min="2312" max="2312" width="10.625" style="1" customWidth="1"/>
    <col min="2313" max="2313" width="11.625" style="1" customWidth="1"/>
    <col min="2314" max="2314" width="10.5" style="1" customWidth="1"/>
    <col min="2315" max="2315" width="11.625" style="1" customWidth="1"/>
    <col min="2316" max="2316" width="10.25" style="1" customWidth="1"/>
    <col min="2317" max="2317" width="11.625" style="1" customWidth="1"/>
    <col min="2318" max="2560" width="9" style="1"/>
    <col min="2561" max="2561" width="12.625" style="1" customWidth="1"/>
    <col min="2562" max="2563" width="11.625" style="1" customWidth="1"/>
    <col min="2564" max="2564" width="13.625" style="1" customWidth="1"/>
    <col min="2565" max="2565" width="11.625" style="1" customWidth="1"/>
    <col min="2566" max="2566" width="10.5" style="1" customWidth="1"/>
    <col min="2567" max="2567" width="11.625" style="1" customWidth="1"/>
    <col min="2568" max="2568" width="10.625" style="1" customWidth="1"/>
    <col min="2569" max="2569" width="11.625" style="1" customWidth="1"/>
    <col min="2570" max="2570" width="10.5" style="1" customWidth="1"/>
    <col min="2571" max="2571" width="11.625" style="1" customWidth="1"/>
    <col min="2572" max="2572" width="10.25" style="1" customWidth="1"/>
    <col min="2573" max="2573" width="11.625" style="1" customWidth="1"/>
    <col min="2574" max="2816" width="9" style="1"/>
    <col min="2817" max="2817" width="12.625" style="1" customWidth="1"/>
    <col min="2818" max="2819" width="11.625" style="1" customWidth="1"/>
    <col min="2820" max="2820" width="13.625" style="1" customWidth="1"/>
    <col min="2821" max="2821" width="11.625" style="1" customWidth="1"/>
    <col min="2822" max="2822" width="10.5" style="1" customWidth="1"/>
    <col min="2823" max="2823" width="11.625" style="1" customWidth="1"/>
    <col min="2824" max="2824" width="10.625" style="1" customWidth="1"/>
    <col min="2825" max="2825" width="11.625" style="1" customWidth="1"/>
    <col min="2826" max="2826" width="10.5" style="1" customWidth="1"/>
    <col min="2827" max="2827" width="11.625" style="1" customWidth="1"/>
    <col min="2828" max="2828" width="10.25" style="1" customWidth="1"/>
    <col min="2829" max="2829" width="11.625" style="1" customWidth="1"/>
    <col min="2830" max="3072" width="9" style="1"/>
    <col min="3073" max="3073" width="12.625" style="1" customWidth="1"/>
    <col min="3074" max="3075" width="11.625" style="1" customWidth="1"/>
    <col min="3076" max="3076" width="13.625" style="1" customWidth="1"/>
    <col min="3077" max="3077" width="11.625" style="1" customWidth="1"/>
    <col min="3078" max="3078" width="10.5" style="1" customWidth="1"/>
    <col min="3079" max="3079" width="11.625" style="1" customWidth="1"/>
    <col min="3080" max="3080" width="10.625" style="1" customWidth="1"/>
    <col min="3081" max="3081" width="11.625" style="1" customWidth="1"/>
    <col min="3082" max="3082" width="10.5" style="1" customWidth="1"/>
    <col min="3083" max="3083" width="11.625" style="1" customWidth="1"/>
    <col min="3084" max="3084" width="10.25" style="1" customWidth="1"/>
    <col min="3085" max="3085" width="11.625" style="1" customWidth="1"/>
    <col min="3086" max="3328" width="9" style="1"/>
    <col min="3329" max="3329" width="12.625" style="1" customWidth="1"/>
    <col min="3330" max="3331" width="11.625" style="1" customWidth="1"/>
    <col min="3332" max="3332" width="13.625" style="1" customWidth="1"/>
    <col min="3333" max="3333" width="11.625" style="1" customWidth="1"/>
    <col min="3334" max="3334" width="10.5" style="1" customWidth="1"/>
    <col min="3335" max="3335" width="11.625" style="1" customWidth="1"/>
    <col min="3336" max="3336" width="10.625" style="1" customWidth="1"/>
    <col min="3337" max="3337" width="11.625" style="1" customWidth="1"/>
    <col min="3338" max="3338" width="10.5" style="1" customWidth="1"/>
    <col min="3339" max="3339" width="11.625" style="1" customWidth="1"/>
    <col min="3340" max="3340" width="10.25" style="1" customWidth="1"/>
    <col min="3341" max="3341" width="11.625" style="1" customWidth="1"/>
    <col min="3342" max="3584" width="9" style="1"/>
    <col min="3585" max="3585" width="12.625" style="1" customWidth="1"/>
    <col min="3586" max="3587" width="11.625" style="1" customWidth="1"/>
    <col min="3588" max="3588" width="13.625" style="1" customWidth="1"/>
    <col min="3589" max="3589" width="11.625" style="1" customWidth="1"/>
    <col min="3590" max="3590" width="10.5" style="1" customWidth="1"/>
    <col min="3591" max="3591" width="11.625" style="1" customWidth="1"/>
    <col min="3592" max="3592" width="10.625" style="1" customWidth="1"/>
    <col min="3593" max="3593" width="11.625" style="1" customWidth="1"/>
    <col min="3594" max="3594" width="10.5" style="1" customWidth="1"/>
    <col min="3595" max="3595" width="11.625" style="1" customWidth="1"/>
    <col min="3596" max="3596" width="10.25" style="1" customWidth="1"/>
    <col min="3597" max="3597" width="11.625" style="1" customWidth="1"/>
    <col min="3598" max="3840" width="9" style="1"/>
    <col min="3841" max="3841" width="12.625" style="1" customWidth="1"/>
    <col min="3842" max="3843" width="11.625" style="1" customWidth="1"/>
    <col min="3844" max="3844" width="13.625" style="1" customWidth="1"/>
    <col min="3845" max="3845" width="11.625" style="1" customWidth="1"/>
    <col min="3846" max="3846" width="10.5" style="1" customWidth="1"/>
    <col min="3847" max="3847" width="11.625" style="1" customWidth="1"/>
    <col min="3848" max="3848" width="10.625" style="1" customWidth="1"/>
    <col min="3849" max="3849" width="11.625" style="1" customWidth="1"/>
    <col min="3850" max="3850" width="10.5" style="1" customWidth="1"/>
    <col min="3851" max="3851" width="11.625" style="1" customWidth="1"/>
    <col min="3852" max="3852" width="10.25" style="1" customWidth="1"/>
    <col min="3853" max="3853" width="11.625" style="1" customWidth="1"/>
    <col min="3854" max="4096" width="9" style="1"/>
    <col min="4097" max="4097" width="12.625" style="1" customWidth="1"/>
    <col min="4098" max="4099" width="11.625" style="1" customWidth="1"/>
    <col min="4100" max="4100" width="13.625" style="1" customWidth="1"/>
    <col min="4101" max="4101" width="11.625" style="1" customWidth="1"/>
    <col min="4102" max="4102" width="10.5" style="1" customWidth="1"/>
    <col min="4103" max="4103" width="11.625" style="1" customWidth="1"/>
    <col min="4104" max="4104" width="10.625" style="1" customWidth="1"/>
    <col min="4105" max="4105" width="11.625" style="1" customWidth="1"/>
    <col min="4106" max="4106" width="10.5" style="1" customWidth="1"/>
    <col min="4107" max="4107" width="11.625" style="1" customWidth="1"/>
    <col min="4108" max="4108" width="10.25" style="1" customWidth="1"/>
    <col min="4109" max="4109" width="11.625" style="1" customWidth="1"/>
    <col min="4110" max="4352" width="9" style="1"/>
    <col min="4353" max="4353" width="12.625" style="1" customWidth="1"/>
    <col min="4354" max="4355" width="11.625" style="1" customWidth="1"/>
    <col min="4356" max="4356" width="13.625" style="1" customWidth="1"/>
    <col min="4357" max="4357" width="11.625" style="1" customWidth="1"/>
    <col min="4358" max="4358" width="10.5" style="1" customWidth="1"/>
    <col min="4359" max="4359" width="11.625" style="1" customWidth="1"/>
    <col min="4360" max="4360" width="10.625" style="1" customWidth="1"/>
    <col min="4361" max="4361" width="11.625" style="1" customWidth="1"/>
    <col min="4362" max="4362" width="10.5" style="1" customWidth="1"/>
    <col min="4363" max="4363" width="11.625" style="1" customWidth="1"/>
    <col min="4364" max="4364" width="10.25" style="1" customWidth="1"/>
    <col min="4365" max="4365" width="11.625" style="1" customWidth="1"/>
    <col min="4366" max="4608" width="9" style="1"/>
    <col min="4609" max="4609" width="12.625" style="1" customWidth="1"/>
    <col min="4610" max="4611" width="11.625" style="1" customWidth="1"/>
    <col min="4612" max="4612" width="13.625" style="1" customWidth="1"/>
    <col min="4613" max="4613" width="11.625" style="1" customWidth="1"/>
    <col min="4614" max="4614" width="10.5" style="1" customWidth="1"/>
    <col min="4615" max="4615" width="11.625" style="1" customWidth="1"/>
    <col min="4616" max="4616" width="10.625" style="1" customWidth="1"/>
    <col min="4617" max="4617" width="11.625" style="1" customWidth="1"/>
    <col min="4618" max="4618" width="10.5" style="1" customWidth="1"/>
    <col min="4619" max="4619" width="11.625" style="1" customWidth="1"/>
    <col min="4620" max="4620" width="10.25" style="1" customWidth="1"/>
    <col min="4621" max="4621" width="11.625" style="1" customWidth="1"/>
    <col min="4622" max="4864" width="9" style="1"/>
    <col min="4865" max="4865" width="12.625" style="1" customWidth="1"/>
    <col min="4866" max="4867" width="11.625" style="1" customWidth="1"/>
    <col min="4868" max="4868" width="13.625" style="1" customWidth="1"/>
    <col min="4869" max="4869" width="11.625" style="1" customWidth="1"/>
    <col min="4870" max="4870" width="10.5" style="1" customWidth="1"/>
    <col min="4871" max="4871" width="11.625" style="1" customWidth="1"/>
    <col min="4872" max="4872" width="10.625" style="1" customWidth="1"/>
    <col min="4873" max="4873" width="11.625" style="1" customWidth="1"/>
    <col min="4874" max="4874" width="10.5" style="1" customWidth="1"/>
    <col min="4875" max="4875" width="11.625" style="1" customWidth="1"/>
    <col min="4876" max="4876" width="10.25" style="1" customWidth="1"/>
    <col min="4877" max="4877" width="11.625" style="1" customWidth="1"/>
    <col min="4878" max="5120" width="9" style="1"/>
    <col min="5121" max="5121" width="12.625" style="1" customWidth="1"/>
    <col min="5122" max="5123" width="11.625" style="1" customWidth="1"/>
    <col min="5124" max="5124" width="13.625" style="1" customWidth="1"/>
    <col min="5125" max="5125" width="11.625" style="1" customWidth="1"/>
    <col min="5126" max="5126" width="10.5" style="1" customWidth="1"/>
    <col min="5127" max="5127" width="11.625" style="1" customWidth="1"/>
    <col min="5128" max="5128" width="10.625" style="1" customWidth="1"/>
    <col min="5129" max="5129" width="11.625" style="1" customWidth="1"/>
    <col min="5130" max="5130" width="10.5" style="1" customWidth="1"/>
    <col min="5131" max="5131" width="11.625" style="1" customWidth="1"/>
    <col min="5132" max="5132" width="10.25" style="1" customWidth="1"/>
    <col min="5133" max="5133" width="11.625" style="1" customWidth="1"/>
    <col min="5134" max="5376" width="9" style="1"/>
    <col min="5377" max="5377" width="12.625" style="1" customWidth="1"/>
    <col min="5378" max="5379" width="11.625" style="1" customWidth="1"/>
    <col min="5380" max="5380" width="13.625" style="1" customWidth="1"/>
    <col min="5381" max="5381" width="11.625" style="1" customWidth="1"/>
    <col min="5382" max="5382" width="10.5" style="1" customWidth="1"/>
    <col min="5383" max="5383" width="11.625" style="1" customWidth="1"/>
    <col min="5384" max="5384" width="10.625" style="1" customWidth="1"/>
    <col min="5385" max="5385" width="11.625" style="1" customWidth="1"/>
    <col min="5386" max="5386" width="10.5" style="1" customWidth="1"/>
    <col min="5387" max="5387" width="11.625" style="1" customWidth="1"/>
    <col min="5388" max="5388" width="10.25" style="1" customWidth="1"/>
    <col min="5389" max="5389" width="11.625" style="1" customWidth="1"/>
    <col min="5390" max="5632" width="9" style="1"/>
    <col min="5633" max="5633" width="12.625" style="1" customWidth="1"/>
    <col min="5634" max="5635" width="11.625" style="1" customWidth="1"/>
    <col min="5636" max="5636" width="13.625" style="1" customWidth="1"/>
    <col min="5637" max="5637" width="11.625" style="1" customWidth="1"/>
    <col min="5638" max="5638" width="10.5" style="1" customWidth="1"/>
    <col min="5639" max="5639" width="11.625" style="1" customWidth="1"/>
    <col min="5640" max="5640" width="10.625" style="1" customWidth="1"/>
    <col min="5641" max="5641" width="11.625" style="1" customWidth="1"/>
    <col min="5642" max="5642" width="10.5" style="1" customWidth="1"/>
    <col min="5643" max="5643" width="11.625" style="1" customWidth="1"/>
    <col min="5644" max="5644" width="10.25" style="1" customWidth="1"/>
    <col min="5645" max="5645" width="11.625" style="1" customWidth="1"/>
    <col min="5646" max="5888" width="9" style="1"/>
    <col min="5889" max="5889" width="12.625" style="1" customWidth="1"/>
    <col min="5890" max="5891" width="11.625" style="1" customWidth="1"/>
    <col min="5892" max="5892" width="13.625" style="1" customWidth="1"/>
    <col min="5893" max="5893" width="11.625" style="1" customWidth="1"/>
    <col min="5894" max="5894" width="10.5" style="1" customWidth="1"/>
    <col min="5895" max="5895" width="11.625" style="1" customWidth="1"/>
    <col min="5896" max="5896" width="10.625" style="1" customWidth="1"/>
    <col min="5897" max="5897" width="11.625" style="1" customWidth="1"/>
    <col min="5898" max="5898" width="10.5" style="1" customWidth="1"/>
    <col min="5899" max="5899" width="11.625" style="1" customWidth="1"/>
    <col min="5900" max="5900" width="10.25" style="1" customWidth="1"/>
    <col min="5901" max="5901" width="11.625" style="1" customWidth="1"/>
    <col min="5902" max="6144" width="9" style="1"/>
    <col min="6145" max="6145" width="12.625" style="1" customWidth="1"/>
    <col min="6146" max="6147" width="11.625" style="1" customWidth="1"/>
    <col min="6148" max="6148" width="13.625" style="1" customWidth="1"/>
    <col min="6149" max="6149" width="11.625" style="1" customWidth="1"/>
    <col min="6150" max="6150" width="10.5" style="1" customWidth="1"/>
    <col min="6151" max="6151" width="11.625" style="1" customWidth="1"/>
    <col min="6152" max="6152" width="10.625" style="1" customWidth="1"/>
    <col min="6153" max="6153" width="11.625" style="1" customWidth="1"/>
    <col min="6154" max="6154" width="10.5" style="1" customWidth="1"/>
    <col min="6155" max="6155" width="11.625" style="1" customWidth="1"/>
    <col min="6156" max="6156" width="10.25" style="1" customWidth="1"/>
    <col min="6157" max="6157" width="11.625" style="1" customWidth="1"/>
    <col min="6158" max="6400" width="9" style="1"/>
    <col min="6401" max="6401" width="12.625" style="1" customWidth="1"/>
    <col min="6402" max="6403" width="11.625" style="1" customWidth="1"/>
    <col min="6404" max="6404" width="13.625" style="1" customWidth="1"/>
    <col min="6405" max="6405" width="11.625" style="1" customWidth="1"/>
    <col min="6406" max="6406" width="10.5" style="1" customWidth="1"/>
    <col min="6407" max="6407" width="11.625" style="1" customWidth="1"/>
    <col min="6408" max="6408" width="10.625" style="1" customWidth="1"/>
    <col min="6409" max="6409" width="11.625" style="1" customWidth="1"/>
    <col min="6410" max="6410" width="10.5" style="1" customWidth="1"/>
    <col min="6411" max="6411" width="11.625" style="1" customWidth="1"/>
    <col min="6412" max="6412" width="10.25" style="1" customWidth="1"/>
    <col min="6413" max="6413" width="11.625" style="1" customWidth="1"/>
    <col min="6414" max="6656" width="9" style="1"/>
    <col min="6657" max="6657" width="12.625" style="1" customWidth="1"/>
    <col min="6658" max="6659" width="11.625" style="1" customWidth="1"/>
    <col min="6660" max="6660" width="13.625" style="1" customWidth="1"/>
    <col min="6661" max="6661" width="11.625" style="1" customWidth="1"/>
    <col min="6662" max="6662" width="10.5" style="1" customWidth="1"/>
    <col min="6663" max="6663" width="11.625" style="1" customWidth="1"/>
    <col min="6664" max="6664" width="10.625" style="1" customWidth="1"/>
    <col min="6665" max="6665" width="11.625" style="1" customWidth="1"/>
    <col min="6666" max="6666" width="10.5" style="1" customWidth="1"/>
    <col min="6667" max="6667" width="11.625" style="1" customWidth="1"/>
    <col min="6668" max="6668" width="10.25" style="1" customWidth="1"/>
    <col min="6669" max="6669" width="11.625" style="1" customWidth="1"/>
    <col min="6670" max="6912" width="9" style="1"/>
    <col min="6913" max="6913" width="12.625" style="1" customWidth="1"/>
    <col min="6914" max="6915" width="11.625" style="1" customWidth="1"/>
    <col min="6916" max="6916" width="13.625" style="1" customWidth="1"/>
    <col min="6917" max="6917" width="11.625" style="1" customWidth="1"/>
    <col min="6918" max="6918" width="10.5" style="1" customWidth="1"/>
    <col min="6919" max="6919" width="11.625" style="1" customWidth="1"/>
    <col min="6920" max="6920" width="10.625" style="1" customWidth="1"/>
    <col min="6921" max="6921" width="11.625" style="1" customWidth="1"/>
    <col min="6922" max="6922" width="10.5" style="1" customWidth="1"/>
    <col min="6923" max="6923" width="11.625" style="1" customWidth="1"/>
    <col min="6924" max="6924" width="10.25" style="1" customWidth="1"/>
    <col min="6925" max="6925" width="11.625" style="1" customWidth="1"/>
    <col min="6926" max="7168" width="9" style="1"/>
    <col min="7169" max="7169" width="12.625" style="1" customWidth="1"/>
    <col min="7170" max="7171" width="11.625" style="1" customWidth="1"/>
    <col min="7172" max="7172" width="13.625" style="1" customWidth="1"/>
    <col min="7173" max="7173" width="11.625" style="1" customWidth="1"/>
    <col min="7174" max="7174" width="10.5" style="1" customWidth="1"/>
    <col min="7175" max="7175" width="11.625" style="1" customWidth="1"/>
    <col min="7176" max="7176" width="10.625" style="1" customWidth="1"/>
    <col min="7177" max="7177" width="11.625" style="1" customWidth="1"/>
    <col min="7178" max="7178" width="10.5" style="1" customWidth="1"/>
    <col min="7179" max="7179" width="11.625" style="1" customWidth="1"/>
    <col min="7180" max="7180" width="10.25" style="1" customWidth="1"/>
    <col min="7181" max="7181" width="11.625" style="1" customWidth="1"/>
    <col min="7182" max="7424" width="9" style="1"/>
    <col min="7425" max="7425" width="12.625" style="1" customWidth="1"/>
    <col min="7426" max="7427" width="11.625" style="1" customWidth="1"/>
    <col min="7428" max="7428" width="13.625" style="1" customWidth="1"/>
    <col min="7429" max="7429" width="11.625" style="1" customWidth="1"/>
    <col min="7430" max="7430" width="10.5" style="1" customWidth="1"/>
    <col min="7431" max="7431" width="11.625" style="1" customWidth="1"/>
    <col min="7432" max="7432" width="10.625" style="1" customWidth="1"/>
    <col min="7433" max="7433" width="11.625" style="1" customWidth="1"/>
    <col min="7434" max="7434" width="10.5" style="1" customWidth="1"/>
    <col min="7435" max="7435" width="11.625" style="1" customWidth="1"/>
    <col min="7436" max="7436" width="10.25" style="1" customWidth="1"/>
    <col min="7437" max="7437" width="11.625" style="1" customWidth="1"/>
    <col min="7438" max="7680" width="9" style="1"/>
    <col min="7681" max="7681" width="12.625" style="1" customWidth="1"/>
    <col min="7682" max="7683" width="11.625" style="1" customWidth="1"/>
    <col min="7684" max="7684" width="13.625" style="1" customWidth="1"/>
    <col min="7685" max="7685" width="11.625" style="1" customWidth="1"/>
    <col min="7686" max="7686" width="10.5" style="1" customWidth="1"/>
    <col min="7687" max="7687" width="11.625" style="1" customWidth="1"/>
    <col min="7688" max="7688" width="10.625" style="1" customWidth="1"/>
    <col min="7689" max="7689" width="11.625" style="1" customWidth="1"/>
    <col min="7690" max="7690" width="10.5" style="1" customWidth="1"/>
    <col min="7691" max="7691" width="11.625" style="1" customWidth="1"/>
    <col min="7692" max="7692" width="10.25" style="1" customWidth="1"/>
    <col min="7693" max="7693" width="11.625" style="1" customWidth="1"/>
    <col min="7694" max="7936" width="9" style="1"/>
    <col min="7937" max="7937" width="12.625" style="1" customWidth="1"/>
    <col min="7938" max="7939" width="11.625" style="1" customWidth="1"/>
    <col min="7940" max="7940" width="13.625" style="1" customWidth="1"/>
    <col min="7941" max="7941" width="11.625" style="1" customWidth="1"/>
    <col min="7942" max="7942" width="10.5" style="1" customWidth="1"/>
    <col min="7943" max="7943" width="11.625" style="1" customWidth="1"/>
    <col min="7944" max="7944" width="10.625" style="1" customWidth="1"/>
    <col min="7945" max="7945" width="11.625" style="1" customWidth="1"/>
    <col min="7946" max="7946" width="10.5" style="1" customWidth="1"/>
    <col min="7947" max="7947" width="11.625" style="1" customWidth="1"/>
    <col min="7948" max="7948" width="10.25" style="1" customWidth="1"/>
    <col min="7949" max="7949" width="11.625" style="1" customWidth="1"/>
    <col min="7950" max="8192" width="9" style="1"/>
    <col min="8193" max="8193" width="12.625" style="1" customWidth="1"/>
    <col min="8194" max="8195" width="11.625" style="1" customWidth="1"/>
    <col min="8196" max="8196" width="13.625" style="1" customWidth="1"/>
    <col min="8197" max="8197" width="11.625" style="1" customWidth="1"/>
    <col min="8198" max="8198" width="10.5" style="1" customWidth="1"/>
    <col min="8199" max="8199" width="11.625" style="1" customWidth="1"/>
    <col min="8200" max="8200" width="10.625" style="1" customWidth="1"/>
    <col min="8201" max="8201" width="11.625" style="1" customWidth="1"/>
    <col min="8202" max="8202" width="10.5" style="1" customWidth="1"/>
    <col min="8203" max="8203" width="11.625" style="1" customWidth="1"/>
    <col min="8204" max="8204" width="10.25" style="1" customWidth="1"/>
    <col min="8205" max="8205" width="11.625" style="1" customWidth="1"/>
    <col min="8206" max="8448" width="9" style="1"/>
    <col min="8449" max="8449" width="12.625" style="1" customWidth="1"/>
    <col min="8450" max="8451" width="11.625" style="1" customWidth="1"/>
    <col min="8452" max="8452" width="13.625" style="1" customWidth="1"/>
    <col min="8453" max="8453" width="11.625" style="1" customWidth="1"/>
    <col min="8454" max="8454" width="10.5" style="1" customWidth="1"/>
    <col min="8455" max="8455" width="11.625" style="1" customWidth="1"/>
    <col min="8456" max="8456" width="10.625" style="1" customWidth="1"/>
    <col min="8457" max="8457" width="11.625" style="1" customWidth="1"/>
    <col min="8458" max="8458" width="10.5" style="1" customWidth="1"/>
    <col min="8459" max="8459" width="11.625" style="1" customWidth="1"/>
    <col min="8460" max="8460" width="10.25" style="1" customWidth="1"/>
    <col min="8461" max="8461" width="11.625" style="1" customWidth="1"/>
    <col min="8462" max="8704" width="9" style="1"/>
    <col min="8705" max="8705" width="12.625" style="1" customWidth="1"/>
    <col min="8706" max="8707" width="11.625" style="1" customWidth="1"/>
    <col min="8708" max="8708" width="13.625" style="1" customWidth="1"/>
    <col min="8709" max="8709" width="11.625" style="1" customWidth="1"/>
    <col min="8710" max="8710" width="10.5" style="1" customWidth="1"/>
    <col min="8711" max="8711" width="11.625" style="1" customWidth="1"/>
    <col min="8712" max="8712" width="10.625" style="1" customWidth="1"/>
    <col min="8713" max="8713" width="11.625" style="1" customWidth="1"/>
    <col min="8714" max="8714" width="10.5" style="1" customWidth="1"/>
    <col min="8715" max="8715" width="11.625" style="1" customWidth="1"/>
    <col min="8716" max="8716" width="10.25" style="1" customWidth="1"/>
    <col min="8717" max="8717" width="11.625" style="1" customWidth="1"/>
    <col min="8718" max="8960" width="9" style="1"/>
    <col min="8961" max="8961" width="12.625" style="1" customWidth="1"/>
    <col min="8962" max="8963" width="11.625" style="1" customWidth="1"/>
    <col min="8964" max="8964" width="13.625" style="1" customWidth="1"/>
    <col min="8965" max="8965" width="11.625" style="1" customWidth="1"/>
    <col min="8966" max="8966" width="10.5" style="1" customWidth="1"/>
    <col min="8967" max="8967" width="11.625" style="1" customWidth="1"/>
    <col min="8968" max="8968" width="10.625" style="1" customWidth="1"/>
    <col min="8969" max="8969" width="11.625" style="1" customWidth="1"/>
    <col min="8970" max="8970" width="10.5" style="1" customWidth="1"/>
    <col min="8971" max="8971" width="11.625" style="1" customWidth="1"/>
    <col min="8972" max="8972" width="10.25" style="1" customWidth="1"/>
    <col min="8973" max="8973" width="11.625" style="1" customWidth="1"/>
    <col min="8974" max="9216" width="9" style="1"/>
    <col min="9217" max="9217" width="12.625" style="1" customWidth="1"/>
    <col min="9218" max="9219" width="11.625" style="1" customWidth="1"/>
    <col min="9220" max="9220" width="13.625" style="1" customWidth="1"/>
    <col min="9221" max="9221" width="11.625" style="1" customWidth="1"/>
    <col min="9222" max="9222" width="10.5" style="1" customWidth="1"/>
    <col min="9223" max="9223" width="11.625" style="1" customWidth="1"/>
    <col min="9224" max="9224" width="10.625" style="1" customWidth="1"/>
    <col min="9225" max="9225" width="11.625" style="1" customWidth="1"/>
    <col min="9226" max="9226" width="10.5" style="1" customWidth="1"/>
    <col min="9227" max="9227" width="11.625" style="1" customWidth="1"/>
    <col min="9228" max="9228" width="10.25" style="1" customWidth="1"/>
    <col min="9229" max="9229" width="11.625" style="1" customWidth="1"/>
    <col min="9230" max="9472" width="9" style="1"/>
    <col min="9473" max="9473" width="12.625" style="1" customWidth="1"/>
    <col min="9474" max="9475" width="11.625" style="1" customWidth="1"/>
    <col min="9476" max="9476" width="13.625" style="1" customWidth="1"/>
    <col min="9477" max="9477" width="11.625" style="1" customWidth="1"/>
    <col min="9478" max="9478" width="10.5" style="1" customWidth="1"/>
    <col min="9479" max="9479" width="11.625" style="1" customWidth="1"/>
    <col min="9480" max="9480" width="10.625" style="1" customWidth="1"/>
    <col min="9481" max="9481" width="11.625" style="1" customWidth="1"/>
    <col min="9482" max="9482" width="10.5" style="1" customWidth="1"/>
    <col min="9483" max="9483" width="11.625" style="1" customWidth="1"/>
    <col min="9484" max="9484" width="10.25" style="1" customWidth="1"/>
    <col min="9485" max="9485" width="11.625" style="1" customWidth="1"/>
    <col min="9486" max="9728" width="9" style="1"/>
    <col min="9729" max="9729" width="12.625" style="1" customWidth="1"/>
    <col min="9730" max="9731" width="11.625" style="1" customWidth="1"/>
    <col min="9732" max="9732" width="13.625" style="1" customWidth="1"/>
    <col min="9733" max="9733" width="11.625" style="1" customWidth="1"/>
    <col min="9734" max="9734" width="10.5" style="1" customWidth="1"/>
    <col min="9735" max="9735" width="11.625" style="1" customWidth="1"/>
    <col min="9736" max="9736" width="10.625" style="1" customWidth="1"/>
    <col min="9737" max="9737" width="11.625" style="1" customWidth="1"/>
    <col min="9738" max="9738" width="10.5" style="1" customWidth="1"/>
    <col min="9739" max="9739" width="11.625" style="1" customWidth="1"/>
    <col min="9740" max="9740" width="10.25" style="1" customWidth="1"/>
    <col min="9741" max="9741" width="11.625" style="1" customWidth="1"/>
    <col min="9742" max="9984" width="9" style="1"/>
    <col min="9985" max="9985" width="12.625" style="1" customWidth="1"/>
    <col min="9986" max="9987" width="11.625" style="1" customWidth="1"/>
    <col min="9988" max="9988" width="13.625" style="1" customWidth="1"/>
    <col min="9989" max="9989" width="11.625" style="1" customWidth="1"/>
    <col min="9990" max="9990" width="10.5" style="1" customWidth="1"/>
    <col min="9991" max="9991" width="11.625" style="1" customWidth="1"/>
    <col min="9992" max="9992" width="10.625" style="1" customWidth="1"/>
    <col min="9993" max="9993" width="11.625" style="1" customWidth="1"/>
    <col min="9994" max="9994" width="10.5" style="1" customWidth="1"/>
    <col min="9995" max="9995" width="11.625" style="1" customWidth="1"/>
    <col min="9996" max="9996" width="10.25" style="1" customWidth="1"/>
    <col min="9997" max="9997" width="11.625" style="1" customWidth="1"/>
    <col min="9998" max="10240" width="9" style="1"/>
    <col min="10241" max="10241" width="12.625" style="1" customWidth="1"/>
    <col min="10242" max="10243" width="11.625" style="1" customWidth="1"/>
    <col min="10244" max="10244" width="13.625" style="1" customWidth="1"/>
    <col min="10245" max="10245" width="11.625" style="1" customWidth="1"/>
    <col min="10246" max="10246" width="10.5" style="1" customWidth="1"/>
    <col min="10247" max="10247" width="11.625" style="1" customWidth="1"/>
    <col min="10248" max="10248" width="10.625" style="1" customWidth="1"/>
    <col min="10249" max="10249" width="11.625" style="1" customWidth="1"/>
    <col min="10250" max="10250" width="10.5" style="1" customWidth="1"/>
    <col min="10251" max="10251" width="11.625" style="1" customWidth="1"/>
    <col min="10252" max="10252" width="10.25" style="1" customWidth="1"/>
    <col min="10253" max="10253" width="11.625" style="1" customWidth="1"/>
    <col min="10254" max="10496" width="9" style="1"/>
    <col min="10497" max="10497" width="12.625" style="1" customWidth="1"/>
    <col min="10498" max="10499" width="11.625" style="1" customWidth="1"/>
    <col min="10500" max="10500" width="13.625" style="1" customWidth="1"/>
    <col min="10501" max="10501" width="11.625" style="1" customWidth="1"/>
    <col min="10502" max="10502" width="10.5" style="1" customWidth="1"/>
    <col min="10503" max="10503" width="11.625" style="1" customWidth="1"/>
    <col min="10504" max="10504" width="10.625" style="1" customWidth="1"/>
    <col min="10505" max="10505" width="11.625" style="1" customWidth="1"/>
    <col min="10506" max="10506" width="10.5" style="1" customWidth="1"/>
    <col min="10507" max="10507" width="11.625" style="1" customWidth="1"/>
    <col min="10508" max="10508" width="10.25" style="1" customWidth="1"/>
    <col min="10509" max="10509" width="11.625" style="1" customWidth="1"/>
    <col min="10510" max="10752" width="9" style="1"/>
    <col min="10753" max="10753" width="12.625" style="1" customWidth="1"/>
    <col min="10754" max="10755" width="11.625" style="1" customWidth="1"/>
    <col min="10756" max="10756" width="13.625" style="1" customWidth="1"/>
    <col min="10757" max="10757" width="11.625" style="1" customWidth="1"/>
    <col min="10758" max="10758" width="10.5" style="1" customWidth="1"/>
    <col min="10759" max="10759" width="11.625" style="1" customWidth="1"/>
    <col min="10760" max="10760" width="10.625" style="1" customWidth="1"/>
    <col min="10761" max="10761" width="11.625" style="1" customWidth="1"/>
    <col min="10762" max="10762" width="10.5" style="1" customWidth="1"/>
    <col min="10763" max="10763" width="11.625" style="1" customWidth="1"/>
    <col min="10764" max="10764" width="10.25" style="1" customWidth="1"/>
    <col min="10765" max="10765" width="11.625" style="1" customWidth="1"/>
    <col min="10766" max="11008" width="9" style="1"/>
    <col min="11009" max="11009" width="12.625" style="1" customWidth="1"/>
    <col min="11010" max="11011" width="11.625" style="1" customWidth="1"/>
    <col min="11012" max="11012" width="13.625" style="1" customWidth="1"/>
    <col min="11013" max="11013" width="11.625" style="1" customWidth="1"/>
    <col min="11014" max="11014" width="10.5" style="1" customWidth="1"/>
    <col min="11015" max="11015" width="11.625" style="1" customWidth="1"/>
    <col min="11016" max="11016" width="10.625" style="1" customWidth="1"/>
    <col min="11017" max="11017" width="11.625" style="1" customWidth="1"/>
    <col min="11018" max="11018" width="10.5" style="1" customWidth="1"/>
    <col min="11019" max="11019" width="11.625" style="1" customWidth="1"/>
    <col min="11020" max="11020" width="10.25" style="1" customWidth="1"/>
    <col min="11021" max="11021" width="11.625" style="1" customWidth="1"/>
    <col min="11022" max="11264" width="9" style="1"/>
    <col min="11265" max="11265" width="12.625" style="1" customWidth="1"/>
    <col min="11266" max="11267" width="11.625" style="1" customWidth="1"/>
    <col min="11268" max="11268" width="13.625" style="1" customWidth="1"/>
    <col min="11269" max="11269" width="11.625" style="1" customWidth="1"/>
    <col min="11270" max="11270" width="10.5" style="1" customWidth="1"/>
    <col min="11271" max="11271" width="11.625" style="1" customWidth="1"/>
    <col min="11272" max="11272" width="10.625" style="1" customWidth="1"/>
    <col min="11273" max="11273" width="11.625" style="1" customWidth="1"/>
    <col min="11274" max="11274" width="10.5" style="1" customWidth="1"/>
    <col min="11275" max="11275" width="11.625" style="1" customWidth="1"/>
    <col min="11276" max="11276" width="10.25" style="1" customWidth="1"/>
    <col min="11277" max="11277" width="11.625" style="1" customWidth="1"/>
    <col min="11278" max="11520" width="9" style="1"/>
    <col min="11521" max="11521" width="12.625" style="1" customWidth="1"/>
    <col min="11522" max="11523" width="11.625" style="1" customWidth="1"/>
    <col min="11524" max="11524" width="13.625" style="1" customWidth="1"/>
    <col min="11525" max="11525" width="11.625" style="1" customWidth="1"/>
    <col min="11526" max="11526" width="10.5" style="1" customWidth="1"/>
    <col min="11527" max="11527" width="11.625" style="1" customWidth="1"/>
    <col min="11528" max="11528" width="10.625" style="1" customWidth="1"/>
    <col min="11529" max="11529" width="11.625" style="1" customWidth="1"/>
    <col min="11530" max="11530" width="10.5" style="1" customWidth="1"/>
    <col min="11531" max="11531" width="11.625" style="1" customWidth="1"/>
    <col min="11532" max="11532" width="10.25" style="1" customWidth="1"/>
    <col min="11533" max="11533" width="11.625" style="1" customWidth="1"/>
    <col min="11534" max="11776" width="9" style="1"/>
    <col min="11777" max="11777" width="12.625" style="1" customWidth="1"/>
    <col min="11778" max="11779" width="11.625" style="1" customWidth="1"/>
    <col min="11780" max="11780" width="13.625" style="1" customWidth="1"/>
    <col min="11781" max="11781" width="11.625" style="1" customWidth="1"/>
    <col min="11782" max="11782" width="10.5" style="1" customWidth="1"/>
    <col min="11783" max="11783" width="11.625" style="1" customWidth="1"/>
    <col min="11784" max="11784" width="10.625" style="1" customWidth="1"/>
    <col min="11785" max="11785" width="11.625" style="1" customWidth="1"/>
    <col min="11786" max="11786" width="10.5" style="1" customWidth="1"/>
    <col min="11787" max="11787" width="11.625" style="1" customWidth="1"/>
    <col min="11788" max="11788" width="10.25" style="1" customWidth="1"/>
    <col min="11789" max="11789" width="11.625" style="1" customWidth="1"/>
    <col min="11790" max="12032" width="9" style="1"/>
    <col min="12033" max="12033" width="12.625" style="1" customWidth="1"/>
    <col min="12034" max="12035" width="11.625" style="1" customWidth="1"/>
    <col min="12036" max="12036" width="13.625" style="1" customWidth="1"/>
    <col min="12037" max="12037" width="11.625" style="1" customWidth="1"/>
    <col min="12038" max="12038" width="10.5" style="1" customWidth="1"/>
    <col min="12039" max="12039" width="11.625" style="1" customWidth="1"/>
    <col min="12040" max="12040" width="10.625" style="1" customWidth="1"/>
    <col min="12041" max="12041" width="11.625" style="1" customWidth="1"/>
    <col min="12042" max="12042" width="10.5" style="1" customWidth="1"/>
    <col min="12043" max="12043" width="11.625" style="1" customWidth="1"/>
    <col min="12044" max="12044" width="10.25" style="1" customWidth="1"/>
    <col min="12045" max="12045" width="11.625" style="1" customWidth="1"/>
    <col min="12046" max="12288" width="9" style="1"/>
    <col min="12289" max="12289" width="12.625" style="1" customWidth="1"/>
    <col min="12290" max="12291" width="11.625" style="1" customWidth="1"/>
    <col min="12292" max="12292" width="13.625" style="1" customWidth="1"/>
    <col min="12293" max="12293" width="11.625" style="1" customWidth="1"/>
    <col min="12294" max="12294" width="10.5" style="1" customWidth="1"/>
    <col min="12295" max="12295" width="11.625" style="1" customWidth="1"/>
    <col min="12296" max="12296" width="10.625" style="1" customWidth="1"/>
    <col min="12297" max="12297" width="11.625" style="1" customWidth="1"/>
    <col min="12298" max="12298" width="10.5" style="1" customWidth="1"/>
    <col min="12299" max="12299" width="11.625" style="1" customWidth="1"/>
    <col min="12300" max="12300" width="10.25" style="1" customWidth="1"/>
    <col min="12301" max="12301" width="11.625" style="1" customWidth="1"/>
    <col min="12302" max="12544" width="9" style="1"/>
    <col min="12545" max="12545" width="12.625" style="1" customWidth="1"/>
    <col min="12546" max="12547" width="11.625" style="1" customWidth="1"/>
    <col min="12548" max="12548" width="13.625" style="1" customWidth="1"/>
    <col min="12549" max="12549" width="11.625" style="1" customWidth="1"/>
    <col min="12550" max="12550" width="10.5" style="1" customWidth="1"/>
    <col min="12551" max="12551" width="11.625" style="1" customWidth="1"/>
    <col min="12552" max="12552" width="10.625" style="1" customWidth="1"/>
    <col min="12553" max="12553" width="11.625" style="1" customWidth="1"/>
    <col min="12554" max="12554" width="10.5" style="1" customWidth="1"/>
    <col min="12555" max="12555" width="11.625" style="1" customWidth="1"/>
    <col min="12556" max="12556" width="10.25" style="1" customWidth="1"/>
    <col min="12557" max="12557" width="11.625" style="1" customWidth="1"/>
    <col min="12558" max="12800" width="9" style="1"/>
    <col min="12801" max="12801" width="12.625" style="1" customWidth="1"/>
    <col min="12802" max="12803" width="11.625" style="1" customWidth="1"/>
    <col min="12804" max="12804" width="13.625" style="1" customWidth="1"/>
    <col min="12805" max="12805" width="11.625" style="1" customWidth="1"/>
    <col min="12806" max="12806" width="10.5" style="1" customWidth="1"/>
    <col min="12807" max="12807" width="11.625" style="1" customWidth="1"/>
    <col min="12808" max="12808" width="10.625" style="1" customWidth="1"/>
    <col min="12809" max="12809" width="11.625" style="1" customWidth="1"/>
    <col min="12810" max="12810" width="10.5" style="1" customWidth="1"/>
    <col min="12811" max="12811" width="11.625" style="1" customWidth="1"/>
    <col min="12812" max="12812" width="10.25" style="1" customWidth="1"/>
    <col min="12813" max="12813" width="11.625" style="1" customWidth="1"/>
    <col min="12814" max="13056" width="9" style="1"/>
    <col min="13057" max="13057" width="12.625" style="1" customWidth="1"/>
    <col min="13058" max="13059" width="11.625" style="1" customWidth="1"/>
    <col min="13060" max="13060" width="13.625" style="1" customWidth="1"/>
    <col min="13061" max="13061" width="11.625" style="1" customWidth="1"/>
    <col min="13062" max="13062" width="10.5" style="1" customWidth="1"/>
    <col min="13063" max="13063" width="11.625" style="1" customWidth="1"/>
    <col min="13064" max="13064" width="10.625" style="1" customWidth="1"/>
    <col min="13065" max="13065" width="11.625" style="1" customWidth="1"/>
    <col min="13066" max="13066" width="10.5" style="1" customWidth="1"/>
    <col min="13067" max="13067" width="11.625" style="1" customWidth="1"/>
    <col min="13068" max="13068" width="10.25" style="1" customWidth="1"/>
    <col min="13069" max="13069" width="11.625" style="1" customWidth="1"/>
    <col min="13070" max="13312" width="9" style="1"/>
    <col min="13313" max="13313" width="12.625" style="1" customWidth="1"/>
    <col min="13314" max="13315" width="11.625" style="1" customWidth="1"/>
    <col min="13316" max="13316" width="13.625" style="1" customWidth="1"/>
    <col min="13317" max="13317" width="11.625" style="1" customWidth="1"/>
    <col min="13318" max="13318" width="10.5" style="1" customWidth="1"/>
    <col min="13319" max="13319" width="11.625" style="1" customWidth="1"/>
    <col min="13320" max="13320" width="10.625" style="1" customWidth="1"/>
    <col min="13321" max="13321" width="11.625" style="1" customWidth="1"/>
    <col min="13322" max="13322" width="10.5" style="1" customWidth="1"/>
    <col min="13323" max="13323" width="11.625" style="1" customWidth="1"/>
    <col min="13324" max="13324" width="10.25" style="1" customWidth="1"/>
    <col min="13325" max="13325" width="11.625" style="1" customWidth="1"/>
    <col min="13326" max="13568" width="9" style="1"/>
    <col min="13569" max="13569" width="12.625" style="1" customWidth="1"/>
    <col min="13570" max="13571" width="11.625" style="1" customWidth="1"/>
    <col min="13572" max="13572" width="13.625" style="1" customWidth="1"/>
    <col min="13573" max="13573" width="11.625" style="1" customWidth="1"/>
    <col min="13574" max="13574" width="10.5" style="1" customWidth="1"/>
    <col min="13575" max="13575" width="11.625" style="1" customWidth="1"/>
    <col min="13576" max="13576" width="10.625" style="1" customWidth="1"/>
    <col min="13577" max="13577" width="11.625" style="1" customWidth="1"/>
    <col min="13578" max="13578" width="10.5" style="1" customWidth="1"/>
    <col min="13579" max="13579" width="11.625" style="1" customWidth="1"/>
    <col min="13580" max="13580" width="10.25" style="1" customWidth="1"/>
    <col min="13581" max="13581" width="11.625" style="1" customWidth="1"/>
    <col min="13582" max="13824" width="9" style="1"/>
    <col min="13825" max="13825" width="12.625" style="1" customWidth="1"/>
    <col min="13826" max="13827" width="11.625" style="1" customWidth="1"/>
    <col min="13828" max="13828" width="13.625" style="1" customWidth="1"/>
    <col min="13829" max="13829" width="11.625" style="1" customWidth="1"/>
    <col min="13830" max="13830" width="10.5" style="1" customWidth="1"/>
    <col min="13831" max="13831" width="11.625" style="1" customWidth="1"/>
    <col min="13832" max="13832" width="10.625" style="1" customWidth="1"/>
    <col min="13833" max="13833" width="11.625" style="1" customWidth="1"/>
    <col min="13834" max="13834" width="10.5" style="1" customWidth="1"/>
    <col min="13835" max="13835" width="11.625" style="1" customWidth="1"/>
    <col min="13836" max="13836" width="10.25" style="1" customWidth="1"/>
    <col min="13837" max="13837" width="11.625" style="1" customWidth="1"/>
    <col min="13838" max="14080" width="9" style="1"/>
    <col min="14081" max="14081" width="12.625" style="1" customWidth="1"/>
    <col min="14082" max="14083" width="11.625" style="1" customWidth="1"/>
    <col min="14084" max="14084" width="13.625" style="1" customWidth="1"/>
    <col min="14085" max="14085" width="11.625" style="1" customWidth="1"/>
    <col min="14086" max="14086" width="10.5" style="1" customWidth="1"/>
    <col min="14087" max="14087" width="11.625" style="1" customWidth="1"/>
    <col min="14088" max="14088" width="10.625" style="1" customWidth="1"/>
    <col min="14089" max="14089" width="11.625" style="1" customWidth="1"/>
    <col min="14090" max="14090" width="10.5" style="1" customWidth="1"/>
    <col min="14091" max="14091" width="11.625" style="1" customWidth="1"/>
    <col min="14092" max="14092" width="10.25" style="1" customWidth="1"/>
    <col min="14093" max="14093" width="11.625" style="1" customWidth="1"/>
    <col min="14094" max="14336" width="9" style="1"/>
    <col min="14337" max="14337" width="12.625" style="1" customWidth="1"/>
    <col min="14338" max="14339" width="11.625" style="1" customWidth="1"/>
    <col min="14340" max="14340" width="13.625" style="1" customWidth="1"/>
    <col min="14341" max="14341" width="11.625" style="1" customWidth="1"/>
    <col min="14342" max="14342" width="10.5" style="1" customWidth="1"/>
    <col min="14343" max="14343" width="11.625" style="1" customWidth="1"/>
    <col min="14344" max="14344" width="10.625" style="1" customWidth="1"/>
    <col min="14345" max="14345" width="11.625" style="1" customWidth="1"/>
    <col min="14346" max="14346" width="10.5" style="1" customWidth="1"/>
    <col min="14347" max="14347" width="11.625" style="1" customWidth="1"/>
    <col min="14348" max="14348" width="10.25" style="1" customWidth="1"/>
    <col min="14349" max="14349" width="11.625" style="1" customWidth="1"/>
    <col min="14350" max="14592" width="9" style="1"/>
    <col min="14593" max="14593" width="12.625" style="1" customWidth="1"/>
    <col min="14594" max="14595" width="11.625" style="1" customWidth="1"/>
    <col min="14596" max="14596" width="13.625" style="1" customWidth="1"/>
    <col min="14597" max="14597" width="11.625" style="1" customWidth="1"/>
    <col min="14598" max="14598" width="10.5" style="1" customWidth="1"/>
    <col min="14599" max="14599" width="11.625" style="1" customWidth="1"/>
    <col min="14600" max="14600" width="10.625" style="1" customWidth="1"/>
    <col min="14601" max="14601" width="11.625" style="1" customWidth="1"/>
    <col min="14602" max="14602" width="10.5" style="1" customWidth="1"/>
    <col min="14603" max="14603" width="11.625" style="1" customWidth="1"/>
    <col min="14604" max="14604" width="10.25" style="1" customWidth="1"/>
    <col min="14605" max="14605" width="11.625" style="1" customWidth="1"/>
    <col min="14606" max="14848" width="9" style="1"/>
    <col min="14849" max="14849" width="12.625" style="1" customWidth="1"/>
    <col min="14850" max="14851" width="11.625" style="1" customWidth="1"/>
    <col min="14852" max="14852" width="13.625" style="1" customWidth="1"/>
    <col min="14853" max="14853" width="11.625" style="1" customWidth="1"/>
    <col min="14854" max="14854" width="10.5" style="1" customWidth="1"/>
    <col min="14855" max="14855" width="11.625" style="1" customWidth="1"/>
    <col min="14856" max="14856" width="10.625" style="1" customWidth="1"/>
    <col min="14857" max="14857" width="11.625" style="1" customWidth="1"/>
    <col min="14858" max="14858" width="10.5" style="1" customWidth="1"/>
    <col min="14859" max="14859" width="11.625" style="1" customWidth="1"/>
    <col min="14860" max="14860" width="10.25" style="1" customWidth="1"/>
    <col min="14861" max="14861" width="11.625" style="1" customWidth="1"/>
    <col min="14862" max="15104" width="9" style="1"/>
    <col min="15105" max="15105" width="12.625" style="1" customWidth="1"/>
    <col min="15106" max="15107" width="11.625" style="1" customWidth="1"/>
    <col min="15108" max="15108" width="13.625" style="1" customWidth="1"/>
    <col min="15109" max="15109" width="11.625" style="1" customWidth="1"/>
    <col min="15110" max="15110" width="10.5" style="1" customWidth="1"/>
    <col min="15111" max="15111" width="11.625" style="1" customWidth="1"/>
    <col min="15112" max="15112" width="10.625" style="1" customWidth="1"/>
    <col min="15113" max="15113" width="11.625" style="1" customWidth="1"/>
    <col min="15114" max="15114" width="10.5" style="1" customWidth="1"/>
    <col min="15115" max="15115" width="11.625" style="1" customWidth="1"/>
    <col min="15116" max="15116" width="10.25" style="1" customWidth="1"/>
    <col min="15117" max="15117" width="11.625" style="1" customWidth="1"/>
    <col min="15118" max="15360" width="9" style="1"/>
    <col min="15361" max="15361" width="12.625" style="1" customWidth="1"/>
    <col min="15362" max="15363" width="11.625" style="1" customWidth="1"/>
    <col min="15364" max="15364" width="13.625" style="1" customWidth="1"/>
    <col min="15365" max="15365" width="11.625" style="1" customWidth="1"/>
    <col min="15366" max="15366" width="10.5" style="1" customWidth="1"/>
    <col min="15367" max="15367" width="11.625" style="1" customWidth="1"/>
    <col min="15368" max="15368" width="10.625" style="1" customWidth="1"/>
    <col min="15369" max="15369" width="11.625" style="1" customWidth="1"/>
    <col min="15370" max="15370" width="10.5" style="1" customWidth="1"/>
    <col min="15371" max="15371" width="11.625" style="1" customWidth="1"/>
    <col min="15372" max="15372" width="10.25" style="1" customWidth="1"/>
    <col min="15373" max="15373" width="11.625" style="1" customWidth="1"/>
    <col min="15374" max="15616" width="9" style="1"/>
    <col min="15617" max="15617" width="12.625" style="1" customWidth="1"/>
    <col min="15618" max="15619" width="11.625" style="1" customWidth="1"/>
    <col min="15620" max="15620" width="13.625" style="1" customWidth="1"/>
    <col min="15621" max="15621" width="11.625" style="1" customWidth="1"/>
    <col min="15622" max="15622" width="10.5" style="1" customWidth="1"/>
    <col min="15623" max="15623" width="11.625" style="1" customWidth="1"/>
    <col min="15624" max="15624" width="10.625" style="1" customWidth="1"/>
    <col min="15625" max="15625" width="11.625" style="1" customWidth="1"/>
    <col min="15626" max="15626" width="10.5" style="1" customWidth="1"/>
    <col min="15627" max="15627" width="11.625" style="1" customWidth="1"/>
    <col min="15628" max="15628" width="10.25" style="1" customWidth="1"/>
    <col min="15629" max="15629" width="11.625" style="1" customWidth="1"/>
    <col min="15630" max="15872" width="9" style="1"/>
    <col min="15873" max="15873" width="12.625" style="1" customWidth="1"/>
    <col min="15874" max="15875" width="11.625" style="1" customWidth="1"/>
    <col min="15876" max="15876" width="13.625" style="1" customWidth="1"/>
    <col min="15877" max="15877" width="11.625" style="1" customWidth="1"/>
    <col min="15878" max="15878" width="10.5" style="1" customWidth="1"/>
    <col min="15879" max="15879" width="11.625" style="1" customWidth="1"/>
    <col min="15880" max="15880" width="10.625" style="1" customWidth="1"/>
    <col min="15881" max="15881" width="11.625" style="1" customWidth="1"/>
    <col min="15882" max="15882" width="10.5" style="1" customWidth="1"/>
    <col min="15883" max="15883" width="11.625" style="1" customWidth="1"/>
    <col min="15884" max="15884" width="10.25" style="1" customWidth="1"/>
    <col min="15885" max="15885" width="11.625" style="1" customWidth="1"/>
    <col min="15886" max="16128" width="9" style="1"/>
    <col min="16129" max="16129" width="12.625" style="1" customWidth="1"/>
    <col min="16130" max="16131" width="11.625" style="1" customWidth="1"/>
    <col min="16132" max="16132" width="13.625" style="1" customWidth="1"/>
    <col min="16133" max="16133" width="11.625" style="1" customWidth="1"/>
    <col min="16134" max="16134" width="10.5" style="1" customWidth="1"/>
    <col min="16135" max="16135" width="11.625" style="1" customWidth="1"/>
    <col min="16136" max="16136" width="10.625" style="1" customWidth="1"/>
    <col min="16137" max="16137" width="11.625" style="1" customWidth="1"/>
    <col min="16138" max="16138" width="10.5" style="1" customWidth="1"/>
    <col min="16139" max="16139" width="11.625" style="1" customWidth="1"/>
    <col min="16140" max="16140" width="10.25" style="1" customWidth="1"/>
    <col min="16141" max="16141" width="11.625" style="1" customWidth="1"/>
    <col min="16142" max="16384" width="9" style="1"/>
  </cols>
  <sheetData>
    <row r="1" spans="1:18" s="12" customFormat="1" ht="24" customHeight="1" x14ac:dyDescent="0.4">
      <c r="A1" s="179" t="s">
        <v>23</v>
      </c>
      <c r="B1" s="179"/>
      <c r="C1" s="179"/>
      <c r="D1" s="179"/>
      <c r="E1" s="179"/>
      <c r="F1" s="179"/>
      <c r="G1" s="179"/>
      <c r="H1" s="243"/>
      <c r="I1" s="243"/>
      <c r="J1" s="243"/>
      <c r="K1" s="243"/>
      <c r="L1" s="243"/>
      <c r="M1" s="243"/>
    </row>
    <row r="2" spans="1:18" ht="21" customHeight="1" x14ac:dyDescent="0.15">
      <c r="A2" s="25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8" ht="26.45" customHeight="1" x14ac:dyDescent="0.15">
      <c r="A3" s="182" t="s">
        <v>22</v>
      </c>
      <c r="B3" s="239"/>
      <c r="C3" s="239"/>
      <c r="D3" s="239"/>
      <c r="E3" s="239"/>
      <c r="F3" s="239"/>
      <c r="G3" s="239"/>
      <c r="H3" s="19"/>
      <c r="I3" s="24"/>
      <c r="J3" s="19"/>
      <c r="K3" s="19"/>
    </row>
    <row r="4" spans="1:18" x14ac:dyDescent="0.15">
      <c r="A4" s="239"/>
      <c r="B4" s="239"/>
      <c r="C4" s="239"/>
      <c r="D4" s="239"/>
      <c r="E4" s="239"/>
      <c r="F4" s="239"/>
      <c r="G4" s="239"/>
      <c r="H4" s="19"/>
      <c r="I4" s="24"/>
      <c r="J4" s="19"/>
      <c r="K4" s="19"/>
      <c r="M4" s="23" t="s">
        <v>21</v>
      </c>
    </row>
    <row r="5" spans="1:18" ht="22.15" customHeight="1" x14ac:dyDescent="0.15">
      <c r="A5" s="22"/>
      <c r="B5" s="20"/>
      <c r="C5" s="20"/>
      <c r="D5" s="21"/>
      <c r="E5" s="21"/>
      <c r="F5" s="21"/>
      <c r="G5" s="21"/>
      <c r="H5" s="20"/>
      <c r="I5" s="19"/>
      <c r="J5" s="19"/>
      <c r="K5" s="19"/>
      <c r="L5" s="19"/>
      <c r="M5" s="19"/>
    </row>
    <row r="6" spans="1:18" s="12" customFormat="1" x14ac:dyDescent="0.15">
      <c r="A6" s="18"/>
      <c r="B6" s="18"/>
      <c r="C6" s="17"/>
      <c r="D6" s="180" t="s">
        <v>20</v>
      </c>
      <c r="E6" s="240"/>
      <c r="F6" s="240"/>
      <c r="G6" s="241"/>
      <c r="H6" s="184" t="s">
        <v>19</v>
      </c>
      <c r="I6" s="185"/>
      <c r="J6" s="180" t="s">
        <v>18</v>
      </c>
      <c r="K6" s="181"/>
      <c r="L6" s="181"/>
      <c r="M6" s="181"/>
    </row>
    <row r="7" spans="1:18" s="12" customFormat="1" x14ac:dyDescent="0.4">
      <c r="A7" s="178" t="s">
        <v>17</v>
      </c>
      <c r="B7" s="178" t="s">
        <v>16</v>
      </c>
      <c r="C7" s="178" t="s">
        <v>15</v>
      </c>
      <c r="D7" s="180" t="s">
        <v>14</v>
      </c>
      <c r="E7" s="183"/>
      <c r="F7" s="180" t="s">
        <v>13</v>
      </c>
      <c r="G7" s="183"/>
      <c r="H7" s="186"/>
      <c r="I7" s="187"/>
      <c r="J7" s="15" t="s">
        <v>12</v>
      </c>
      <c r="K7" s="16"/>
      <c r="L7" s="15" t="s">
        <v>11</v>
      </c>
      <c r="M7" s="15"/>
    </row>
    <row r="8" spans="1:18" s="12" customFormat="1" x14ac:dyDescent="0.4">
      <c r="A8" s="14"/>
      <c r="B8" s="14"/>
      <c r="C8" s="14"/>
      <c r="D8" s="13" t="s">
        <v>9</v>
      </c>
      <c r="E8" s="13" t="s">
        <v>10</v>
      </c>
      <c r="F8" s="13" t="s">
        <v>9</v>
      </c>
      <c r="G8" s="13" t="s">
        <v>10</v>
      </c>
      <c r="H8" s="13" t="s">
        <v>9</v>
      </c>
      <c r="I8" s="13" t="s">
        <v>8</v>
      </c>
      <c r="J8" s="13" t="s">
        <v>9</v>
      </c>
      <c r="K8" s="13" t="s">
        <v>8</v>
      </c>
      <c r="L8" s="13" t="s">
        <v>9</v>
      </c>
      <c r="M8" s="158" t="s">
        <v>8</v>
      </c>
    </row>
    <row r="9" spans="1:18" ht="6" customHeight="1" x14ac:dyDescent="0.15">
      <c r="A9" s="11"/>
      <c r="B9" s="7"/>
      <c r="C9" s="7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8" s="6" customFormat="1" ht="16.5" customHeight="1" x14ac:dyDescent="0.15">
      <c r="A10" s="9" t="s">
        <v>80</v>
      </c>
      <c r="B10" s="8">
        <v>31783</v>
      </c>
      <c r="C10" s="7">
        <v>52632</v>
      </c>
      <c r="D10" s="7">
        <v>974603</v>
      </c>
      <c r="E10" s="7">
        <v>19913116</v>
      </c>
      <c r="F10" s="7">
        <v>19060</v>
      </c>
      <c r="G10" s="7">
        <v>187141</v>
      </c>
      <c r="H10" s="7">
        <v>28992</v>
      </c>
      <c r="I10" s="7">
        <v>1893396</v>
      </c>
      <c r="J10" s="7">
        <v>286</v>
      </c>
      <c r="K10" s="7">
        <v>14300</v>
      </c>
      <c r="L10" s="7">
        <v>151</v>
      </c>
      <c r="M10" s="7">
        <v>63222</v>
      </c>
      <c r="N10" s="7"/>
      <c r="O10" s="7"/>
      <c r="P10" s="7"/>
      <c r="Q10" s="7"/>
      <c r="R10" s="7"/>
    </row>
    <row r="11" spans="1:18" s="6" customFormat="1" ht="16.5" customHeight="1" x14ac:dyDescent="0.15">
      <c r="A11" s="9">
        <v>28</v>
      </c>
      <c r="B11" s="8">
        <v>31104</v>
      </c>
      <c r="C11" s="7">
        <v>50685</v>
      </c>
      <c r="D11" s="7">
        <v>959224</v>
      </c>
      <c r="E11" s="7">
        <v>19279970</v>
      </c>
      <c r="F11" s="7">
        <v>18167</v>
      </c>
      <c r="G11" s="7">
        <v>184094</v>
      </c>
      <c r="H11" s="7">
        <v>30108</v>
      </c>
      <c r="I11" s="7">
        <v>1912374</v>
      </c>
      <c r="J11" s="7">
        <v>311</v>
      </c>
      <c r="K11" s="7">
        <v>15550</v>
      </c>
      <c r="L11" s="7">
        <v>129</v>
      </c>
      <c r="M11" s="7">
        <v>54099</v>
      </c>
      <c r="N11" s="7"/>
      <c r="O11" s="7"/>
      <c r="P11" s="7"/>
      <c r="Q11" s="7"/>
      <c r="R11" s="7"/>
    </row>
    <row r="12" spans="1:18" s="6" customFormat="1" ht="16.5" customHeight="1" x14ac:dyDescent="0.15">
      <c r="A12" s="41">
        <v>29</v>
      </c>
      <c r="B12" s="7">
        <v>30205</v>
      </c>
      <c r="C12" s="7">
        <v>48436</v>
      </c>
      <c r="D12" s="7">
        <f>911291+18618</f>
        <v>929909</v>
      </c>
      <c r="E12" s="7">
        <f>18711935+344833</f>
        <v>19056768</v>
      </c>
      <c r="F12" s="7">
        <f>15795+426</f>
        <v>16221</v>
      </c>
      <c r="G12" s="7">
        <f>159752+4405</f>
        <v>164157</v>
      </c>
      <c r="H12" s="7">
        <f>30512+331</f>
        <v>30843</v>
      </c>
      <c r="I12" s="7">
        <f>1860651+39733</f>
        <v>1900384</v>
      </c>
      <c r="J12" s="7">
        <v>295</v>
      </c>
      <c r="K12" s="7">
        <v>14750</v>
      </c>
      <c r="L12" s="7">
        <v>117</v>
      </c>
      <c r="M12" s="7">
        <v>48815</v>
      </c>
      <c r="N12" s="7"/>
      <c r="O12" s="7"/>
      <c r="P12" s="7"/>
      <c r="Q12" s="7"/>
      <c r="R12" s="7"/>
    </row>
    <row r="13" spans="1:18" s="6" customFormat="1" ht="16.5" customHeight="1" x14ac:dyDescent="0.15">
      <c r="A13" s="41">
        <v>30</v>
      </c>
      <c r="B13" s="7">
        <v>29515</v>
      </c>
      <c r="C13" s="7">
        <v>46718</v>
      </c>
      <c r="D13" s="7">
        <v>918218</v>
      </c>
      <c r="E13" s="7">
        <v>18590854</v>
      </c>
      <c r="F13" s="7">
        <v>15552</v>
      </c>
      <c r="G13" s="7">
        <v>148754</v>
      </c>
      <c r="H13" s="7">
        <v>30701</v>
      </c>
      <c r="I13" s="7">
        <v>1888609</v>
      </c>
      <c r="J13" s="7">
        <v>299</v>
      </c>
      <c r="K13" s="7">
        <v>14950</v>
      </c>
      <c r="L13" s="7">
        <v>88</v>
      </c>
      <c r="M13" s="7">
        <v>37383</v>
      </c>
      <c r="N13" s="7"/>
      <c r="O13" s="7"/>
      <c r="P13" s="7"/>
      <c r="Q13" s="7"/>
      <c r="R13" s="7"/>
    </row>
    <row r="14" spans="1:18" s="6" customFormat="1" ht="16.5" customHeight="1" x14ac:dyDescent="0.15">
      <c r="A14" s="41" t="s">
        <v>78</v>
      </c>
      <c r="B14" s="7">
        <v>28876</v>
      </c>
      <c r="C14" s="7">
        <v>45033</v>
      </c>
      <c r="D14" s="7">
        <v>893611</v>
      </c>
      <c r="E14" s="7">
        <v>18473165</v>
      </c>
      <c r="F14" s="7">
        <v>14199</v>
      </c>
      <c r="G14" s="7">
        <v>135962</v>
      </c>
      <c r="H14" s="7">
        <v>32028</v>
      </c>
      <c r="I14" s="7">
        <v>1918104</v>
      </c>
      <c r="J14" s="7">
        <v>287</v>
      </c>
      <c r="K14" s="7">
        <v>14350</v>
      </c>
      <c r="L14" s="7">
        <v>93</v>
      </c>
      <c r="M14" s="7">
        <v>39626</v>
      </c>
      <c r="N14" s="7"/>
      <c r="O14" s="7"/>
      <c r="P14" s="7"/>
      <c r="Q14" s="7"/>
      <c r="R14" s="7"/>
    </row>
    <row r="15" spans="1:18" s="6" customFormat="1" ht="16.5" customHeight="1" x14ac:dyDescent="0.15">
      <c r="A15" s="9">
        <v>2</v>
      </c>
      <c r="B15" s="8">
        <v>28749</v>
      </c>
      <c r="C15" s="7">
        <v>44359</v>
      </c>
      <c r="D15" s="7">
        <v>832287</v>
      </c>
      <c r="E15" s="7">
        <v>17607907</v>
      </c>
      <c r="F15" s="7">
        <v>12721</v>
      </c>
      <c r="G15" s="7">
        <v>129677</v>
      </c>
      <c r="H15" s="7">
        <v>31057</v>
      </c>
      <c r="I15" s="7">
        <v>1868349</v>
      </c>
      <c r="J15" s="7">
        <v>286</v>
      </c>
      <c r="K15" s="7">
        <v>14300</v>
      </c>
      <c r="L15" s="7">
        <v>102</v>
      </c>
      <c r="M15" s="7">
        <v>42423</v>
      </c>
      <c r="N15" s="7"/>
      <c r="O15" s="7"/>
      <c r="P15" s="7"/>
      <c r="Q15" s="7"/>
      <c r="R15" s="7"/>
    </row>
    <row r="16" spans="1:18" x14ac:dyDescent="0.15">
      <c r="A16" s="5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"/>
      <c r="O16" s="2"/>
      <c r="P16" s="2"/>
      <c r="Q16" s="2"/>
      <c r="R16" s="2"/>
    </row>
    <row r="17" spans="1:18" x14ac:dyDescent="0.15">
      <c r="A17" s="2" t="s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9" spans="1:18" ht="16.5" x14ac:dyDescent="0.35">
      <c r="L19" s="242"/>
    </row>
  </sheetData>
  <mergeCells count="7">
    <mergeCell ref="A1:G1"/>
    <mergeCell ref="J6:M6"/>
    <mergeCell ref="A3:G4"/>
    <mergeCell ref="F7:G7"/>
    <mergeCell ref="D6:G6"/>
    <mergeCell ref="H6:I7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zoomScaleNormal="100" workbookViewId="0">
      <selection activeCell="E10" sqref="E10"/>
    </sheetView>
  </sheetViews>
  <sheetFormatPr defaultRowHeight="13.5" x14ac:dyDescent="0.15"/>
  <cols>
    <col min="1" max="1" width="12.625" style="1" customWidth="1"/>
    <col min="2" max="11" width="11.625" style="1" customWidth="1"/>
    <col min="12" max="256" width="9" style="1"/>
    <col min="257" max="257" width="12.625" style="1" customWidth="1"/>
    <col min="258" max="267" width="11.625" style="1" customWidth="1"/>
    <col min="268" max="512" width="9" style="1"/>
    <col min="513" max="513" width="12.625" style="1" customWidth="1"/>
    <col min="514" max="523" width="11.625" style="1" customWidth="1"/>
    <col min="524" max="768" width="9" style="1"/>
    <col min="769" max="769" width="12.625" style="1" customWidth="1"/>
    <col min="770" max="779" width="11.625" style="1" customWidth="1"/>
    <col min="780" max="1024" width="9" style="1"/>
    <col min="1025" max="1025" width="12.625" style="1" customWidth="1"/>
    <col min="1026" max="1035" width="11.625" style="1" customWidth="1"/>
    <col min="1036" max="1280" width="9" style="1"/>
    <col min="1281" max="1281" width="12.625" style="1" customWidth="1"/>
    <col min="1282" max="1291" width="11.625" style="1" customWidth="1"/>
    <col min="1292" max="1536" width="9" style="1"/>
    <col min="1537" max="1537" width="12.625" style="1" customWidth="1"/>
    <col min="1538" max="1547" width="11.625" style="1" customWidth="1"/>
    <col min="1548" max="1792" width="9" style="1"/>
    <col min="1793" max="1793" width="12.625" style="1" customWidth="1"/>
    <col min="1794" max="1803" width="11.625" style="1" customWidth="1"/>
    <col min="1804" max="2048" width="9" style="1"/>
    <col min="2049" max="2049" width="12.625" style="1" customWidth="1"/>
    <col min="2050" max="2059" width="11.625" style="1" customWidth="1"/>
    <col min="2060" max="2304" width="9" style="1"/>
    <col min="2305" max="2305" width="12.625" style="1" customWidth="1"/>
    <col min="2306" max="2315" width="11.625" style="1" customWidth="1"/>
    <col min="2316" max="2560" width="9" style="1"/>
    <col min="2561" max="2561" width="12.625" style="1" customWidth="1"/>
    <col min="2562" max="2571" width="11.625" style="1" customWidth="1"/>
    <col min="2572" max="2816" width="9" style="1"/>
    <col min="2817" max="2817" width="12.625" style="1" customWidth="1"/>
    <col min="2818" max="2827" width="11.625" style="1" customWidth="1"/>
    <col min="2828" max="3072" width="9" style="1"/>
    <col min="3073" max="3073" width="12.625" style="1" customWidth="1"/>
    <col min="3074" max="3083" width="11.625" style="1" customWidth="1"/>
    <col min="3084" max="3328" width="9" style="1"/>
    <col min="3329" max="3329" width="12.625" style="1" customWidth="1"/>
    <col min="3330" max="3339" width="11.625" style="1" customWidth="1"/>
    <col min="3340" max="3584" width="9" style="1"/>
    <col min="3585" max="3585" width="12.625" style="1" customWidth="1"/>
    <col min="3586" max="3595" width="11.625" style="1" customWidth="1"/>
    <col min="3596" max="3840" width="9" style="1"/>
    <col min="3841" max="3841" width="12.625" style="1" customWidth="1"/>
    <col min="3842" max="3851" width="11.625" style="1" customWidth="1"/>
    <col min="3852" max="4096" width="9" style="1"/>
    <col min="4097" max="4097" width="12.625" style="1" customWidth="1"/>
    <col min="4098" max="4107" width="11.625" style="1" customWidth="1"/>
    <col min="4108" max="4352" width="9" style="1"/>
    <col min="4353" max="4353" width="12.625" style="1" customWidth="1"/>
    <col min="4354" max="4363" width="11.625" style="1" customWidth="1"/>
    <col min="4364" max="4608" width="9" style="1"/>
    <col min="4609" max="4609" width="12.625" style="1" customWidth="1"/>
    <col min="4610" max="4619" width="11.625" style="1" customWidth="1"/>
    <col min="4620" max="4864" width="9" style="1"/>
    <col min="4865" max="4865" width="12.625" style="1" customWidth="1"/>
    <col min="4866" max="4875" width="11.625" style="1" customWidth="1"/>
    <col min="4876" max="5120" width="9" style="1"/>
    <col min="5121" max="5121" width="12.625" style="1" customWidth="1"/>
    <col min="5122" max="5131" width="11.625" style="1" customWidth="1"/>
    <col min="5132" max="5376" width="9" style="1"/>
    <col min="5377" max="5377" width="12.625" style="1" customWidth="1"/>
    <col min="5378" max="5387" width="11.625" style="1" customWidth="1"/>
    <col min="5388" max="5632" width="9" style="1"/>
    <col min="5633" max="5633" width="12.625" style="1" customWidth="1"/>
    <col min="5634" max="5643" width="11.625" style="1" customWidth="1"/>
    <col min="5644" max="5888" width="9" style="1"/>
    <col min="5889" max="5889" width="12.625" style="1" customWidth="1"/>
    <col min="5890" max="5899" width="11.625" style="1" customWidth="1"/>
    <col min="5900" max="6144" width="9" style="1"/>
    <col min="6145" max="6145" width="12.625" style="1" customWidth="1"/>
    <col min="6146" max="6155" width="11.625" style="1" customWidth="1"/>
    <col min="6156" max="6400" width="9" style="1"/>
    <col min="6401" max="6401" width="12.625" style="1" customWidth="1"/>
    <col min="6402" max="6411" width="11.625" style="1" customWidth="1"/>
    <col min="6412" max="6656" width="9" style="1"/>
    <col min="6657" max="6657" width="12.625" style="1" customWidth="1"/>
    <col min="6658" max="6667" width="11.625" style="1" customWidth="1"/>
    <col min="6668" max="6912" width="9" style="1"/>
    <col min="6913" max="6913" width="12.625" style="1" customWidth="1"/>
    <col min="6914" max="6923" width="11.625" style="1" customWidth="1"/>
    <col min="6924" max="7168" width="9" style="1"/>
    <col min="7169" max="7169" width="12.625" style="1" customWidth="1"/>
    <col min="7170" max="7179" width="11.625" style="1" customWidth="1"/>
    <col min="7180" max="7424" width="9" style="1"/>
    <col min="7425" max="7425" width="12.625" style="1" customWidth="1"/>
    <col min="7426" max="7435" width="11.625" style="1" customWidth="1"/>
    <col min="7436" max="7680" width="9" style="1"/>
    <col min="7681" max="7681" width="12.625" style="1" customWidth="1"/>
    <col min="7682" max="7691" width="11.625" style="1" customWidth="1"/>
    <col min="7692" max="7936" width="9" style="1"/>
    <col min="7937" max="7937" width="12.625" style="1" customWidth="1"/>
    <col min="7938" max="7947" width="11.625" style="1" customWidth="1"/>
    <col min="7948" max="8192" width="9" style="1"/>
    <col min="8193" max="8193" width="12.625" style="1" customWidth="1"/>
    <col min="8194" max="8203" width="11.625" style="1" customWidth="1"/>
    <col min="8204" max="8448" width="9" style="1"/>
    <col min="8449" max="8449" width="12.625" style="1" customWidth="1"/>
    <col min="8450" max="8459" width="11.625" style="1" customWidth="1"/>
    <col min="8460" max="8704" width="9" style="1"/>
    <col min="8705" max="8705" width="12.625" style="1" customWidth="1"/>
    <col min="8706" max="8715" width="11.625" style="1" customWidth="1"/>
    <col min="8716" max="8960" width="9" style="1"/>
    <col min="8961" max="8961" width="12.625" style="1" customWidth="1"/>
    <col min="8962" max="8971" width="11.625" style="1" customWidth="1"/>
    <col min="8972" max="9216" width="9" style="1"/>
    <col min="9217" max="9217" width="12.625" style="1" customWidth="1"/>
    <col min="9218" max="9227" width="11.625" style="1" customWidth="1"/>
    <col min="9228" max="9472" width="9" style="1"/>
    <col min="9473" max="9473" width="12.625" style="1" customWidth="1"/>
    <col min="9474" max="9483" width="11.625" style="1" customWidth="1"/>
    <col min="9484" max="9728" width="9" style="1"/>
    <col min="9729" max="9729" width="12.625" style="1" customWidth="1"/>
    <col min="9730" max="9739" width="11.625" style="1" customWidth="1"/>
    <col min="9740" max="9984" width="9" style="1"/>
    <col min="9985" max="9985" width="12.625" style="1" customWidth="1"/>
    <col min="9986" max="9995" width="11.625" style="1" customWidth="1"/>
    <col min="9996" max="10240" width="9" style="1"/>
    <col min="10241" max="10241" width="12.625" style="1" customWidth="1"/>
    <col min="10242" max="10251" width="11.625" style="1" customWidth="1"/>
    <col min="10252" max="10496" width="9" style="1"/>
    <col min="10497" max="10497" width="12.625" style="1" customWidth="1"/>
    <col min="10498" max="10507" width="11.625" style="1" customWidth="1"/>
    <col min="10508" max="10752" width="9" style="1"/>
    <col min="10753" max="10753" width="12.625" style="1" customWidth="1"/>
    <col min="10754" max="10763" width="11.625" style="1" customWidth="1"/>
    <col min="10764" max="11008" width="9" style="1"/>
    <col min="11009" max="11009" width="12.625" style="1" customWidth="1"/>
    <col min="11010" max="11019" width="11.625" style="1" customWidth="1"/>
    <col min="11020" max="11264" width="9" style="1"/>
    <col min="11265" max="11265" width="12.625" style="1" customWidth="1"/>
    <col min="11266" max="11275" width="11.625" style="1" customWidth="1"/>
    <col min="11276" max="11520" width="9" style="1"/>
    <col min="11521" max="11521" width="12.625" style="1" customWidth="1"/>
    <col min="11522" max="11531" width="11.625" style="1" customWidth="1"/>
    <col min="11532" max="11776" width="9" style="1"/>
    <col min="11777" max="11777" width="12.625" style="1" customWidth="1"/>
    <col min="11778" max="11787" width="11.625" style="1" customWidth="1"/>
    <col min="11788" max="12032" width="9" style="1"/>
    <col min="12033" max="12033" width="12.625" style="1" customWidth="1"/>
    <col min="12034" max="12043" width="11.625" style="1" customWidth="1"/>
    <col min="12044" max="12288" width="9" style="1"/>
    <col min="12289" max="12289" width="12.625" style="1" customWidth="1"/>
    <col min="12290" max="12299" width="11.625" style="1" customWidth="1"/>
    <col min="12300" max="12544" width="9" style="1"/>
    <col min="12545" max="12545" width="12.625" style="1" customWidth="1"/>
    <col min="12546" max="12555" width="11.625" style="1" customWidth="1"/>
    <col min="12556" max="12800" width="9" style="1"/>
    <col min="12801" max="12801" width="12.625" style="1" customWidth="1"/>
    <col min="12802" max="12811" width="11.625" style="1" customWidth="1"/>
    <col min="12812" max="13056" width="9" style="1"/>
    <col min="13057" max="13057" width="12.625" style="1" customWidth="1"/>
    <col min="13058" max="13067" width="11.625" style="1" customWidth="1"/>
    <col min="13068" max="13312" width="9" style="1"/>
    <col min="13313" max="13313" width="12.625" style="1" customWidth="1"/>
    <col min="13314" max="13323" width="11.625" style="1" customWidth="1"/>
    <col min="13324" max="13568" width="9" style="1"/>
    <col min="13569" max="13569" width="12.625" style="1" customWidth="1"/>
    <col min="13570" max="13579" width="11.625" style="1" customWidth="1"/>
    <col min="13580" max="13824" width="9" style="1"/>
    <col min="13825" max="13825" width="12.625" style="1" customWidth="1"/>
    <col min="13826" max="13835" width="11.625" style="1" customWidth="1"/>
    <col min="13836" max="14080" width="9" style="1"/>
    <col min="14081" max="14081" width="12.625" style="1" customWidth="1"/>
    <col min="14082" max="14091" width="11.625" style="1" customWidth="1"/>
    <col min="14092" max="14336" width="9" style="1"/>
    <col min="14337" max="14337" width="12.625" style="1" customWidth="1"/>
    <col min="14338" max="14347" width="11.625" style="1" customWidth="1"/>
    <col min="14348" max="14592" width="9" style="1"/>
    <col min="14593" max="14593" width="12.625" style="1" customWidth="1"/>
    <col min="14594" max="14603" width="11.625" style="1" customWidth="1"/>
    <col min="14604" max="14848" width="9" style="1"/>
    <col min="14849" max="14849" width="12.625" style="1" customWidth="1"/>
    <col min="14850" max="14859" width="11.625" style="1" customWidth="1"/>
    <col min="14860" max="15104" width="9" style="1"/>
    <col min="15105" max="15105" width="12.625" style="1" customWidth="1"/>
    <col min="15106" max="15115" width="11.625" style="1" customWidth="1"/>
    <col min="15116" max="15360" width="9" style="1"/>
    <col min="15361" max="15361" width="12.625" style="1" customWidth="1"/>
    <col min="15362" max="15371" width="11.625" style="1" customWidth="1"/>
    <col min="15372" max="15616" width="9" style="1"/>
    <col min="15617" max="15617" width="12.625" style="1" customWidth="1"/>
    <col min="15618" max="15627" width="11.625" style="1" customWidth="1"/>
    <col min="15628" max="15872" width="9" style="1"/>
    <col min="15873" max="15873" width="12.625" style="1" customWidth="1"/>
    <col min="15874" max="15883" width="11.625" style="1" customWidth="1"/>
    <col min="15884" max="16128" width="9" style="1"/>
    <col min="16129" max="16129" width="12.625" style="1" customWidth="1"/>
    <col min="16130" max="16139" width="11.625" style="1" customWidth="1"/>
    <col min="16140" max="16384" width="9" style="1"/>
  </cols>
  <sheetData>
    <row r="1" spans="1:12" ht="24" customHeight="1" x14ac:dyDescent="0.15">
      <c r="A1" s="139" t="s">
        <v>37</v>
      </c>
      <c r="B1" s="36"/>
      <c r="C1" s="36"/>
      <c r="D1" s="19"/>
      <c r="E1" s="19"/>
      <c r="F1" s="19"/>
      <c r="G1" s="19"/>
      <c r="H1" s="19"/>
      <c r="I1" s="19"/>
      <c r="J1" s="19"/>
      <c r="K1" s="19"/>
    </row>
    <row r="2" spans="1:12" ht="9" customHeight="1" x14ac:dyDescent="0.2">
      <c r="A2" s="37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15">
      <c r="A3" s="24" t="s">
        <v>36</v>
      </c>
      <c r="B3" s="36"/>
      <c r="C3" s="19"/>
      <c r="D3" s="36"/>
      <c r="E3" s="36"/>
      <c r="F3" s="36"/>
      <c r="G3" s="35"/>
      <c r="H3" s="24"/>
      <c r="I3" s="19"/>
      <c r="J3" s="19"/>
      <c r="K3" s="23" t="s">
        <v>35</v>
      </c>
    </row>
    <row r="4" spans="1:12" ht="6" customHeight="1" x14ac:dyDescent="0.15">
      <c r="A4" s="22"/>
      <c r="B4" s="20"/>
      <c r="C4" s="20"/>
      <c r="D4" s="20"/>
      <c r="E4" s="20"/>
      <c r="F4" s="21"/>
      <c r="G4" s="21"/>
      <c r="H4" s="20"/>
      <c r="I4" s="20"/>
      <c r="J4" s="20"/>
      <c r="K4" s="20"/>
    </row>
    <row r="5" spans="1:12" s="32" customFormat="1" ht="14.25" customHeight="1" x14ac:dyDescent="0.4">
      <c r="A5" s="34"/>
      <c r="B5" s="184" t="s">
        <v>34</v>
      </c>
      <c r="C5" s="185"/>
      <c r="D5" s="184" t="s">
        <v>33</v>
      </c>
      <c r="E5" s="185"/>
      <c r="F5" s="184" t="s">
        <v>32</v>
      </c>
      <c r="G5" s="185"/>
      <c r="H5" s="184" t="s">
        <v>31</v>
      </c>
      <c r="I5" s="185"/>
      <c r="J5" s="184" t="s">
        <v>30</v>
      </c>
      <c r="K5" s="188"/>
    </row>
    <row r="6" spans="1:12" s="32" customFormat="1" ht="14.25" customHeight="1" x14ac:dyDescent="0.4">
      <c r="A6" s="34" t="s">
        <v>17</v>
      </c>
      <c r="B6" s="186"/>
      <c r="C6" s="187"/>
      <c r="D6" s="190" t="s">
        <v>29</v>
      </c>
      <c r="E6" s="191"/>
      <c r="F6" s="190" t="s">
        <v>28</v>
      </c>
      <c r="G6" s="191"/>
      <c r="H6" s="33" t="s">
        <v>27</v>
      </c>
      <c r="I6" s="16"/>
      <c r="J6" s="186"/>
      <c r="K6" s="189"/>
    </row>
    <row r="7" spans="1:12" s="32" customFormat="1" ht="14.25" customHeight="1" x14ac:dyDescent="0.4">
      <c r="A7" s="14"/>
      <c r="B7" s="13" t="s">
        <v>26</v>
      </c>
      <c r="C7" s="13" t="s">
        <v>25</v>
      </c>
      <c r="D7" s="13" t="s">
        <v>26</v>
      </c>
      <c r="E7" s="13" t="s">
        <v>25</v>
      </c>
      <c r="F7" s="13" t="s">
        <v>26</v>
      </c>
      <c r="G7" s="13" t="s">
        <v>25</v>
      </c>
      <c r="H7" s="13" t="s">
        <v>26</v>
      </c>
      <c r="I7" s="13" t="s">
        <v>25</v>
      </c>
      <c r="J7" s="13" t="s">
        <v>26</v>
      </c>
      <c r="K7" s="157" t="s">
        <v>25</v>
      </c>
    </row>
    <row r="8" spans="1:12" ht="9" customHeight="1" x14ac:dyDescent="0.15">
      <c r="A8" s="31"/>
      <c r="B8" s="30"/>
      <c r="C8" s="30"/>
      <c r="D8" s="30"/>
      <c r="E8" s="30"/>
      <c r="F8" s="30"/>
      <c r="G8" s="30"/>
      <c r="H8" s="30"/>
      <c r="I8" s="30"/>
      <c r="J8" s="30"/>
      <c r="K8" s="29"/>
      <c r="L8" s="2"/>
    </row>
    <row r="9" spans="1:12" s="7" customFormat="1" ht="17.850000000000001" customHeight="1" x14ac:dyDescent="0.15">
      <c r="A9" s="28" t="s">
        <v>221</v>
      </c>
      <c r="B9" s="8">
        <v>70961</v>
      </c>
      <c r="C9" s="7">
        <v>47206846</v>
      </c>
      <c r="D9" s="7">
        <v>66374</v>
      </c>
      <c r="E9" s="7">
        <v>43227114</v>
      </c>
      <c r="F9" s="7">
        <v>4119</v>
      </c>
      <c r="G9" s="7">
        <v>3621735</v>
      </c>
      <c r="H9" s="7">
        <v>466</v>
      </c>
      <c r="I9" s="7">
        <v>357242</v>
      </c>
      <c r="J9" s="7">
        <v>2</v>
      </c>
      <c r="K9" s="7">
        <v>754</v>
      </c>
    </row>
    <row r="10" spans="1:12" s="7" customFormat="1" ht="17.850000000000001" customHeight="1" x14ac:dyDescent="0.15">
      <c r="A10" s="10">
        <v>28</v>
      </c>
      <c r="B10" s="8">
        <v>71964</v>
      </c>
      <c r="C10" s="7">
        <v>48261389</v>
      </c>
      <c r="D10" s="7">
        <v>67328</v>
      </c>
      <c r="E10" s="7">
        <v>44238994</v>
      </c>
      <c r="F10" s="7">
        <v>4180</v>
      </c>
      <c r="G10" s="7">
        <v>3673258</v>
      </c>
      <c r="H10" s="7">
        <v>455</v>
      </c>
      <c r="I10" s="7">
        <v>348783</v>
      </c>
      <c r="J10" s="7">
        <v>1</v>
      </c>
      <c r="K10" s="7">
        <v>354</v>
      </c>
    </row>
    <row r="11" spans="1:12" s="7" customFormat="1" ht="17.25" customHeight="1" x14ac:dyDescent="0.15">
      <c r="A11" s="10">
        <v>29</v>
      </c>
      <c r="B11" s="8">
        <v>73451</v>
      </c>
      <c r="C11" s="7">
        <v>49363972</v>
      </c>
      <c r="D11" s="7">
        <v>68785</v>
      </c>
      <c r="E11" s="7">
        <v>45324952</v>
      </c>
      <c r="F11" s="7">
        <v>4236</v>
      </c>
      <c r="G11" s="7">
        <v>3708017</v>
      </c>
      <c r="H11" s="7">
        <v>429</v>
      </c>
      <c r="I11" s="7">
        <v>330648</v>
      </c>
      <c r="J11" s="7">
        <v>1</v>
      </c>
      <c r="K11" s="7">
        <v>355</v>
      </c>
    </row>
    <row r="12" spans="1:12" s="7" customFormat="1" ht="17.25" customHeight="1" x14ac:dyDescent="0.15">
      <c r="A12" s="28">
        <v>30</v>
      </c>
      <c r="B12" s="7">
        <v>74105</v>
      </c>
      <c r="C12" s="7">
        <v>50090432</v>
      </c>
      <c r="D12" s="7">
        <v>69394</v>
      </c>
      <c r="E12" s="7">
        <v>46021018</v>
      </c>
      <c r="F12" s="7">
        <v>4276</v>
      </c>
      <c r="G12" s="7">
        <v>3732667</v>
      </c>
      <c r="H12" s="7">
        <v>434</v>
      </c>
      <c r="I12" s="7">
        <v>336392</v>
      </c>
      <c r="J12" s="7">
        <v>1</v>
      </c>
      <c r="K12" s="7">
        <v>355</v>
      </c>
    </row>
    <row r="13" spans="1:12" s="7" customFormat="1" ht="17.25" customHeight="1" x14ac:dyDescent="0.15">
      <c r="A13" s="28" t="s">
        <v>220</v>
      </c>
      <c r="B13" s="7">
        <v>74687</v>
      </c>
      <c r="C13" s="7">
        <v>50799096</v>
      </c>
      <c r="D13" s="7">
        <v>69925</v>
      </c>
      <c r="E13" s="7">
        <v>46696038</v>
      </c>
      <c r="F13" s="7">
        <v>4327</v>
      </c>
      <c r="G13" s="7">
        <v>3768049</v>
      </c>
      <c r="H13" s="7">
        <v>434</v>
      </c>
      <c r="I13" s="7">
        <v>334655</v>
      </c>
      <c r="J13" s="7">
        <v>1</v>
      </c>
      <c r="K13" s="7">
        <v>354</v>
      </c>
    </row>
    <row r="14" spans="1:12" s="7" customFormat="1" ht="16.5" customHeight="1" x14ac:dyDescent="0.15">
      <c r="A14" s="10">
        <v>2</v>
      </c>
      <c r="B14" s="8">
        <v>76025</v>
      </c>
      <c r="C14" s="7">
        <v>51543007</v>
      </c>
      <c r="D14" s="7">
        <v>71216</v>
      </c>
      <c r="E14" s="7">
        <v>47402117</v>
      </c>
      <c r="F14" s="7">
        <v>4377</v>
      </c>
      <c r="G14" s="7">
        <v>3808903</v>
      </c>
      <c r="H14" s="7">
        <v>431</v>
      </c>
      <c r="I14" s="7">
        <v>331634</v>
      </c>
      <c r="J14" s="7">
        <v>1</v>
      </c>
      <c r="K14" s="7">
        <v>354</v>
      </c>
    </row>
    <row r="15" spans="1:12" x14ac:dyDescent="0.15">
      <c r="A15" s="5"/>
      <c r="B15" s="27"/>
      <c r="C15" s="26"/>
      <c r="D15" s="3"/>
      <c r="E15" s="3"/>
      <c r="F15" s="3"/>
      <c r="G15" s="3"/>
      <c r="H15" s="3"/>
      <c r="I15" s="3"/>
      <c r="J15" s="3"/>
      <c r="K15" s="3"/>
    </row>
    <row r="16" spans="1:12" x14ac:dyDescent="0.15">
      <c r="A16" s="1" t="s">
        <v>24</v>
      </c>
      <c r="G16" s="2"/>
    </row>
    <row r="19" spans="7:11" x14ac:dyDescent="0.15">
      <c r="G19" s="109"/>
    </row>
    <row r="20" spans="7:11" x14ac:dyDescent="0.15">
      <c r="G20" s="109"/>
      <c r="K20" s="2"/>
    </row>
    <row r="21" spans="7:11" x14ac:dyDescent="0.15">
      <c r="G21" s="109"/>
    </row>
    <row r="22" spans="7:11" x14ac:dyDescent="0.15">
      <c r="G22" s="109"/>
    </row>
    <row r="23" spans="7:11" x14ac:dyDescent="0.15">
      <c r="G23" s="109"/>
    </row>
    <row r="24" spans="7:11" x14ac:dyDescent="0.15">
      <c r="G24" s="109"/>
    </row>
  </sheetData>
  <mergeCells count="7">
    <mergeCell ref="B5:C6"/>
    <mergeCell ref="D5:E5"/>
    <mergeCell ref="H5:I5"/>
    <mergeCell ref="J5:K6"/>
    <mergeCell ref="F6:G6"/>
    <mergeCell ref="D6:E6"/>
    <mergeCell ref="F5:G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zoomScaleNormal="100" zoomScaleSheetLayoutView="100" workbookViewId="0">
      <selection activeCell="A14" sqref="A14:XFD14"/>
    </sheetView>
  </sheetViews>
  <sheetFormatPr defaultRowHeight="13.5" x14ac:dyDescent="0.15"/>
  <cols>
    <col min="1" max="1" width="11.625" style="1" customWidth="1"/>
    <col min="2" max="6" width="12.625" style="1" customWidth="1"/>
    <col min="7" max="7" width="14.125" style="1" customWidth="1"/>
    <col min="8" max="9" width="9.375" style="1" customWidth="1"/>
    <col min="10" max="256" width="9" style="1"/>
    <col min="257" max="257" width="11.625" style="1" customWidth="1"/>
    <col min="258" max="262" width="12.625" style="1" customWidth="1"/>
    <col min="263" max="263" width="14.125" style="1" customWidth="1"/>
    <col min="264" max="265" width="9.375" style="1" customWidth="1"/>
    <col min="266" max="512" width="9" style="1"/>
    <col min="513" max="513" width="11.625" style="1" customWidth="1"/>
    <col min="514" max="518" width="12.625" style="1" customWidth="1"/>
    <col min="519" max="519" width="14.125" style="1" customWidth="1"/>
    <col min="520" max="521" width="9.375" style="1" customWidth="1"/>
    <col min="522" max="768" width="9" style="1"/>
    <col min="769" max="769" width="11.625" style="1" customWidth="1"/>
    <col min="770" max="774" width="12.625" style="1" customWidth="1"/>
    <col min="775" max="775" width="14.125" style="1" customWidth="1"/>
    <col min="776" max="777" width="9.375" style="1" customWidth="1"/>
    <col min="778" max="1024" width="9" style="1"/>
    <col min="1025" max="1025" width="11.625" style="1" customWidth="1"/>
    <col min="1026" max="1030" width="12.625" style="1" customWidth="1"/>
    <col min="1031" max="1031" width="14.125" style="1" customWidth="1"/>
    <col min="1032" max="1033" width="9.375" style="1" customWidth="1"/>
    <col min="1034" max="1280" width="9" style="1"/>
    <col min="1281" max="1281" width="11.625" style="1" customWidth="1"/>
    <col min="1282" max="1286" width="12.625" style="1" customWidth="1"/>
    <col min="1287" max="1287" width="14.125" style="1" customWidth="1"/>
    <col min="1288" max="1289" width="9.375" style="1" customWidth="1"/>
    <col min="1290" max="1536" width="9" style="1"/>
    <col min="1537" max="1537" width="11.625" style="1" customWidth="1"/>
    <col min="1538" max="1542" width="12.625" style="1" customWidth="1"/>
    <col min="1543" max="1543" width="14.125" style="1" customWidth="1"/>
    <col min="1544" max="1545" width="9.375" style="1" customWidth="1"/>
    <col min="1546" max="1792" width="9" style="1"/>
    <col min="1793" max="1793" width="11.625" style="1" customWidth="1"/>
    <col min="1794" max="1798" width="12.625" style="1" customWidth="1"/>
    <col min="1799" max="1799" width="14.125" style="1" customWidth="1"/>
    <col min="1800" max="1801" width="9.375" style="1" customWidth="1"/>
    <col min="1802" max="2048" width="9" style="1"/>
    <col min="2049" max="2049" width="11.625" style="1" customWidth="1"/>
    <col min="2050" max="2054" width="12.625" style="1" customWidth="1"/>
    <col min="2055" max="2055" width="14.125" style="1" customWidth="1"/>
    <col min="2056" max="2057" width="9.375" style="1" customWidth="1"/>
    <col min="2058" max="2304" width="9" style="1"/>
    <col min="2305" max="2305" width="11.625" style="1" customWidth="1"/>
    <col min="2306" max="2310" width="12.625" style="1" customWidth="1"/>
    <col min="2311" max="2311" width="14.125" style="1" customWidth="1"/>
    <col min="2312" max="2313" width="9.375" style="1" customWidth="1"/>
    <col min="2314" max="2560" width="9" style="1"/>
    <col min="2561" max="2561" width="11.625" style="1" customWidth="1"/>
    <col min="2562" max="2566" width="12.625" style="1" customWidth="1"/>
    <col min="2567" max="2567" width="14.125" style="1" customWidth="1"/>
    <col min="2568" max="2569" width="9.375" style="1" customWidth="1"/>
    <col min="2570" max="2816" width="9" style="1"/>
    <col min="2817" max="2817" width="11.625" style="1" customWidth="1"/>
    <col min="2818" max="2822" width="12.625" style="1" customWidth="1"/>
    <col min="2823" max="2823" width="14.125" style="1" customWidth="1"/>
    <col min="2824" max="2825" width="9.375" style="1" customWidth="1"/>
    <col min="2826" max="3072" width="9" style="1"/>
    <col min="3073" max="3073" width="11.625" style="1" customWidth="1"/>
    <col min="3074" max="3078" width="12.625" style="1" customWidth="1"/>
    <col min="3079" max="3079" width="14.125" style="1" customWidth="1"/>
    <col min="3080" max="3081" width="9.375" style="1" customWidth="1"/>
    <col min="3082" max="3328" width="9" style="1"/>
    <col min="3329" max="3329" width="11.625" style="1" customWidth="1"/>
    <col min="3330" max="3334" width="12.625" style="1" customWidth="1"/>
    <col min="3335" max="3335" width="14.125" style="1" customWidth="1"/>
    <col min="3336" max="3337" width="9.375" style="1" customWidth="1"/>
    <col min="3338" max="3584" width="9" style="1"/>
    <col min="3585" max="3585" width="11.625" style="1" customWidth="1"/>
    <col min="3586" max="3590" width="12.625" style="1" customWidth="1"/>
    <col min="3591" max="3591" width="14.125" style="1" customWidth="1"/>
    <col min="3592" max="3593" width="9.375" style="1" customWidth="1"/>
    <col min="3594" max="3840" width="9" style="1"/>
    <col min="3841" max="3841" width="11.625" style="1" customWidth="1"/>
    <col min="3842" max="3846" width="12.625" style="1" customWidth="1"/>
    <col min="3847" max="3847" width="14.125" style="1" customWidth="1"/>
    <col min="3848" max="3849" width="9.375" style="1" customWidth="1"/>
    <col min="3850" max="4096" width="9" style="1"/>
    <col min="4097" max="4097" width="11.625" style="1" customWidth="1"/>
    <col min="4098" max="4102" width="12.625" style="1" customWidth="1"/>
    <col min="4103" max="4103" width="14.125" style="1" customWidth="1"/>
    <col min="4104" max="4105" width="9.375" style="1" customWidth="1"/>
    <col min="4106" max="4352" width="9" style="1"/>
    <col min="4353" max="4353" width="11.625" style="1" customWidth="1"/>
    <col min="4354" max="4358" width="12.625" style="1" customWidth="1"/>
    <col min="4359" max="4359" width="14.125" style="1" customWidth="1"/>
    <col min="4360" max="4361" width="9.375" style="1" customWidth="1"/>
    <col min="4362" max="4608" width="9" style="1"/>
    <col min="4609" max="4609" width="11.625" style="1" customWidth="1"/>
    <col min="4610" max="4614" width="12.625" style="1" customWidth="1"/>
    <col min="4615" max="4615" width="14.125" style="1" customWidth="1"/>
    <col min="4616" max="4617" width="9.375" style="1" customWidth="1"/>
    <col min="4618" max="4864" width="9" style="1"/>
    <col min="4865" max="4865" width="11.625" style="1" customWidth="1"/>
    <col min="4866" max="4870" width="12.625" style="1" customWidth="1"/>
    <col min="4871" max="4871" width="14.125" style="1" customWidth="1"/>
    <col min="4872" max="4873" width="9.375" style="1" customWidth="1"/>
    <col min="4874" max="5120" width="9" style="1"/>
    <col min="5121" max="5121" width="11.625" style="1" customWidth="1"/>
    <col min="5122" max="5126" width="12.625" style="1" customWidth="1"/>
    <col min="5127" max="5127" width="14.125" style="1" customWidth="1"/>
    <col min="5128" max="5129" width="9.375" style="1" customWidth="1"/>
    <col min="5130" max="5376" width="9" style="1"/>
    <col min="5377" max="5377" width="11.625" style="1" customWidth="1"/>
    <col min="5378" max="5382" width="12.625" style="1" customWidth="1"/>
    <col min="5383" max="5383" width="14.125" style="1" customWidth="1"/>
    <col min="5384" max="5385" width="9.375" style="1" customWidth="1"/>
    <col min="5386" max="5632" width="9" style="1"/>
    <col min="5633" max="5633" width="11.625" style="1" customWidth="1"/>
    <col min="5634" max="5638" width="12.625" style="1" customWidth="1"/>
    <col min="5639" max="5639" width="14.125" style="1" customWidth="1"/>
    <col min="5640" max="5641" width="9.375" style="1" customWidth="1"/>
    <col min="5642" max="5888" width="9" style="1"/>
    <col min="5889" max="5889" width="11.625" style="1" customWidth="1"/>
    <col min="5890" max="5894" width="12.625" style="1" customWidth="1"/>
    <col min="5895" max="5895" width="14.125" style="1" customWidth="1"/>
    <col min="5896" max="5897" width="9.375" style="1" customWidth="1"/>
    <col min="5898" max="6144" width="9" style="1"/>
    <col min="6145" max="6145" width="11.625" style="1" customWidth="1"/>
    <col min="6146" max="6150" width="12.625" style="1" customWidth="1"/>
    <col min="6151" max="6151" width="14.125" style="1" customWidth="1"/>
    <col min="6152" max="6153" width="9.375" style="1" customWidth="1"/>
    <col min="6154" max="6400" width="9" style="1"/>
    <col min="6401" max="6401" width="11.625" style="1" customWidth="1"/>
    <col min="6402" max="6406" width="12.625" style="1" customWidth="1"/>
    <col min="6407" max="6407" width="14.125" style="1" customWidth="1"/>
    <col min="6408" max="6409" width="9.375" style="1" customWidth="1"/>
    <col min="6410" max="6656" width="9" style="1"/>
    <col min="6657" max="6657" width="11.625" style="1" customWidth="1"/>
    <col min="6658" max="6662" width="12.625" style="1" customWidth="1"/>
    <col min="6663" max="6663" width="14.125" style="1" customWidth="1"/>
    <col min="6664" max="6665" width="9.375" style="1" customWidth="1"/>
    <col min="6666" max="6912" width="9" style="1"/>
    <col min="6913" max="6913" width="11.625" style="1" customWidth="1"/>
    <col min="6914" max="6918" width="12.625" style="1" customWidth="1"/>
    <col min="6919" max="6919" width="14.125" style="1" customWidth="1"/>
    <col min="6920" max="6921" width="9.375" style="1" customWidth="1"/>
    <col min="6922" max="7168" width="9" style="1"/>
    <col min="7169" max="7169" width="11.625" style="1" customWidth="1"/>
    <col min="7170" max="7174" width="12.625" style="1" customWidth="1"/>
    <col min="7175" max="7175" width="14.125" style="1" customWidth="1"/>
    <col min="7176" max="7177" width="9.375" style="1" customWidth="1"/>
    <col min="7178" max="7424" width="9" style="1"/>
    <col min="7425" max="7425" width="11.625" style="1" customWidth="1"/>
    <col min="7426" max="7430" width="12.625" style="1" customWidth="1"/>
    <col min="7431" max="7431" width="14.125" style="1" customWidth="1"/>
    <col min="7432" max="7433" width="9.375" style="1" customWidth="1"/>
    <col min="7434" max="7680" width="9" style="1"/>
    <col min="7681" max="7681" width="11.625" style="1" customWidth="1"/>
    <col min="7682" max="7686" width="12.625" style="1" customWidth="1"/>
    <col min="7687" max="7687" width="14.125" style="1" customWidth="1"/>
    <col min="7688" max="7689" width="9.375" style="1" customWidth="1"/>
    <col min="7690" max="7936" width="9" style="1"/>
    <col min="7937" max="7937" width="11.625" style="1" customWidth="1"/>
    <col min="7938" max="7942" width="12.625" style="1" customWidth="1"/>
    <col min="7943" max="7943" width="14.125" style="1" customWidth="1"/>
    <col min="7944" max="7945" width="9.375" style="1" customWidth="1"/>
    <col min="7946" max="8192" width="9" style="1"/>
    <col min="8193" max="8193" width="11.625" style="1" customWidth="1"/>
    <col min="8194" max="8198" width="12.625" style="1" customWidth="1"/>
    <col min="8199" max="8199" width="14.125" style="1" customWidth="1"/>
    <col min="8200" max="8201" width="9.375" style="1" customWidth="1"/>
    <col min="8202" max="8448" width="9" style="1"/>
    <col min="8449" max="8449" width="11.625" style="1" customWidth="1"/>
    <col min="8450" max="8454" width="12.625" style="1" customWidth="1"/>
    <col min="8455" max="8455" width="14.125" style="1" customWidth="1"/>
    <col min="8456" max="8457" width="9.375" style="1" customWidth="1"/>
    <col min="8458" max="8704" width="9" style="1"/>
    <col min="8705" max="8705" width="11.625" style="1" customWidth="1"/>
    <col min="8706" max="8710" width="12.625" style="1" customWidth="1"/>
    <col min="8711" max="8711" width="14.125" style="1" customWidth="1"/>
    <col min="8712" max="8713" width="9.375" style="1" customWidth="1"/>
    <col min="8714" max="8960" width="9" style="1"/>
    <col min="8961" max="8961" width="11.625" style="1" customWidth="1"/>
    <col min="8962" max="8966" width="12.625" style="1" customWidth="1"/>
    <col min="8967" max="8967" width="14.125" style="1" customWidth="1"/>
    <col min="8968" max="8969" width="9.375" style="1" customWidth="1"/>
    <col min="8970" max="9216" width="9" style="1"/>
    <col min="9217" max="9217" width="11.625" style="1" customWidth="1"/>
    <col min="9218" max="9222" width="12.625" style="1" customWidth="1"/>
    <col min="9223" max="9223" width="14.125" style="1" customWidth="1"/>
    <col min="9224" max="9225" width="9.375" style="1" customWidth="1"/>
    <col min="9226" max="9472" width="9" style="1"/>
    <col min="9473" max="9473" width="11.625" style="1" customWidth="1"/>
    <col min="9474" max="9478" width="12.625" style="1" customWidth="1"/>
    <col min="9479" max="9479" width="14.125" style="1" customWidth="1"/>
    <col min="9480" max="9481" width="9.375" style="1" customWidth="1"/>
    <col min="9482" max="9728" width="9" style="1"/>
    <col min="9729" max="9729" width="11.625" style="1" customWidth="1"/>
    <col min="9730" max="9734" width="12.625" style="1" customWidth="1"/>
    <col min="9735" max="9735" width="14.125" style="1" customWidth="1"/>
    <col min="9736" max="9737" width="9.375" style="1" customWidth="1"/>
    <col min="9738" max="9984" width="9" style="1"/>
    <col min="9985" max="9985" width="11.625" style="1" customWidth="1"/>
    <col min="9986" max="9990" width="12.625" style="1" customWidth="1"/>
    <col min="9991" max="9991" width="14.125" style="1" customWidth="1"/>
    <col min="9992" max="9993" width="9.375" style="1" customWidth="1"/>
    <col min="9994" max="10240" width="9" style="1"/>
    <col min="10241" max="10241" width="11.625" style="1" customWidth="1"/>
    <col min="10242" max="10246" width="12.625" style="1" customWidth="1"/>
    <col min="10247" max="10247" width="14.125" style="1" customWidth="1"/>
    <col min="10248" max="10249" width="9.375" style="1" customWidth="1"/>
    <col min="10250" max="10496" width="9" style="1"/>
    <col min="10497" max="10497" width="11.625" style="1" customWidth="1"/>
    <col min="10498" max="10502" width="12.625" style="1" customWidth="1"/>
    <col min="10503" max="10503" width="14.125" style="1" customWidth="1"/>
    <col min="10504" max="10505" width="9.375" style="1" customWidth="1"/>
    <col min="10506" max="10752" width="9" style="1"/>
    <col min="10753" max="10753" width="11.625" style="1" customWidth="1"/>
    <col min="10754" max="10758" width="12.625" style="1" customWidth="1"/>
    <col min="10759" max="10759" width="14.125" style="1" customWidth="1"/>
    <col min="10760" max="10761" width="9.375" style="1" customWidth="1"/>
    <col min="10762" max="11008" width="9" style="1"/>
    <col min="11009" max="11009" width="11.625" style="1" customWidth="1"/>
    <col min="11010" max="11014" width="12.625" style="1" customWidth="1"/>
    <col min="11015" max="11015" width="14.125" style="1" customWidth="1"/>
    <col min="11016" max="11017" width="9.375" style="1" customWidth="1"/>
    <col min="11018" max="11264" width="9" style="1"/>
    <col min="11265" max="11265" width="11.625" style="1" customWidth="1"/>
    <col min="11266" max="11270" width="12.625" style="1" customWidth="1"/>
    <col min="11271" max="11271" width="14.125" style="1" customWidth="1"/>
    <col min="11272" max="11273" width="9.375" style="1" customWidth="1"/>
    <col min="11274" max="11520" width="9" style="1"/>
    <col min="11521" max="11521" width="11.625" style="1" customWidth="1"/>
    <col min="11522" max="11526" width="12.625" style="1" customWidth="1"/>
    <col min="11527" max="11527" width="14.125" style="1" customWidth="1"/>
    <col min="11528" max="11529" width="9.375" style="1" customWidth="1"/>
    <col min="11530" max="11776" width="9" style="1"/>
    <col min="11777" max="11777" width="11.625" style="1" customWidth="1"/>
    <col min="11778" max="11782" width="12.625" style="1" customWidth="1"/>
    <col min="11783" max="11783" width="14.125" style="1" customWidth="1"/>
    <col min="11784" max="11785" width="9.375" style="1" customWidth="1"/>
    <col min="11786" max="12032" width="9" style="1"/>
    <col min="12033" max="12033" width="11.625" style="1" customWidth="1"/>
    <col min="12034" max="12038" width="12.625" style="1" customWidth="1"/>
    <col min="12039" max="12039" width="14.125" style="1" customWidth="1"/>
    <col min="12040" max="12041" width="9.375" style="1" customWidth="1"/>
    <col min="12042" max="12288" width="9" style="1"/>
    <col min="12289" max="12289" width="11.625" style="1" customWidth="1"/>
    <col min="12290" max="12294" width="12.625" style="1" customWidth="1"/>
    <col min="12295" max="12295" width="14.125" style="1" customWidth="1"/>
    <col min="12296" max="12297" width="9.375" style="1" customWidth="1"/>
    <col min="12298" max="12544" width="9" style="1"/>
    <col min="12545" max="12545" width="11.625" style="1" customWidth="1"/>
    <col min="12546" max="12550" width="12.625" style="1" customWidth="1"/>
    <col min="12551" max="12551" width="14.125" style="1" customWidth="1"/>
    <col min="12552" max="12553" width="9.375" style="1" customWidth="1"/>
    <col min="12554" max="12800" width="9" style="1"/>
    <col min="12801" max="12801" width="11.625" style="1" customWidth="1"/>
    <col min="12802" max="12806" width="12.625" style="1" customWidth="1"/>
    <col min="12807" max="12807" width="14.125" style="1" customWidth="1"/>
    <col min="12808" max="12809" width="9.375" style="1" customWidth="1"/>
    <col min="12810" max="13056" width="9" style="1"/>
    <col min="13057" max="13057" width="11.625" style="1" customWidth="1"/>
    <col min="13058" max="13062" width="12.625" style="1" customWidth="1"/>
    <col min="13063" max="13063" width="14.125" style="1" customWidth="1"/>
    <col min="13064" max="13065" width="9.375" style="1" customWidth="1"/>
    <col min="13066" max="13312" width="9" style="1"/>
    <col min="13313" max="13313" width="11.625" style="1" customWidth="1"/>
    <col min="13314" max="13318" width="12.625" style="1" customWidth="1"/>
    <col min="13319" max="13319" width="14.125" style="1" customWidth="1"/>
    <col min="13320" max="13321" width="9.375" style="1" customWidth="1"/>
    <col min="13322" max="13568" width="9" style="1"/>
    <col min="13569" max="13569" width="11.625" style="1" customWidth="1"/>
    <col min="13570" max="13574" width="12.625" style="1" customWidth="1"/>
    <col min="13575" max="13575" width="14.125" style="1" customWidth="1"/>
    <col min="13576" max="13577" width="9.375" style="1" customWidth="1"/>
    <col min="13578" max="13824" width="9" style="1"/>
    <col min="13825" max="13825" width="11.625" style="1" customWidth="1"/>
    <col min="13826" max="13830" width="12.625" style="1" customWidth="1"/>
    <col min="13831" max="13831" width="14.125" style="1" customWidth="1"/>
    <col min="13832" max="13833" width="9.375" style="1" customWidth="1"/>
    <col min="13834" max="14080" width="9" style="1"/>
    <col min="14081" max="14081" width="11.625" style="1" customWidth="1"/>
    <col min="14082" max="14086" width="12.625" style="1" customWidth="1"/>
    <col min="14087" max="14087" width="14.125" style="1" customWidth="1"/>
    <col min="14088" max="14089" width="9.375" style="1" customWidth="1"/>
    <col min="14090" max="14336" width="9" style="1"/>
    <col min="14337" max="14337" width="11.625" style="1" customWidth="1"/>
    <col min="14338" max="14342" width="12.625" style="1" customWidth="1"/>
    <col min="14343" max="14343" width="14.125" style="1" customWidth="1"/>
    <col min="14344" max="14345" width="9.375" style="1" customWidth="1"/>
    <col min="14346" max="14592" width="9" style="1"/>
    <col min="14593" max="14593" width="11.625" style="1" customWidth="1"/>
    <col min="14594" max="14598" width="12.625" style="1" customWidth="1"/>
    <col min="14599" max="14599" width="14.125" style="1" customWidth="1"/>
    <col min="14600" max="14601" width="9.375" style="1" customWidth="1"/>
    <col min="14602" max="14848" width="9" style="1"/>
    <col min="14849" max="14849" width="11.625" style="1" customWidth="1"/>
    <col min="14850" max="14854" width="12.625" style="1" customWidth="1"/>
    <col min="14855" max="14855" width="14.125" style="1" customWidth="1"/>
    <col min="14856" max="14857" width="9.375" style="1" customWidth="1"/>
    <col min="14858" max="15104" width="9" style="1"/>
    <col min="15105" max="15105" width="11.625" style="1" customWidth="1"/>
    <col min="15106" max="15110" width="12.625" style="1" customWidth="1"/>
    <col min="15111" max="15111" width="14.125" style="1" customWidth="1"/>
    <col min="15112" max="15113" width="9.375" style="1" customWidth="1"/>
    <col min="15114" max="15360" width="9" style="1"/>
    <col min="15361" max="15361" width="11.625" style="1" customWidth="1"/>
    <col min="15362" max="15366" width="12.625" style="1" customWidth="1"/>
    <col min="15367" max="15367" width="14.125" style="1" customWidth="1"/>
    <col min="15368" max="15369" width="9.375" style="1" customWidth="1"/>
    <col min="15370" max="15616" width="9" style="1"/>
    <col min="15617" max="15617" width="11.625" style="1" customWidth="1"/>
    <col min="15618" max="15622" width="12.625" style="1" customWidth="1"/>
    <col min="15623" max="15623" width="14.125" style="1" customWidth="1"/>
    <col min="15624" max="15625" width="9.375" style="1" customWidth="1"/>
    <col min="15626" max="15872" width="9" style="1"/>
    <col min="15873" max="15873" width="11.625" style="1" customWidth="1"/>
    <col min="15874" max="15878" width="12.625" style="1" customWidth="1"/>
    <col min="15879" max="15879" width="14.125" style="1" customWidth="1"/>
    <col min="15880" max="15881" width="9.375" style="1" customWidth="1"/>
    <col min="15882" max="16128" width="9" style="1"/>
    <col min="16129" max="16129" width="11.625" style="1" customWidth="1"/>
    <col min="16130" max="16134" width="12.625" style="1" customWidth="1"/>
    <col min="16135" max="16135" width="14.125" style="1" customWidth="1"/>
    <col min="16136" max="16137" width="9.375" style="1" customWidth="1"/>
    <col min="16138" max="16384" width="9" style="1"/>
  </cols>
  <sheetData>
    <row r="1" spans="1:10" ht="24" customHeight="1" x14ac:dyDescent="0.15">
      <c r="A1" s="139" t="s">
        <v>48</v>
      </c>
      <c r="B1" s="19"/>
      <c r="C1" s="19"/>
      <c r="D1" s="19"/>
      <c r="E1" s="19"/>
      <c r="F1" s="19"/>
      <c r="G1" s="19"/>
      <c r="H1" s="19"/>
      <c r="I1" s="19"/>
    </row>
    <row r="2" spans="1:10" ht="9" customHeight="1" x14ac:dyDescent="0.2">
      <c r="A2" s="37"/>
      <c r="B2" s="19"/>
      <c r="C2" s="19" t="s">
        <v>47</v>
      </c>
      <c r="D2" s="19"/>
      <c r="E2" s="19"/>
      <c r="F2" s="19"/>
      <c r="G2" s="19"/>
      <c r="H2" s="19"/>
      <c r="I2" s="19"/>
    </row>
    <row r="3" spans="1:10" x14ac:dyDescent="0.15">
      <c r="A3" s="36" t="s">
        <v>46</v>
      </c>
      <c r="B3" s="19"/>
      <c r="C3" s="19"/>
      <c r="D3" s="19"/>
      <c r="E3" s="19"/>
      <c r="F3" s="19"/>
      <c r="G3" s="19"/>
      <c r="H3" s="19"/>
      <c r="I3" s="19"/>
    </row>
    <row r="4" spans="1:10" ht="6" customHeight="1" x14ac:dyDescent="0.15">
      <c r="A4" s="47"/>
      <c r="B4" s="19"/>
      <c r="C4" s="19"/>
      <c r="D4" s="19"/>
      <c r="E4" s="19"/>
      <c r="F4" s="19"/>
      <c r="G4" s="19"/>
      <c r="H4" s="19"/>
      <c r="I4" s="19"/>
    </row>
    <row r="5" spans="1:10" s="12" customFormat="1" ht="13.5" customHeight="1" x14ac:dyDescent="0.4">
      <c r="A5" s="161"/>
      <c r="B5" s="163"/>
      <c r="C5" s="245" t="s">
        <v>45</v>
      </c>
      <c r="D5" s="246"/>
      <c r="E5" s="246"/>
      <c r="F5" s="247"/>
      <c r="G5" s="192" t="s">
        <v>44</v>
      </c>
      <c r="H5" s="17"/>
      <c r="I5" s="17"/>
      <c r="J5" s="43"/>
    </row>
    <row r="6" spans="1:10" s="12" customFormat="1" x14ac:dyDescent="0.4">
      <c r="A6" s="34" t="s">
        <v>17</v>
      </c>
      <c r="B6" s="46" t="s">
        <v>43</v>
      </c>
      <c r="C6" s="193" t="s">
        <v>43</v>
      </c>
      <c r="D6" s="193" t="s">
        <v>42</v>
      </c>
      <c r="E6" s="193" t="s">
        <v>41</v>
      </c>
      <c r="F6" s="159" t="s">
        <v>40</v>
      </c>
      <c r="G6" s="248"/>
      <c r="H6" s="34"/>
      <c r="I6" s="34"/>
      <c r="J6" s="43"/>
    </row>
    <row r="7" spans="1:10" s="12" customFormat="1" x14ac:dyDescent="0.4">
      <c r="A7" s="45"/>
      <c r="B7" s="44"/>
      <c r="C7" s="194"/>
      <c r="D7" s="194"/>
      <c r="E7" s="194"/>
      <c r="F7" s="176" t="s">
        <v>39</v>
      </c>
      <c r="G7" s="249"/>
      <c r="H7" s="34"/>
      <c r="I7" s="34"/>
      <c r="J7" s="43"/>
    </row>
    <row r="8" spans="1:10" ht="10.5" customHeight="1" x14ac:dyDescent="0.15">
      <c r="A8" s="11"/>
      <c r="B8" s="7"/>
      <c r="C8" s="7"/>
      <c r="D8" s="10"/>
      <c r="E8" s="10"/>
      <c r="F8" s="42"/>
      <c r="G8" s="10"/>
      <c r="H8" s="10"/>
      <c r="I8" s="10"/>
      <c r="J8" s="2"/>
    </row>
    <row r="9" spans="1:10" s="7" customFormat="1" ht="16.5" customHeight="1" x14ac:dyDescent="0.15">
      <c r="A9" s="9" t="s">
        <v>80</v>
      </c>
      <c r="B9" s="8">
        <v>42803</v>
      </c>
      <c r="C9" s="7">
        <v>27114</v>
      </c>
      <c r="D9" s="7">
        <v>26791</v>
      </c>
      <c r="E9" s="7">
        <v>62</v>
      </c>
      <c r="F9" s="7">
        <v>261</v>
      </c>
      <c r="G9" s="7">
        <v>15689</v>
      </c>
    </row>
    <row r="10" spans="1:10" s="7" customFormat="1" ht="16.5" customHeight="1" x14ac:dyDescent="0.15">
      <c r="A10" s="9">
        <v>28</v>
      </c>
      <c r="B10" s="8">
        <v>40447</v>
      </c>
      <c r="C10" s="7">
        <v>25341</v>
      </c>
      <c r="D10" s="7">
        <v>25042</v>
      </c>
      <c r="E10" s="7">
        <v>62</v>
      </c>
      <c r="F10" s="7">
        <v>237</v>
      </c>
      <c r="G10" s="7">
        <v>15106</v>
      </c>
    </row>
    <row r="11" spans="1:10" s="7" customFormat="1" ht="16.5" customHeight="1" x14ac:dyDescent="0.15">
      <c r="A11" s="9">
        <v>29</v>
      </c>
      <c r="B11" s="8">
        <v>38613</v>
      </c>
      <c r="C11" s="7">
        <v>24112</v>
      </c>
      <c r="D11" s="7">
        <v>23839</v>
      </c>
      <c r="E11" s="7">
        <v>55</v>
      </c>
      <c r="F11" s="7">
        <v>218</v>
      </c>
      <c r="G11" s="7">
        <v>14501</v>
      </c>
    </row>
    <row r="12" spans="1:10" s="7" customFormat="1" ht="16.5" customHeight="1" x14ac:dyDescent="0.15">
      <c r="A12" s="41">
        <v>30</v>
      </c>
      <c r="B12" s="7">
        <v>37275</v>
      </c>
      <c r="C12" s="7">
        <v>23446</v>
      </c>
      <c r="D12" s="7">
        <v>23157</v>
      </c>
      <c r="E12" s="7">
        <v>66</v>
      </c>
      <c r="F12" s="7">
        <v>223</v>
      </c>
      <c r="G12" s="7">
        <v>13829</v>
      </c>
    </row>
    <row r="13" spans="1:10" s="7" customFormat="1" ht="16.5" customHeight="1" x14ac:dyDescent="0.15">
      <c r="A13" s="41" t="s">
        <v>222</v>
      </c>
      <c r="B13" s="7">
        <v>36591</v>
      </c>
      <c r="C13" s="7">
        <v>23434</v>
      </c>
      <c r="D13" s="7">
        <v>23127</v>
      </c>
      <c r="E13" s="7">
        <v>62</v>
      </c>
      <c r="F13" s="7">
        <v>245</v>
      </c>
      <c r="G13" s="7">
        <v>13157</v>
      </c>
    </row>
    <row r="14" spans="1:10" s="7" customFormat="1" ht="16.5" customHeight="1" x14ac:dyDescent="0.15">
      <c r="A14" s="9">
        <v>2</v>
      </c>
      <c r="B14" s="8">
        <v>35757</v>
      </c>
      <c r="C14" s="7">
        <v>23303</v>
      </c>
      <c r="D14" s="7">
        <v>23007</v>
      </c>
      <c r="E14" s="7">
        <v>58</v>
      </c>
      <c r="F14" s="7">
        <v>238</v>
      </c>
      <c r="G14" s="7">
        <v>12454</v>
      </c>
    </row>
    <row r="15" spans="1:10" x14ac:dyDescent="0.15">
      <c r="A15" s="40"/>
      <c r="B15" s="3"/>
      <c r="C15" s="3"/>
      <c r="D15" s="3"/>
      <c r="E15" s="3"/>
      <c r="F15" s="3"/>
      <c r="G15" s="3"/>
      <c r="H15" s="39"/>
      <c r="I15" s="39"/>
    </row>
    <row r="16" spans="1:10" x14ac:dyDescent="0.15">
      <c r="A16" s="1" t="s">
        <v>38</v>
      </c>
      <c r="I16" s="250"/>
      <c r="J16" s="250"/>
    </row>
    <row r="23" spans="8:8" x14ac:dyDescent="0.15">
      <c r="H23" s="38"/>
    </row>
  </sheetData>
  <mergeCells count="5">
    <mergeCell ref="G5:G7"/>
    <mergeCell ref="C6:C7"/>
    <mergeCell ref="D6:D7"/>
    <mergeCell ref="E6:E7"/>
    <mergeCell ref="C5:F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8"/>
  <sheetViews>
    <sheetView showZeros="0" zoomScaleNormal="100" workbookViewId="0">
      <pane xSplit="3" ySplit="8" topLeftCell="D9" activePane="bottomRight" state="frozen"/>
      <selection pane="topRight"/>
      <selection pane="bottomLeft"/>
      <selection pane="bottomRight" activeCell="G9" sqref="G9"/>
    </sheetView>
  </sheetViews>
  <sheetFormatPr defaultRowHeight="13.5" x14ac:dyDescent="0.15"/>
  <cols>
    <col min="1" max="1" width="7.125" style="48" customWidth="1"/>
    <col min="2" max="2" width="3.25" style="48" customWidth="1"/>
    <col min="3" max="3" width="4.75" style="48" customWidth="1"/>
    <col min="4" max="5" width="8.75" style="48" customWidth="1"/>
    <col min="6" max="6" width="9.25" style="48" bestFit="1" customWidth="1"/>
    <col min="7" max="7" width="16" style="48" bestFit="1" customWidth="1"/>
    <col min="8" max="8" width="9.25" style="48" bestFit="1" customWidth="1"/>
    <col min="9" max="9" width="16" style="48" bestFit="1" customWidth="1"/>
    <col min="10" max="10" width="9.25" style="48" bestFit="1" customWidth="1"/>
    <col min="11" max="11" width="14.25" style="48" bestFit="1" customWidth="1"/>
    <col min="12" max="12" width="7.625" style="48" customWidth="1"/>
    <col min="13" max="13" width="14.25" style="48" bestFit="1" customWidth="1"/>
    <col min="14" max="14" width="8.75" style="48" bestFit="1" customWidth="1"/>
    <col min="15" max="15" width="15.75" style="48" bestFit="1" customWidth="1"/>
    <col min="16" max="16" width="9.25" style="48" bestFit="1" customWidth="1"/>
    <col min="17" max="17" width="16" style="48" bestFit="1" customWidth="1"/>
    <col min="18" max="18" width="6.75" style="48" customWidth="1"/>
    <col min="19" max="19" width="11" style="48" bestFit="1" customWidth="1"/>
    <col min="20" max="20" width="6.75" style="48" customWidth="1"/>
    <col min="21" max="21" width="12.125" style="48" customWidth="1"/>
    <col min="22" max="22" width="6.75" style="48" customWidth="1"/>
    <col min="23" max="23" width="11.75" style="48" bestFit="1" customWidth="1"/>
    <col min="24" max="24" width="6.25" style="48" customWidth="1"/>
    <col min="25" max="25" width="19" style="48" bestFit="1" customWidth="1"/>
    <col min="26" max="26" width="6.25" style="48" customWidth="1"/>
    <col min="27" max="27" width="11.75" style="48" customWidth="1"/>
    <col min="28" max="28" width="6.25" style="48" customWidth="1"/>
    <col min="29" max="29" width="11.75" style="48" customWidth="1"/>
    <col min="30" max="30" width="9" style="48"/>
    <col min="31" max="31" width="14" style="48" bestFit="1" customWidth="1"/>
    <col min="32" max="256" width="9" style="48"/>
    <col min="257" max="257" width="7.125" style="48" customWidth="1"/>
    <col min="258" max="258" width="3.25" style="48" customWidth="1"/>
    <col min="259" max="259" width="4.75" style="48" customWidth="1"/>
    <col min="260" max="261" width="8.75" style="48" customWidth="1"/>
    <col min="262" max="262" width="9.25" style="48" bestFit="1" customWidth="1"/>
    <col min="263" max="263" width="16" style="48" bestFit="1" customWidth="1"/>
    <col min="264" max="264" width="9.25" style="48" bestFit="1" customWidth="1"/>
    <col min="265" max="265" width="16" style="48" bestFit="1" customWidth="1"/>
    <col min="266" max="266" width="9.25" style="48" bestFit="1" customWidth="1"/>
    <col min="267" max="267" width="14.25" style="48" bestFit="1" customWidth="1"/>
    <col min="268" max="268" width="7.625" style="48" customWidth="1"/>
    <col min="269" max="269" width="14.25" style="48" bestFit="1" customWidth="1"/>
    <col min="270" max="270" width="8.75" style="48" bestFit="1" customWidth="1"/>
    <col min="271" max="271" width="15.75" style="48" bestFit="1" customWidth="1"/>
    <col min="272" max="272" width="9.25" style="48" bestFit="1" customWidth="1"/>
    <col min="273" max="273" width="16" style="48" bestFit="1" customWidth="1"/>
    <col min="274" max="274" width="6.75" style="48" customWidth="1"/>
    <col min="275" max="275" width="11" style="48" bestFit="1" customWidth="1"/>
    <col min="276" max="276" width="6.75" style="48" customWidth="1"/>
    <col min="277" max="277" width="12.125" style="48" customWidth="1"/>
    <col min="278" max="278" width="6.75" style="48" customWidth="1"/>
    <col min="279" max="279" width="11.75" style="48" bestFit="1" customWidth="1"/>
    <col min="280" max="280" width="6.25" style="48" customWidth="1"/>
    <col min="281" max="281" width="19" style="48" bestFit="1" customWidth="1"/>
    <col min="282" max="282" width="6.25" style="48" customWidth="1"/>
    <col min="283" max="283" width="11.75" style="48" customWidth="1"/>
    <col min="284" max="284" width="6.25" style="48" customWidth="1"/>
    <col min="285" max="285" width="11.75" style="48" customWidth="1"/>
    <col min="286" max="286" width="9" style="48"/>
    <col min="287" max="287" width="14" style="48" bestFit="1" customWidth="1"/>
    <col min="288" max="512" width="9" style="48"/>
    <col min="513" max="513" width="7.125" style="48" customWidth="1"/>
    <col min="514" max="514" width="3.25" style="48" customWidth="1"/>
    <col min="515" max="515" width="4.75" style="48" customWidth="1"/>
    <col min="516" max="517" width="8.75" style="48" customWidth="1"/>
    <col min="518" max="518" width="9.25" style="48" bestFit="1" customWidth="1"/>
    <col min="519" max="519" width="16" style="48" bestFit="1" customWidth="1"/>
    <col min="520" max="520" width="9.25" style="48" bestFit="1" customWidth="1"/>
    <col min="521" max="521" width="16" style="48" bestFit="1" customWidth="1"/>
    <col min="522" max="522" width="9.25" style="48" bestFit="1" customWidth="1"/>
    <col min="523" max="523" width="14.25" style="48" bestFit="1" customWidth="1"/>
    <col min="524" max="524" width="7.625" style="48" customWidth="1"/>
    <col min="525" max="525" width="14.25" style="48" bestFit="1" customWidth="1"/>
    <col min="526" max="526" width="8.75" style="48" bestFit="1" customWidth="1"/>
    <col min="527" max="527" width="15.75" style="48" bestFit="1" customWidth="1"/>
    <col min="528" max="528" width="9.25" style="48" bestFit="1" customWidth="1"/>
    <col min="529" max="529" width="16" style="48" bestFit="1" customWidth="1"/>
    <col min="530" max="530" width="6.75" style="48" customWidth="1"/>
    <col min="531" max="531" width="11" style="48" bestFit="1" customWidth="1"/>
    <col min="532" max="532" width="6.75" style="48" customWidth="1"/>
    <col min="533" max="533" width="12.125" style="48" customWidth="1"/>
    <col min="534" max="534" width="6.75" style="48" customWidth="1"/>
    <col min="535" max="535" width="11.75" style="48" bestFit="1" customWidth="1"/>
    <col min="536" max="536" width="6.25" style="48" customWidth="1"/>
    <col min="537" max="537" width="19" style="48" bestFit="1" customWidth="1"/>
    <col min="538" max="538" width="6.25" style="48" customWidth="1"/>
    <col min="539" max="539" width="11.75" style="48" customWidth="1"/>
    <col min="540" max="540" width="6.25" style="48" customWidth="1"/>
    <col min="541" max="541" width="11.75" style="48" customWidth="1"/>
    <col min="542" max="542" width="9" style="48"/>
    <col min="543" max="543" width="14" style="48" bestFit="1" customWidth="1"/>
    <col min="544" max="768" width="9" style="48"/>
    <col min="769" max="769" width="7.125" style="48" customWidth="1"/>
    <col min="770" max="770" width="3.25" style="48" customWidth="1"/>
    <col min="771" max="771" width="4.75" style="48" customWidth="1"/>
    <col min="772" max="773" width="8.75" style="48" customWidth="1"/>
    <col min="774" max="774" width="9.25" style="48" bestFit="1" customWidth="1"/>
    <col min="775" max="775" width="16" style="48" bestFit="1" customWidth="1"/>
    <col min="776" max="776" width="9.25" style="48" bestFit="1" customWidth="1"/>
    <col min="777" max="777" width="16" style="48" bestFit="1" customWidth="1"/>
    <col min="778" max="778" width="9.25" style="48" bestFit="1" customWidth="1"/>
    <col min="779" max="779" width="14.25" style="48" bestFit="1" customWidth="1"/>
    <col min="780" max="780" width="7.625" style="48" customWidth="1"/>
    <col min="781" max="781" width="14.25" style="48" bestFit="1" customWidth="1"/>
    <col min="782" max="782" width="8.75" style="48" bestFit="1" customWidth="1"/>
    <col min="783" max="783" width="15.75" style="48" bestFit="1" customWidth="1"/>
    <col min="784" max="784" width="9.25" style="48" bestFit="1" customWidth="1"/>
    <col min="785" max="785" width="16" style="48" bestFit="1" customWidth="1"/>
    <col min="786" max="786" width="6.75" style="48" customWidth="1"/>
    <col min="787" max="787" width="11" style="48" bestFit="1" customWidth="1"/>
    <col min="788" max="788" width="6.75" style="48" customWidth="1"/>
    <col min="789" max="789" width="12.125" style="48" customWidth="1"/>
    <col min="790" max="790" width="6.75" style="48" customWidth="1"/>
    <col min="791" max="791" width="11.75" style="48" bestFit="1" customWidth="1"/>
    <col min="792" max="792" width="6.25" style="48" customWidth="1"/>
    <col min="793" max="793" width="19" style="48" bestFit="1" customWidth="1"/>
    <col min="794" max="794" width="6.25" style="48" customWidth="1"/>
    <col min="795" max="795" width="11.75" style="48" customWidth="1"/>
    <col min="796" max="796" width="6.25" style="48" customWidth="1"/>
    <col min="797" max="797" width="11.75" style="48" customWidth="1"/>
    <col min="798" max="798" width="9" style="48"/>
    <col min="799" max="799" width="14" style="48" bestFit="1" customWidth="1"/>
    <col min="800" max="1024" width="9" style="48"/>
    <col min="1025" max="1025" width="7.125" style="48" customWidth="1"/>
    <col min="1026" max="1026" width="3.25" style="48" customWidth="1"/>
    <col min="1027" max="1027" width="4.75" style="48" customWidth="1"/>
    <col min="1028" max="1029" width="8.75" style="48" customWidth="1"/>
    <col min="1030" max="1030" width="9.25" style="48" bestFit="1" customWidth="1"/>
    <col min="1031" max="1031" width="16" style="48" bestFit="1" customWidth="1"/>
    <col min="1032" max="1032" width="9.25" style="48" bestFit="1" customWidth="1"/>
    <col min="1033" max="1033" width="16" style="48" bestFit="1" customWidth="1"/>
    <col min="1034" max="1034" width="9.25" style="48" bestFit="1" customWidth="1"/>
    <col min="1035" max="1035" width="14.25" style="48" bestFit="1" customWidth="1"/>
    <col min="1036" max="1036" width="7.625" style="48" customWidth="1"/>
    <col min="1037" max="1037" width="14.25" style="48" bestFit="1" customWidth="1"/>
    <col min="1038" max="1038" width="8.75" style="48" bestFit="1" customWidth="1"/>
    <col min="1039" max="1039" width="15.75" style="48" bestFit="1" customWidth="1"/>
    <col min="1040" max="1040" width="9.25" style="48" bestFit="1" customWidth="1"/>
    <col min="1041" max="1041" width="16" style="48" bestFit="1" customWidth="1"/>
    <col min="1042" max="1042" width="6.75" style="48" customWidth="1"/>
    <col min="1043" max="1043" width="11" style="48" bestFit="1" customWidth="1"/>
    <col min="1044" max="1044" width="6.75" style="48" customWidth="1"/>
    <col min="1045" max="1045" width="12.125" style="48" customWidth="1"/>
    <col min="1046" max="1046" width="6.75" style="48" customWidth="1"/>
    <col min="1047" max="1047" width="11.75" style="48" bestFit="1" customWidth="1"/>
    <col min="1048" max="1048" width="6.25" style="48" customWidth="1"/>
    <col min="1049" max="1049" width="19" style="48" bestFit="1" customWidth="1"/>
    <col min="1050" max="1050" width="6.25" style="48" customWidth="1"/>
    <col min="1051" max="1051" width="11.75" style="48" customWidth="1"/>
    <col min="1052" max="1052" width="6.25" style="48" customWidth="1"/>
    <col min="1053" max="1053" width="11.75" style="48" customWidth="1"/>
    <col min="1054" max="1054" width="9" style="48"/>
    <col min="1055" max="1055" width="14" style="48" bestFit="1" customWidth="1"/>
    <col min="1056" max="1280" width="9" style="48"/>
    <col min="1281" max="1281" width="7.125" style="48" customWidth="1"/>
    <col min="1282" max="1282" width="3.25" style="48" customWidth="1"/>
    <col min="1283" max="1283" width="4.75" style="48" customWidth="1"/>
    <col min="1284" max="1285" width="8.75" style="48" customWidth="1"/>
    <col min="1286" max="1286" width="9.25" style="48" bestFit="1" customWidth="1"/>
    <col min="1287" max="1287" width="16" style="48" bestFit="1" customWidth="1"/>
    <col min="1288" max="1288" width="9.25" style="48" bestFit="1" customWidth="1"/>
    <col min="1289" max="1289" width="16" style="48" bestFit="1" customWidth="1"/>
    <col min="1290" max="1290" width="9.25" style="48" bestFit="1" customWidth="1"/>
    <col min="1291" max="1291" width="14.25" style="48" bestFit="1" customWidth="1"/>
    <col min="1292" max="1292" width="7.625" style="48" customWidth="1"/>
    <col min="1293" max="1293" width="14.25" style="48" bestFit="1" customWidth="1"/>
    <col min="1294" max="1294" width="8.75" style="48" bestFit="1" customWidth="1"/>
    <col min="1295" max="1295" width="15.75" style="48" bestFit="1" customWidth="1"/>
    <col min="1296" max="1296" width="9.25" style="48" bestFit="1" customWidth="1"/>
    <col min="1297" max="1297" width="16" style="48" bestFit="1" customWidth="1"/>
    <col min="1298" max="1298" width="6.75" style="48" customWidth="1"/>
    <col min="1299" max="1299" width="11" style="48" bestFit="1" customWidth="1"/>
    <col min="1300" max="1300" width="6.75" style="48" customWidth="1"/>
    <col min="1301" max="1301" width="12.125" style="48" customWidth="1"/>
    <col min="1302" max="1302" width="6.75" style="48" customWidth="1"/>
    <col min="1303" max="1303" width="11.75" style="48" bestFit="1" customWidth="1"/>
    <col min="1304" max="1304" width="6.25" style="48" customWidth="1"/>
    <col min="1305" max="1305" width="19" style="48" bestFit="1" customWidth="1"/>
    <col min="1306" max="1306" width="6.25" style="48" customWidth="1"/>
    <col min="1307" max="1307" width="11.75" style="48" customWidth="1"/>
    <col min="1308" max="1308" width="6.25" style="48" customWidth="1"/>
    <col min="1309" max="1309" width="11.75" style="48" customWidth="1"/>
    <col min="1310" max="1310" width="9" style="48"/>
    <col min="1311" max="1311" width="14" style="48" bestFit="1" customWidth="1"/>
    <col min="1312" max="1536" width="9" style="48"/>
    <col min="1537" max="1537" width="7.125" style="48" customWidth="1"/>
    <col min="1538" max="1538" width="3.25" style="48" customWidth="1"/>
    <col min="1539" max="1539" width="4.75" style="48" customWidth="1"/>
    <col min="1540" max="1541" width="8.75" style="48" customWidth="1"/>
    <col min="1542" max="1542" width="9.25" style="48" bestFit="1" customWidth="1"/>
    <col min="1543" max="1543" width="16" style="48" bestFit="1" customWidth="1"/>
    <col min="1544" max="1544" width="9.25" style="48" bestFit="1" customWidth="1"/>
    <col min="1545" max="1545" width="16" style="48" bestFit="1" customWidth="1"/>
    <col min="1546" max="1546" width="9.25" style="48" bestFit="1" customWidth="1"/>
    <col min="1547" max="1547" width="14.25" style="48" bestFit="1" customWidth="1"/>
    <col min="1548" max="1548" width="7.625" style="48" customWidth="1"/>
    <col min="1549" max="1549" width="14.25" style="48" bestFit="1" customWidth="1"/>
    <col min="1550" max="1550" width="8.75" style="48" bestFit="1" customWidth="1"/>
    <col min="1551" max="1551" width="15.75" style="48" bestFit="1" customWidth="1"/>
    <col min="1552" max="1552" width="9.25" style="48" bestFit="1" customWidth="1"/>
    <col min="1553" max="1553" width="16" style="48" bestFit="1" customWidth="1"/>
    <col min="1554" max="1554" width="6.75" style="48" customWidth="1"/>
    <col min="1555" max="1555" width="11" style="48" bestFit="1" customWidth="1"/>
    <col min="1556" max="1556" width="6.75" style="48" customWidth="1"/>
    <col min="1557" max="1557" width="12.125" style="48" customWidth="1"/>
    <col min="1558" max="1558" width="6.75" style="48" customWidth="1"/>
    <col min="1559" max="1559" width="11.75" style="48" bestFit="1" customWidth="1"/>
    <col min="1560" max="1560" width="6.25" style="48" customWidth="1"/>
    <col min="1561" max="1561" width="19" style="48" bestFit="1" customWidth="1"/>
    <col min="1562" max="1562" width="6.25" style="48" customWidth="1"/>
    <col min="1563" max="1563" width="11.75" style="48" customWidth="1"/>
    <col min="1564" max="1564" width="6.25" style="48" customWidth="1"/>
    <col min="1565" max="1565" width="11.75" style="48" customWidth="1"/>
    <col min="1566" max="1566" width="9" style="48"/>
    <col min="1567" max="1567" width="14" style="48" bestFit="1" customWidth="1"/>
    <col min="1568" max="1792" width="9" style="48"/>
    <col min="1793" max="1793" width="7.125" style="48" customWidth="1"/>
    <col min="1794" max="1794" width="3.25" style="48" customWidth="1"/>
    <col min="1795" max="1795" width="4.75" style="48" customWidth="1"/>
    <col min="1796" max="1797" width="8.75" style="48" customWidth="1"/>
    <col min="1798" max="1798" width="9.25" style="48" bestFit="1" customWidth="1"/>
    <col min="1799" max="1799" width="16" style="48" bestFit="1" customWidth="1"/>
    <col min="1800" max="1800" width="9.25" style="48" bestFit="1" customWidth="1"/>
    <col min="1801" max="1801" width="16" style="48" bestFit="1" customWidth="1"/>
    <col min="1802" max="1802" width="9.25" style="48" bestFit="1" customWidth="1"/>
    <col min="1803" max="1803" width="14.25" style="48" bestFit="1" customWidth="1"/>
    <col min="1804" max="1804" width="7.625" style="48" customWidth="1"/>
    <col min="1805" max="1805" width="14.25" style="48" bestFit="1" customWidth="1"/>
    <col min="1806" max="1806" width="8.75" style="48" bestFit="1" customWidth="1"/>
    <col min="1807" max="1807" width="15.75" style="48" bestFit="1" customWidth="1"/>
    <col min="1808" max="1808" width="9.25" style="48" bestFit="1" customWidth="1"/>
    <col min="1809" max="1809" width="16" style="48" bestFit="1" customWidth="1"/>
    <col min="1810" max="1810" width="6.75" style="48" customWidth="1"/>
    <col min="1811" max="1811" width="11" style="48" bestFit="1" customWidth="1"/>
    <col min="1812" max="1812" width="6.75" style="48" customWidth="1"/>
    <col min="1813" max="1813" width="12.125" style="48" customWidth="1"/>
    <col min="1814" max="1814" width="6.75" style="48" customWidth="1"/>
    <col min="1815" max="1815" width="11.75" style="48" bestFit="1" customWidth="1"/>
    <col min="1816" max="1816" width="6.25" style="48" customWidth="1"/>
    <col min="1817" max="1817" width="19" style="48" bestFit="1" customWidth="1"/>
    <col min="1818" max="1818" width="6.25" style="48" customWidth="1"/>
    <col min="1819" max="1819" width="11.75" style="48" customWidth="1"/>
    <col min="1820" max="1820" width="6.25" style="48" customWidth="1"/>
    <col min="1821" max="1821" width="11.75" style="48" customWidth="1"/>
    <col min="1822" max="1822" width="9" style="48"/>
    <col min="1823" max="1823" width="14" style="48" bestFit="1" customWidth="1"/>
    <col min="1824" max="2048" width="9" style="48"/>
    <col min="2049" max="2049" width="7.125" style="48" customWidth="1"/>
    <col min="2050" max="2050" width="3.25" style="48" customWidth="1"/>
    <col min="2051" max="2051" width="4.75" style="48" customWidth="1"/>
    <col min="2052" max="2053" width="8.75" style="48" customWidth="1"/>
    <col min="2054" max="2054" width="9.25" style="48" bestFit="1" customWidth="1"/>
    <col min="2055" max="2055" width="16" style="48" bestFit="1" customWidth="1"/>
    <col min="2056" max="2056" width="9.25" style="48" bestFit="1" customWidth="1"/>
    <col min="2057" max="2057" width="16" style="48" bestFit="1" customWidth="1"/>
    <col min="2058" max="2058" width="9.25" style="48" bestFit="1" customWidth="1"/>
    <col min="2059" max="2059" width="14.25" style="48" bestFit="1" customWidth="1"/>
    <col min="2060" max="2060" width="7.625" style="48" customWidth="1"/>
    <col min="2061" max="2061" width="14.25" style="48" bestFit="1" customWidth="1"/>
    <col min="2062" max="2062" width="8.75" style="48" bestFit="1" customWidth="1"/>
    <col min="2063" max="2063" width="15.75" style="48" bestFit="1" customWidth="1"/>
    <col min="2064" max="2064" width="9.25" style="48" bestFit="1" customWidth="1"/>
    <col min="2065" max="2065" width="16" style="48" bestFit="1" customWidth="1"/>
    <col min="2066" max="2066" width="6.75" style="48" customWidth="1"/>
    <col min="2067" max="2067" width="11" style="48" bestFit="1" customWidth="1"/>
    <col min="2068" max="2068" width="6.75" style="48" customWidth="1"/>
    <col min="2069" max="2069" width="12.125" style="48" customWidth="1"/>
    <col min="2070" max="2070" width="6.75" style="48" customWidth="1"/>
    <col min="2071" max="2071" width="11.75" style="48" bestFit="1" customWidth="1"/>
    <col min="2072" max="2072" width="6.25" style="48" customWidth="1"/>
    <col min="2073" max="2073" width="19" style="48" bestFit="1" customWidth="1"/>
    <col min="2074" max="2074" width="6.25" style="48" customWidth="1"/>
    <col min="2075" max="2075" width="11.75" style="48" customWidth="1"/>
    <col min="2076" max="2076" width="6.25" style="48" customWidth="1"/>
    <col min="2077" max="2077" width="11.75" style="48" customWidth="1"/>
    <col min="2078" max="2078" width="9" style="48"/>
    <col min="2079" max="2079" width="14" style="48" bestFit="1" customWidth="1"/>
    <col min="2080" max="2304" width="9" style="48"/>
    <col min="2305" max="2305" width="7.125" style="48" customWidth="1"/>
    <col min="2306" max="2306" width="3.25" style="48" customWidth="1"/>
    <col min="2307" max="2307" width="4.75" style="48" customWidth="1"/>
    <col min="2308" max="2309" width="8.75" style="48" customWidth="1"/>
    <col min="2310" max="2310" width="9.25" style="48" bestFit="1" customWidth="1"/>
    <col min="2311" max="2311" width="16" style="48" bestFit="1" customWidth="1"/>
    <col min="2312" max="2312" width="9.25" style="48" bestFit="1" customWidth="1"/>
    <col min="2313" max="2313" width="16" style="48" bestFit="1" customWidth="1"/>
    <col min="2314" max="2314" width="9.25" style="48" bestFit="1" customWidth="1"/>
    <col min="2315" max="2315" width="14.25" style="48" bestFit="1" customWidth="1"/>
    <col min="2316" max="2316" width="7.625" style="48" customWidth="1"/>
    <col min="2317" max="2317" width="14.25" style="48" bestFit="1" customWidth="1"/>
    <col min="2318" max="2318" width="8.75" style="48" bestFit="1" customWidth="1"/>
    <col min="2319" max="2319" width="15.75" style="48" bestFit="1" customWidth="1"/>
    <col min="2320" max="2320" width="9.25" style="48" bestFit="1" customWidth="1"/>
    <col min="2321" max="2321" width="16" style="48" bestFit="1" customWidth="1"/>
    <col min="2322" max="2322" width="6.75" style="48" customWidth="1"/>
    <col min="2323" max="2323" width="11" style="48" bestFit="1" customWidth="1"/>
    <col min="2324" max="2324" width="6.75" style="48" customWidth="1"/>
    <col min="2325" max="2325" width="12.125" style="48" customWidth="1"/>
    <col min="2326" max="2326" width="6.75" style="48" customWidth="1"/>
    <col min="2327" max="2327" width="11.75" style="48" bestFit="1" customWidth="1"/>
    <col min="2328" max="2328" width="6.25" style="48" customWidth="1"/>
    <col min="2329" max="2329" width="19" style="48" bestFit="1" customWidth="1"/>
    <col min="2330" max="2330" width="6.25" style="48" customWidth="1"/>
    <col min="2331" max="2331" width="11.75" style="48" customWidth="1"/>
    <col min="2332" max="2332" width="6.25" style="48" customWidth="1"/>
    <col min="2333" max="2333" width="11.75" style="48" customWidth="1"/>
    <col min="2334" max="2334" width="9" style="48"/>
    <col min="2335" max="2335" width="14" style="48" bestFit="1" customWidth="1"/>
    <col min="2336" max="2560" width="9" style="48"/>
    <col min="2561" max="2561" width="7.125" style="48" customWidth="1"/>
    <col min="2562" max="2562" width="3.25" style="48" customWidth="1"/>
    <col min="2563" max="2563" width="4.75" style="48" customWidth="1"/>
    <col min="2564" max="2565" width="8.75" style="48" customWidth="1"/>
    <col min="2566" max="2566" width="9.25" style="48" bestFit="1" customWidth="1"/>
    <col min="2567" max="2567" width="16" style="48" bestFit="1" customWidth="1"/>
    <col min="2568" max="2568" width="9.25" style="48" bestFit="1" customWidth="1"/>
    <col min="2569" max="2569" width="16" style="48" bestFit="1" customWidth="1"/>
    <col min="2570" max="2570" width="9.25" style="48" bestFit="1" customWidth="1"/>
    <col min="2571" max="2571" width="14.25" style="48" bestFit="1" customWidth="1"/>
    <col min="2572" max="2572" width="7.625" style="48" customWidth="1"/>
    <col min="2573" max="2573" width="14.25" style="48" bestFit="1" customWidth="1"/>
    <col min="2574" max="2574" width="8.75" style="48" bestFit="1" customWidth="1"/>
    <col min="2575" max="2575" width="15.75" style="48" bestFit="1" customWidth="1"/>
    <col min="2576" max="2576" width="9.25" style="48" bestFit="1" customWidth="1"/>
    <col min="2577" max="2577" width="16" style="48" bestFit="1" customWidth="1"/>
    <col min="2578" max="2578" width="6.75" style="48" customWidth="1"/>
    <col min="2579" max="2579" width="11" style="48" bestFit="1" customWidth="1"/>
    <col min="2580" max="2580" width="6.75" style="48" customWidth="1"/>
    <col min="2581" max="2581" width="12.125" style="48" customWidth="1"/>
    <col min="2582" max="2582" width="6.75" style="48" customWidth="1"/>
    <col min="2583" max="2583" width="11.75" style="48" bestFit="1" customWidth="1"/>
    <col min="2584" max="2584" width="6.25" style="48" customWidth="1"/>
    <col min="2585" max="2585" width="19" style="48" bestFit="1" customWidth="1"/>
    <col min="2586" max="2586" width="6.25" style="48" customWidth="1"/>
    <col min="2587" max="2587" width="11.75" style="48" customWidth="1"/>
    <col min="2588" max="2588" width="6.25" style="48" customWidth="1"/>
    <col min="2589" max="2589" width="11.75" style="48" customWidth="1"/>
    <col min="2590" max="2590" width="9" style="48"/>
    <col min="2591" max="2591" width="14" style="48" bestFit="1" customWidth="1"/>
    <col min="2592" max="2816" width="9" style="48"/>
    <col min="2817" max="2817" width="7.125" style="48" customWidth="1"/>
    <col min="2818" max="2818" width="3.25" style="48" customWidth="1"/>
    <col min="2819" max="2819" width="4.75" style="48" customWidth="1"/>
    <col min="2820" max="2821" width="8.75" style="48" customWidth="1"/>
    <col min="2822" max="2822" width="9.25" style="48" bestFit="1" customWidth="1"/>
    <col min="2823" max="2823" width="16" style="48" bestFit="1" customWidth="1"/>
    <col min="2824" max="2824" width="9.25" style="48" bestFit="1" customWidth="1"/>
    <col min="2825" max="2825" width="16" style="48" bestFit="1" customWidth="1"/>
    <col min="2826" max="2826" width="9.25" style="48" bestFit="1" customWidth="1"/>
    <col min="2827" max="2827" width="14.25" style="48" bestFit="1" customWidth="1"/>
    <col min="2828" max="2828" width="7.625" style="48" customWidth="1"/>
    <col min="2829" max="2829" width="14.25" style="48" bestFit="1" customWidth="1"/>
    <col min="2830" max="2830" width="8.75" style="48" bestFit="1" customWidth="1"/>
    <col min="2831" max="2831" width="15.75" style="48" bestFit="1" customWidth="1"/>
    <col min="2832" max="2832" width="9.25" style="48" bestFit="1" customWidth="1"/>
    <col min="2833" max="2833" width="16" style="48" bestFit="1" customWidth="1"/>
    <col min="2834" max="2834" width="6.75" style="48" customWidth="1"/>
    <col min="2835" max="2835" width="11" style="48" bestFit="1" customWidth="1"/>
    <col min="2836" max="2836" width="6.75" style="48" customWidth="1"/>
    <col min="2837" max="2837" width="12.125" style="48" customWidth="1"/>
    <col min="2838" max="2838" width="6.75" style="48" customWidth="1"/>
    <col min="2839" max="2839" width="11.75" style="48" bestFit="1" customWidth="1"/>
    <col min="2840" max="2840" width="6.25" style="48" customWidth="1"/>
    <col min="2841" max="2841" width="19" style="48" bestFit="1" customWidth="1"/>
    <col min="2842" max="2842" width="6.25" style="48" customWidth="1"/>
    <col min="2843" max="2843" width="11.75" style="48" customWidth="1"/>
    <col min="2844" max="2844" width="6.25" style="48" customWidth="1"/>
    <col min="2845" max="2845" width="11.75" style="48" customWidth="1"/>
    <col min="2846" max="2846" width="9" style="48"/>
    <col min="2847" max="2847" width="14" style="48" bestFit="1" customWidth="1"/>
    <col min="2848" max="3072" width="9" style="48"/>
    <col min="3073" max="3073" width="7.125" style="48" customWidth="1"/>
    <col min="3074" max="3074" width="3.25" style="48" customWidth="1"/>
    <col min="3075" max="3075" width="4.75" style="48" customWidth="1"/>
    <col min="3076" max="3077" width="8.75" style="48" customWidth="1"/>
    <col min="3078" max="3078" width="9.25" style="48" bestFit="1" customWidth="1"/>
    <col min="3079" max="3079" width="16" style="48" bestFit="1" customWidth="1"/>
    <col min="3080" max="3080" width="9.25" style="48" bestFit="1" customWidth="1"/>
    <col min="3081" max="3081" width="16" style="48" bestFit="1" customWidth="1"/>
    <col min="3082" max="3082" width="9.25" style="48" bestFit="1" customWidth="1"/>
    <col min="3083" max="3083" width="14.25" style="48" bestFit="1" customWidth="1"/>
    <col min="3084" max="3084" width="7.625" style="48" customWidth="1"/>
    <col min="3085" max="3085" width="14.25" style="48" bestFit="1" customWidth="1"/>
    <col min="3086" max="3086" width="8.75" style="48" bestFit="1" customWidth="1"/>
    <col min="3087" max="3087" width="15.75" style="48" bestFit="1" customWidth="1"/>
    <col min="3088" max="3088" width="9.25" style="48" bestFit="1" customWidth="1"/>
    <col min="3089" max="3089" width="16" style="48" bestFit="1" customWidth="1"/>
    <col min="3090" max="3090" width="6.75" style="48" customWidth="1"/>
    <col min="3091" max="3091" width="11" style="48" bestFit="1" customWidth="1"/>
    <col min="3092" max="3092" width="6.75" style="48" customWidth="1"/>
    <col min="3093" max="3093" width="12.125" style="48" customWidth="1"/>
    <col min="3094" max="3094" width="6.75" style="48" customWidth="1"/>
    <col min="3095" max="3095" width="11.75" style="48" bestFit="1" customWidth="1"/>
    <col min="3096" max="3096" width="6.25" style="48" customWidth="1"/>
    <col min="3097" max="3097" width="19" style="48" bestFit="1" customWidth="1"/>
    <col min="3098" max="3098" width="6.25" style="48" customWidth="1"/>
    <col min="3099" max="3099" width="11.75" style="48" customWidth="1"/>
    <col min="3100" max="3100" width="6.25" style="48" customWidth="1"/>
    <col min="3101" max="3101" width="11.75" style="48" customWidth="1"/>
    <col min="3102" max="3102" width="9" style="48"/>
    <col min="3103" max="3103" width="14" style="48" bestFit="1" customWidth="1"/>
    <col min="3104" max="3328" width="9" style="48"/>
    <col min="3329" max="3329" width="7.125" style="48" customWidth="1"/>
    <col min="3330" max="3330" width="3.25" style="48" customWidth="1"/>
    <col min="3331" max="3331" width="4.75" style="48" customWidth="1"/>
    <col min="3332" max="3333" width="8.75" style="48" customWidth="1"/>
    <col min="3334" max="3334" width="9.25" style="48" bestFit="1" customWidth="1"/>
    <col min="3335" max="3335" width="16" style="48" bestFit="1" customWidth="1"/>
    <col min="3336" max="3336" width="9.25" style="48" bestFit="1" customWidth="1"/>
    <col min="3337" max="3337" width="16" style="48" bestFit="1" customWidth="1"/>
    <col min="3338" max="3338" width="9.25" style="48" bestFit="1" customWidth="1"/>
    <col min="3339" max="3339" width="14.25" style="48" bestFit="1" customWidth="1"/>
    <col min="3340" max="3340" width="7.625" style="48" customWidth="1"/>
    <col min="3341" max="3341" width="14.25" style="48" bestFit="1" customWidth="1"/>
    <col min="3342" max="3342" width="8.75" style="48" bestFit="1" customWidth="1"/>
    <col min="3343" max="3343" width="15.75" style="48" bestFit="1" customWidth="1"/>
    <col min="3344" max="3344" width="9.25" style="48" bestFit="1" customWidth="1"/>
    <col min="3345" max="3345" width="16" style="48" bestFit="1" customWidth="1"/>
    <col min="3346" max="3346" width="6.75" style="48" customWidth="1"/>
    <col min="3347" max="3347" width="11" style="48" bestFit="1" customWidth="1"/>
    <col min="3348" max="3348" width="6.75" style="48" customWidth="1"/>
    <col min="3349" max="3349" width="12.125" style="48" customWidth="1"/>
    <col min="3350" max="3350" width="6.75" style="48" customWidth="1"/>
    <col min="3351" max="3351" width="11.75" style="48" bestFit="1" customWidth="1"/>
    <col min="3352" max="3352" width="6.25" style="48" customWidth="1"/>
    <col min="3353" max="3353" width="19" style="48" bestFit="1" customWidth="1"/>
    <col min="3354" max="3354" width="6.25" style="48" customWidth="1"/>
    <col min="3355" max="3355" width="11.75" style="48" customWidth="1"/>
    <col min="3356" max="3356" width="6.25" style="48" customWidth="1"/>
    <col min="3357" max="3357" width="11.75" style="48" customWidth="1"/>
    <col min="3358" max="3358" width="9" style="48"/>
    <col min="3359" max="3359" width="14" style="48" bestFit="1" customWidth="1"/>
    <col min="3360" max="3584" width="9" style="48"/>
    <col min="3585" max="3585" width="7.125" style="48" customWidth="1"/>
    <col min="3586" max="3586" width="3.25" style="48" customWidth="1"/>
    <col min="3587" max="3587" width="4.75" style="48" customWidth="1"/>
    <col min="3588" max="3589" width="8.75" style="48" customWidth="1"/>
    <col min="3590" max="3590" width="9.25" style="48" bestFit="1" customWidth="1"/>
    <col min="3591" max="3591" width="16" style="48" bestFit="1" customWidth="1"/>
    <col min="3592" max="3592" width="9.25" style="48" bestFit="1" customWidth="1"/>
    <col min="3593" max="3593" width="16" style="48" bestFit="1" customWidth="1"/>
    <col min="3594" max="3594" width="9.25" style="48" bestFit="1" customWidth="1"/>
    <col min="3595" max="3595" width="14.25" style="48" bestFit="1" customWidth="1"/>
    <col min="3596" max="3596" width="7.625" style="48" customWidth="1"/>
    <col min="3597" max="3597" width="14.25" style="48" bestFit="1" customWidth="1"/>
    <col min="3598" max="3598" width="8.75" style="48" bestFit="1" customWidth="1"/>
    <col min="3599" max="3599" width="15.75" style="48" bestFit="1" customWidth="1"/>
    <col min="3600" max="3600" width="9.25" style="48" bestFit="1" customWidth="1"/>
    <col min="3601" max="3601" width="16" style="48" bestFit="1" customWidth="1"/>
    <col min="3602" max="3602" width="6.75" style="48" customWidth="1"/>
    <col min="3603" max="3603" width="11" style="48" bestFit="1" customWidth="1"/>
    <col min="3604" max="3604" width="6.75" style="48" customWidth="1"/>
    <col min="3605" max="3605" width="12.125" style="48" customWidth="1"/>
    <col min="3606" max="3606" width="6.75" style="48" customWidth="1"/>
    <col min="3607" max="3607" width="11.75" style="48" bestFit="1" customWidth="1"/>
    <col min="3608" max="3608" width="6.25" style="48" customWidth="1"/>
    <col min="3609" max="3609" width="19" style="48" bestFit="1" customWidth="1"/>
    <col min="3610" max="3610" width="6.25" style="48" customWidth="1"/>
    <col min="3611" max="3611" width="11.75" style="48" customWidth="1"/>
    <col min="3612" max="3612" width="6.25" style="48" customWidth="1"/>
    <col min="3613" max="3613" width="11.75" style="48" customWidth="1"/>
    <col min="3614" max="3614" width="9" style="48"/>
    <col min="3615" max="3615" width="14" style="48" bestFit="1" customWidth="1"/>
    <col min="3616" max="3840" width="9" style="48"/>
    <col min="3841" max="3841" width="7.125" style="48" customWidth="1"/>
    <col min="3842" max="3842" width="3.25" style="48" customWidth="1"/>
    <col min="3843" max="3843" width="4.75" style="48" customWidth="1"/>
    <col min="3844" max="3845" width="8.75" style="48" customWidth="1"/>
    <col min="3846" max="3846" width="9.25" style="48" bestFit="1" customWidth="1"/>
    <col min="3847" max="3847" width="16" style="48" bestFit="1" customWidth="1"/>
    <col min="3848" max="3848" width="9.25" style="48" bestFit="1" customWidth="1"/>
    <col min="3849" max="3849" width="16" style="48" bestFit="1" customWidth="1"/>
    <col min="3850" max="3850" width="9.25" style="48" bestFit="1" customWidth="1"/>
    <col min="3851" max="3851" width="14.25" style="48" bestFit="1" customWidth="1"/>
    <col min="3852" max="3852" width="7.625" style="48" customWidth="1"/>
    <col min="3853" max="3853" width="14.25" style="48" bestFit="1" customWidth="1"/>
    <col min="3854" max="3854" width="8.75" style="48" bestFit="1" customWidth="1"/>
    <col min="3855" max="3855" width="15.75" style="48" bestFit="1" customWidth="1"/>
    <col min="3856" max="3856" width="9.25" style="48" bestFit="1" customWidth="1"/>
    <col min="3857" max="3857" width="16" style="48" bestFit="1" customWidth="1"/>
    <col min="3858" max="3858" width="6.75" style="48" customWidth="1"/>
    <col min="3859" max="3859" width="11" style="48" bestFit="1" customWidth="1"/>
    <col min="3860" max="3860" width="6.75" style="48" customWidth="1"/>
    <col min="3861" max="3861" width="12.125" style="48" customWidth="1"/>
    <col min="3862" max="3862" width="6.75" style="48" customWidth="1"/>
    <col min="3863" max="3863" width="11.75" style="48" bestFit="1" customWidth="1"/>
    <col min="3864" max="3864" width="6.25" style="48" customWidth="1"/>
    <col min="3865" max="3865" width="19" style="48" bestFit="1" customWidth="1"/>
    <col min="3866" max="3866" width="6.25" style="48" customWidth="1"/>
    <col min="3867" max="3867" width="11.75" style="48" customWidth="1"/>
    <col min="3868" max="3868" width="6.25" style="48" customWidth="1"/>
    <col min="3869" max="3869" width="11.75" style="48" customWidth="1"/>
    <col min="3870" max="3870" width="9" style="48"/>
    <col min="3871" max="3871" width="14" style="48" bestFit="1" customWidth="1"/>
    <col min="3872" max="4096" width="9" style="48"/>
    <col min="4097" max="4097" width="7.125" style="48" customWidth="1"/>
    <col min="4098" max="4098" width="3.25" style="48" customWidth="1"/>
    <col min="4099" max="4099" width="4.75" style="48" customWidth="1"/>
    <col min="4100" max="4101" width="8.75" style="48" customWidth="1"/>
    <col min="4102" max="4102" width="9.25" style="48" bestFit="1" customWidth="1"/>
    <col min="4103" max="4103" width="16" style="48" bestFit="1" customWidth="1"/>
    <col min="4104" max="4104" width="9.25" style="48" bestFit="1" customWidth="1"/>
    <col min="4105" max="4105" width="16" style="48" bestFit="1" customWidth="1"/>
    <col min="4106" max="4106" width="9.25" style="48" bestFit="1" customWidth="1"/>
    <col min="4107" max="4107" width="14.25" style="48" bestFit="1" customWidth="1"/>
    <col min="4108" max="4108" width="7.625" style="48" customWidth="1"/>
    <col min="4109" max="4109" width="14.25" style="48" bestFit="1" customWidth="1"/>
    <col min="4110" max="4110" width="8.75" style="48" bestFit="1" customWidth="1"/>
    <col min="4111" max="4111" width="15.75" style="48" bestFit="1" customWidth="1"/>
    <col min="4112" max="4112" width="9.25" style="48" bestFit="1" customWidth="1"/>
    <col min="4113" max="4113" width="16" style="48" bestFit="1" customWidth="1"/>
    <col min="4114" max="4114" width="6.75" style="48" customWidth="1"/>
    <col min="4115" max="4115" width="11" style="48" bestFit="1" customWidth="1"/>
    <col min="4116" max="4116" width="6.75" style="48" customWidth="1"/>
    <col min="4117" max="4117" width="12.125" style="48" customWidth="1"/>
    <col min="4118" max="4118" width="6.75" style="48" customWidth="1"/>
    <col min="4119" max="4119" width="11.75" style="48" bestFit="1" customWidth="1"/>
    <col min="4120" max="4120" width="6.25" style="48" customWidth="1"/>
    <col min="4121" max="4121" width="19" style="48" bestFit="1" customWidth="1"/>
    <col min="4122" max="4122" width="6.25" style="48" customWidth="1"/>
    <col min="4123" max="4123" width="11.75" style="48" customWidth="1"/>
    <col min="4124" max="4124" width="6.25" style="48" customWidth="1"/>
    <col min="4125" max="4125" width="11.75" style="48" customWidth="1"/>
    <col min="4126" max="4126" width="9" style="48"/>
    <col min="4127" max="4127" width="14" style="48" bestFit="1" customWidth="1"/>
    <col min="4128" max="4352" width="9" style="48"/>
    <col min="4353" max="4353" width="7.125" style="48" customWidth="1"/>
    <col min="4354" max="4354" width="3.25" style="48" customWidth="1"/>
    <col min="4355" max="4355" width="4.75" style="48" customWidth="1"/>
    <col min="4356" max="4357" width="8.75" style="48" customWidth="1"/>
    <col min="4358" max="4358" width="9.25" style="48" bestFit="1" customWidth="1"/>
    <col min="4359" max="4359" width="16" style="48" bestFit="1" customWidth="1"/>
    <col min="4360" max="4360" width="9.25" style="48" bestFit="1" customWidth="1"/>
    <col min="4361" max="4361" width="16" style="48" bestFit="1" customWidth="1"/>
    <col min="4362" max="4362" width="9.25" style="48" bestFit="1" customWidth="1"/>
    <col min="4363" max="4363" width="14.25" style="48" bestFit="1" customWidth="1"/>
    <col min="4364" max="4364" width="7.625" style="48" customWidth="1"/>
    <col min="4365" max="4365" width="14.25" style="48" bestFit="1" customWidth="1"/>
    <col min="4366" max="4366" width="8.75" style="48" bestFit="1" customWidth="1"/>
    <col min="4367" max="4367" width="15.75" style="48" bestFit="1" customWidth="1"/>
    <col min="4368" max="4368" width="9.25" style="48" bestFit="1" customWidth="1"/>
    <col min="4369" max="4369" width="16" style="48" bestFit="1" customWidth="1"/>
    <col min="4370" max="4370" width="6.75" style="48" customWidth="1"/>
    <col min="4371" max="4371" width="11" style="48" bestFit="1" customWidth="1"/>
    <col min="4372" max="4372" width="6.75" style="48" customWidth="1"/>
    <col min="4373" max="4373" width="12.125" style="48" customWidth="1"/>
    <col min="4374" max="4374" width="6.75" style="48" customWidth="1"/>
    <col min="4375" max="4375" width="11.75" style="48" bestFit="1" customWidth="1"/>
    <col min="4376" max="4376" width="6.25" style="48" customWidth="1"/>
    <col min="4377" max="4377" width="19" style="48" bestFit="1" customWidth="1"/>
    <col min="4378" max="4378" width="6.25" style="48" customWidth="1"/>
    <col min="4379" max="4379" width="11.75" style="48" customWidth="1"/>
    <col min="4380" max="4380" width="6.25" style="48" customWidth="1"/>
    <col min="4381" max="4381" width="11.75" style="48" customWidth="1"/>
    <col min="4382" max="4382" width="9" style="48"/>
    <col min="4383" max="4383" width="14" style="48" bestFit="1" customWidth="1"/>
    <col min="4384" max="4608" width="9" style="48"/>
    <col min="4609" max="4609" width="7.125" style="48" customWidth="1"/>
    <col min="4610" max="4610" width="3.25" style="48" customWidth="1"/>
    <col min="4611" max="4611" width="4.75" style="48" customWidth="1"/>
    <col min="4612" max="4613" width="8.75" style="48" customWidth="1"/>
    <col min="4614" max="4614" width="9.25" style="48" bestFit="1" customWidth="1"/>
    <col min="4615" max="4615" width="16" style="48" bestFit="1" customWidth="1"/>
    <col min="4616" max="4616" width="9.25" style="48" bestFit="1" customWidth="1"/>
    <col min="4617" max="4617" width="16" style="48" bestFit="1" customWidth="1"/>
    <col min="4618" max="4618" width="9.25" style="48" bestFit="1" customWidth="1"/>
    <col min="4619" max="4619" width="14.25" style="48" bestFit="1" customWidth="1"/>
    <col min="4620" max="4620" width="7.625" style="48" customWidth="1"/>
    <col min="4621" max="4621" width="14.25" style="48" bestFit="1" customWidth="1"/>
    <col min="4622" max="4622" width="8.75" style="48" bestFit="1" customWidth="1"/>
    <col min="4623" max="4623" width="15.75" style="48" bestFit="1" customWidth="1"/>
    <col min="4624" max="4624" width="9.25" style="48" bestFit="1" customWidth="1"/>
    <col min="4625" max="4625" width="16" style="48" bestFit="1" customWidth="1"/>
    <col min="4626" max="4626" width="6.75" style="48" customWidth="1"/>
    <col min="4627" max="4627" width="11" style="48" bestFit="1" customWidth="1"/>
    <col min="4628" max="4628" width="6.75" style="48" customWidth="1"/>
    <col min="4629" max="4629" width="12.125" style="48" customWidth="1"/>
    <col min="4630" max="4630" width="6.75" style="48" customWidth="1"/>
    <col min="4631" max="4631" width="11.75" style="48" bestFit="1" customWidth="1"/>
    <col min="4632" max="4632" width="6.25" style="48" customWidth="1"/>
    <col min="4633" max="4633" width="19" style="48" bestFit="1" customWidth="1"/>
    <col min="4634" max="4634" width="6.25" style="48" customWidth="1"/>
    <col min="4635" max="4635" width="11.75" style="48" customWidth="1"/>
    <col min="4636" max="4636" width="6.25" style="48" customWidth="1"/>
    <col min="4637" max="4637" width="11.75" style="48" customWidth="1"/>
    <col min="4638" max="4638" width="9" style="48"/>
    <col min="4639" max="4639" width="14" style="48" bestFit="1" customWidth="1"/>
    <col min="4640" max="4864" width="9" style="48"/>
    <col min="4865" max="4865" width="7.125" style="48" customWidth="1"/>
    <col min="4866" max="4866" width="3.25" style="48" customWidth="1"/>
    <col min="4867" max="4867" width="4.75" style="48" customWidth="1"/>
    <col min="4868" max="4869" width="8.75" style="48" customWidth="1"/>
    <col min="4870" max="4870" width="9.25" style="48" bestFit="1" customWidth="1"/>
    <col min="4871" max="4871" width="16" style="48" bestFit="1" customWidth="1"/>
    <col min="4872" max="4872" width="9.25" style="48" bestFit="1" customWidth="1"/>
    <col min="4873" max="4873" width="16" style="48" bestFit="1" customWidth="1"/>
    <col min="4874" max="4874" width="9.25" style="48" bestFit="1" customWidth="1"/>
    <col min="4875" max="4875" width="14.25" style="48" bestFit="1" customWidth="1"/>
    <col min="4876" max="4876" width="7.625" style="48" customWidth="1"/>
    <col min="4877" max="4877" width="14.25" style="48" bestFit="1" customWidth="1"/>
    <col min="4878" max="4878" width="8.75" style="48" bestFit="1" customWidth="1"/>
    <col min="4879" max="4879" width="15.75" style="48" bestFit="1" customWidth="1"/>
    <col min="4880" max="4880" width="9.25" style="48" bestFit="1" customWidth="1"/>
    <col min="4881" max="4881" width="16" style="48" bestFit="1" customWidth="1"/>
    <col min="4882" max="4882" width="6.75" style="48" customWidth="1"/>
    <col min="4883" max="4883" width="11" style="48" bestFit="1" customWidth="1"/>
    <col min="4884" max="4884" width="6.75" style="48" customWidth="1"/>
    <col min="4885" max="4885" width="12.125" style="48" customWidth="1"/>
    <col min="4886" max="4886" width="6.75" style="48" customWidth="1"/>
    <col min="4887" max="4887" width="11.75" style="48" bestFit="1" customWidth="1"/>
    <col min="4888" max="4888" width="6.25" style="48" customWidth="1"/>
    <col min="4889" max="4889" width="19" style="48" bestFit="1" customWidth="1"/>
    <col min="4890" max="4890" width="6.25" style="48" customWidth="1"/>
    <col min="4891" max="4891" width="11.75" style="48" customWidth="1"/>
    <col min="4892" max="4892" width="6.25" style="48" customWidth="1"/>
    <col min="4893" max="4893" width="11.75" style="48" customWidth="1"/>
    <col min="4894" max="4894" width="9" style="48"/>
    <col min="4895" max="4895" width="14" style="48" bestFit="1" customWidth="1"/>
    <col min="4896" max="5120" width="9" style="48"/>
    <col min="5121" max="5121" width="7.125" style="48" customWidth="1"/>
    <col min="5122" max="5122" width="3.25" style="48" customWidth="1"/>
    <col min="5123" max="5123" width="4.75" style="48" customWidth="1"/>
    <col min="5124" max="5125" width="8.75" style="48" customWidth="1"/>
    <col min="5126" max="5126" width="9.25" style="48" bestFit="1" customWidth="1"/>
    <col min="5127" max="5127" width="16" style="48" bestFit="1" customWidth="1"/>
    <col min="5128" max="5128" width="9.25" style="48" bestFit="1" customWidth="1"/>
    <col min="5129" max="5129" width="16" style="48" bestFit="1" customWidth="1"/>
    <col min="5130" max="5130" width="9.25" style="48" bestFit="1" customWidth="1"/>
    <col min="5131" max="5131" width="14.25" style="48" bestFit="1" customWidth="1"/>
    <col min="5132" max="5132" width="7.625" style="48" customWidth="1"/>
    <col min="5133" max="5133" width="14.25" style="48" bestFit="1" customWidth="1"/>
    <col min="5134" max="5134" width="8.75" style="48" bestFit="1" customWidth="1"/>
    <col min="5135" max="5135" width="15.75" style="48" bestFit="1" customWidth="1"/>
    <col min="5136" max="5136" width="9.25" style="48" bestFit="1" customWidth="1"/>
    <col min="5137" max="5137" width="16" style="48" bestFit="1" customWidth="1"/>
    <col min="5138" max="5138" width="6.75" style="48" customWidth="1"/>
    <col min="5139" max="5139" width="11" style="48" bestFit="1" customWidth="1"/>
    <col min="5140" max="5140" width="6.75" style="48" customWidth="1"/>
    <col min="5141" max="5141" width="12.125" style="48" customWidth="1"/>
    <col min="5142" max="5142" width="6.75" style="48" customWidth="1"/>
    <col min="5143" max="5143" width="11.75" style="48" bestFit="1" customWidth="1"/>
    <col min="5144" max="5144" width="6.25" style="48" customWidth="1"/>
    <col min="5145" max="5145" width="19" style="48" bestFit="1" customWidth="1"/>
    <col min="5146" max="5146" width="6.25" style="48" customWidth="1"/>
    <col min="5147" max="5147" width="11.75" style="48" customWidth="1"/>
    <col min="5148" max="5148" width="6.25" style="48" customWidth="1"/>
    <col min="5149" max="5149" width="11.75" style="48" customWidth="1"/>
    <col min="5150" max="5150" width="9" style="48"/>
    <col min="5151" max="5151" width="14" style="48" bestFit="1" customWidth="1"/>
    <col min="5152" max="5376" width="9" style="48"/>
    <col min="5377" max="5377" width="7.125" style="48" customWidth="1"/>
    <col min="5378" max="5378" width="3.25" style="48" customWidth="1"/>
    <col min="5379" max="5379" width="4.75" style="48" customWidth="1"/>
    <col min="5380" max="5381" width="8.75" style="48" customWidth="1"/>
    <col min="5382" max="5382" width="9.25" style="48" bestFit="1" customWidth="1"/>
    <col min="5383" max="5383" width="16" style="48" bestFit="1" customWidth="1"/>
    <col min="5384" max="5384" width="9.25" style="48" bestFit="1" customWidth="1"/>
    <col min="5385" max="5385" width="16" style="48" bestFit="1" customWidth="1"/>
    <col min="5386" max="5386" width="9.25" style="48" bestFit="1" customWidth="1"/>
    <col min="5387" max="5387" width="14.25" style="48" bestFit="1" customWidth="1"/>
    <col min="5388" max="5388" width="7.625" style="48" customWidth="1"/>
    <col min="5389" max="5389" width="14.25" style="48" bestFit="1" customWidth="1"/>
    <col min="5390" max="5390" width="8.75" style="48" bestFit="1" customWidth="1"/>
    <col min="5391" max="5391" width="15.75" style="48" bestFit="1" customWidth="1"/>
    <col min="5392" max="5392" width="9.25" style="48" bestFit="1" customWidth="1"/>
    <col min="5393" max="5393" width="16" style="48" bestFit="1" customWidth="1"/>
    <col min="5394" max="5394" width="6.75" style="48" customWidth="1"/>
    <col min="5395" max="5395" width="11" style="48" bestFit="1" customWidth="1"/>
    <col min="5396" max="5396" width="6.75" style="48" customWidth="1"/>
    <col min="5397" max="5397" width="12.125" style="48" customWidth="1"/>
    <col min="5398" max="5398" width="6.75" style="48" customWidth="1"/>
    <col min="5399" max="5399" width="11.75" style="48" bestFit="1" customWidth="1"/>
    <col min="5400" max="5400" width="6.25" style="48" customWidth="1"/>
    <col min="5401" max="5401" width="19" style="48" bestFit="1" customWidth="1"/>
    <col min="5402" max="5402" width="6.25" style="48" customWidth="1"/>
    <col min="5403" max="5403" width="11.75" style="48" customWidth="1"/>
    <col min="5404" max="5404" width="6.25" style="48" customWidth="1"/>
    <col min="5405" max="5405" width="11.75" style="48" customWidth="1"/>
    <col min="5406" max="5406" width="9" style="48"/>
    <col min="5407" max="5407" width="14" style="48" bestFit="1" customWidth="1"/>
    <col min="5408" max="5632" width="9" style="48"/>
    <col min="5633" max="5633" width="7.125" style="48" customWidth="1"/>
    <col min="5634" max="5634" width="3.25" style="48" customWidth="1"/>
    <col min="5635" max="5635" width="4.75" style="48" customWidth="1"/>
    <col min="5636" max="5637" width="8.75" style="48" customWidth="1"/>
    <col min="5638" max="5638" width="9.25" style="48" bestFit="1" customWidth="1"/>
    <col min="5639" max="5639" width="16" style="48" bestFit="1" customWidth="1"/>
    <col min="5640" max="5640" width="9.25" style="48" bestFit="1" customWidth="1"/>
    <col min="5641" max="5641" width="16" style="48" bestFit="1" customWidth="1"/>
    <col min="5642" max="5642" width="9.25" style="48" bestFit="1" customWidth="1"/>
    <col min="5643" max="5643" width="14.25" style="48" bestFit="1" customWidth="1"/>
    <col min="5644" max="5644" width="7.625" style="48" customWidth="1"/>
    <col min="5645" max="5645" width="14.25" style="48" bestFit="1" customWidth="1"/>
    <col min="5646" max="5646" width="8.75" style="48" bestFit="1" customWidth="1"/>
    <col min="5647" max="5647" width="15.75" style="48" bestFit="1" customWidth="1"/>
    <col min="5648" max="5648" width="9.25" style="48" bestFit="1" customWidth="1"/>
    <col min="5649" max="5649" width="16" style="48" bestFit="1" customWidth="1"/>
    <col min="5650" max="5650" width="6.75" style="48" customWidth="1"/>
    <col min="5651" max="5651" width="11" style="48" bestFit="1" customWidth="1"/>
    <col min="5652" max="5652" width="6.75" style="48" customWidth="1"/>
    <col min="5653" max="5653" width="12.125" style="48" customWidth="1"/>
    <col min="5654" max="5654" width="6.75" style="48" customWidth="1"/>
    <col min="5655" max="5655" width="11.75" style="48" bestFit="1" customWidth="1"/>
    <col min="5656" max="5656" width="6.25" style="48" customWidth="1"/>
    <col min="5657" max="5657" width="19" style="48" bestFit="1" customWidth="1"/>
    <col min="5658" max="5658" width="6.25" style="48" customWidth="1"/>
    <col min="5659" max="5659" width="11.75" style="48" customWidth="1"/>
    <col min="5660" max="5660" width="6.25" style="48" customWidth="1"/>
    <col min="5661" max="5661" width="11.75" style="48" customWidth="1"/>
    <col min="5662" max="5662" width="9" style="48"/>
    <col min="5663" max="5663" width="14" style="48" bestFit="1" customWidth="1"/>
    <col min="5664" max="5888" width="9" style="48"/>
    <col min="5889" max="5889" width="7.125" style="48" customWidth="1"/>
    <col min="5890" max="5890" width="3.25" style="48" customWidth="1"/>
    <col min="5891" max="5891" width="4.75" style="48" customWidth="1"/>
    <col min="5892" max="5893" width="8.75" style="48" customWidth="1"/>
    <col min="5894" max="5894" width="9.25" style="48" bestFit="1" customWidth="1"/>
    <col min="5895" max="5895" width="16" style="48" bestFit="1" customWidth="1"/>
    <col min="5896" max="5896" width="9.25" style="48" bestFit="1" customWidth="1"/>
    <col min="5897" max="5897" width="16" style="48" bestFit="1" customWidth="1"/>
    <col min="5898" max="5898" width="9.25" style="48" bestFit="1" customWidth="1"/>
    <col min="5899" max="5899" width="14.25" style="48" bestFit="1" customWidth="1"/>
    <col min="5900" max="5900" width="7.625" style="48" customWidth="1"/>
    <col min="5901" max="5901" width="14.25" style="48" bestFit="1" customWidth="1"/>
    <col min="5902" max="5902" width="8.75" style="48" bestFit="1" customWidth="1"/>
    <col min="5903" max="5903" width="15.75" style="48" bestFit="1" customWidth="1"/>
    <col min="5904" max="5904" width="9.25" style="48" bestFit="1" customWidth="1"/>
    <col min="5905" max="5905" width="16" style="48" bestFit="1" customWidth="1"/>
    <col min="5906" max="5906" width="6.75" style="48" customWidth="1"/>
    <col min="5907" max="5907" width="11" style="48" bestFit="1" customWidth="1"/>
    <col min="5908" max="5908" width="6.75" style="48" customWidth="1"/>
    <col min="5909" max="5909" width="12.125" style="48" customWidth="1"/>
    <col min="5910" max="5910" width="6.75" style="48" customWidth="1"/>
    <col min="5911" max="5911" width="11.75" style="48" bestFit="1" customWidth="1"/>
    <col min="5912" max="5912" width="6.25" style="48" customWidth="1"/>
    <col min="5913" max="5913" width="19" style="48" bestFit="1" customWidth="1"/>
    <col min="5914" max="5914" width="6.25" style="48" customWidth="1"/>
    <col min="5915" max="5915" width="11.75" style="48" customWidth="1"/>
    <col min="5916" max="5916" width="6.25" style="48" customWidth="1"/>
    <col min="5917" max="5917" width="11.75" style="48" customWidth="1"/>
    <col min="5918" max="5918" width="9" style="48"/>
    <col min="5919" max="5919" width="14" style="48" bestFit="1" customWidth="1"/>
    <col min="5920" max="6144" width="9" style="48"/>
    <col min="6145" max="6145" width="7.125" style="48" customWidth="1"/>
    <col min="6146" max="6146" width="3.25" style="48" customWidth="1"/>
    <col min="6147" max="6147" width="4.75" style="48" customWidth="1"/>
    <col min="6148" max="6149" width="8.75" style="48" customWidth="1"/>
    <col min="6150" max="6150" width="9.25" style="48" bestFit="1" customWidth="1"/>
    <col min="6151" max="6151" width="16" style="48" bestFit="1" customWidth="1"/>
    <col min="6152" max="6152" width="9.25" style="48" bestFit="1" customWidth="1"/>
    <col min="6153" max="6153" width="16" style="48" bestFit="1" customWidth="1"/>
    <col min="6154" max="6154" width="9.25" style="48" bestFit="1" customWidth="1"/>
    <col min="6155" max="6155" width="14.25" style="48" bestFit="1" customWidth="1"/>
    <col min="6156" max="6156" width="7.625" style="48" customWidth="1"/>
    <col min="6157" max="6157" width="14.25" style="48" bestFit="1" customWidth="1"/>
    <col min="6158" max="6158" width="8.75" style="48" bestFit="1" customWidth="1"/>
    <col min="6159" max="6159" width="15.75" style="48" bestFit="1" customWidth="1"/>
    <col min="6160" max="6160" width="9.25" style="48" bestFit="1" customWidth="1"/>
    <col min="6161" max="6161" width="16" style="48" bestFit="1" customWidth="1"/>
    <col min="6162" max="6162" width="6.75" style="48" customWidth="1"/>
    <col min="6163" max="6163" width="11" style="48" bestFit="1" customWidth="1"/>
    <col min="6164" max="6164" width="6.75" style="48" customWidth="1"/>
    <col min="6165" max="6165" width="12.125" style="48" customWidth="1"/>
    <col min="6166" max="6166" width="6.75" style="48" customWidth="1"/>
    <col min="6167" max="6167" width="11.75" style="48" bestFit="1" customWidth="1"/>
    <col min="6168" max="6168" width="6.25" style="48" customWidth="1"/>
    <col min="6169" max="6169" width="19" style="48" bestFit="1" customWidth="1"/>
    <col min="6170" max="6170" width="6.25" style="48" customWidth="1"/>
    <col min="6171" max="6171" width="11.75" style="48" customWidth="1"/>
    <col min="6172" max="6172" width="6.25" style="48" customWidth="1"/>
    <col min="6173" max="6173" width="11.75" style="48" customWidth="1"/>
    <col min="6174" max="6174" width="9" style="48"/>
    <col min="6175" max="6175" width="14" style="48" bestFit="1" customWidth="1"/>
    <col min="6176" max="6400" width="9" style="48"/>
    <col min="6401" max="6401" width="7.125" style="48" customWidth="1"/>
    <col min="6402" max="6402" width="3.25" style="48" customWidth="1"/>
    <col min="6403" max="6403" width="4.75" style="48" customWidth="1"/>
    <col min="6404" max="6405" width="8.75" style="48" customWidth="1"/>
    <col min="6406" max="6406" width="9.25" style="48" bestFit="1" customWidth="1"/>
    <col min="6407" max="6407" width="16" style="48" bestFit="1" customWidth="1"/>
    <col min="6408" max="6408" width="9.25" style="48" bestFit="1" customWidth="1"/>
    <col min="6409" max="6409" width="16" style="48" bestFit="1" customWidth="1"/>
    <col min="6410" max="6410" width="9.25" style="48" bestFit="1" customWidth="1"/>
    <col min="6411" max="6411" width="14.25" style="48" bestFit="1" customWidth="1"/>
    <col min="6412" max="6412" width="7.625" style="48" customWidth="1"/>
    <col min="6413" max="6413" width="14.25" style="48" bestFit="1" customWidth="1"/>
    <col min="6414" max="6414" width="8.75" style="48" bestFit="1" customWidth="1"/>
    <col min="6415" max="6415" width="15.75" style="48" bestFit="1" customWidth="1"/>
    <col min="6416" max="6416" width="9.25" style="48" bestFit="1" customWidth="1"/>
    <col min="6417" max="6417" width="16" style="48" bestFit="1" customWidth="1"/>
    <col min="6418" max="6418" width="6.75" style="48" customWidth="1"/>
    <col min="6419" max="6419" width="11" style="48" bestFit="1" customWidth="1"/>
    <col min="6420" max="6420" width="6.75" style="48" customWidth="1"/>
    <col min="6421" max="6421" width="12.125" style="48" customWidth="1"/>
    <col min="6422" max="6422" width="6.75" style="48" customWidth="1"/>
    <col min="6423" max="6423" width="11.75" style="48" bestFit="1" customWidth="1"/>
    <col min="6424" max="6424" width="6.25" style="48" customWidth="1"/>
    <col min="6425" max="6425" width="19" style="48" bestFit="1" customWidth="1"/>
    <col min="6426" max="6426" width="6.25" style="48" customWidth="1"/>
    <col min="6427" max="6427" width="11.75" style="48" customWidth="1"/>
    <col min="6428" max="6428" width="6.25" style="48" customWidth="1"/>
    <col min="6429" max="6429" width="11.75" style="48" customWidth="1"/>
    <col min="6430" max="6430" width="9" style="48"/>
    <col min="6431" max="6431" width="14" style="48" bestFit="1" customWidth="1"/>
    <col min="6432" max="6656" width="9" style="48"/>
    <col min="6657" max="6657" width="7.125" style="48" customWidth="1"/>
    <col min="6658" max="6658" width="3.25" style="48" customWidth="1"/>
    <col min="6659" max="6659" width="4.75" style="48" customWidth="1"/>
    <col min="6660" max="6661" width="8.75" style="48" customWidth="1"/>
    <col min="6662" max="6662" width="9.25" style="48" bestFit="1" customWidth="1"/>
    <col min="6663" max="6663" width="16" style="48" bestFit="1" customWidth="1"/>
    <col min="6664" max="6664" width="9.25" style="48" bestFit="1" customWidth="1"/>
    <col min="6665" max="6665" width="16" style="48" bestFit="1" customWidth="1"/>
    <col min="6666" max="6666" width="9.25" style="48" bestFit="1" customWidth="1"/>
    <col min="6667" max="6667" width="14.25" style="48" bestFit="1" customWidth="1"/>
    <col min="6668" max="6668" width="7.625" style="48" customWidth="1"/>
    <col min="6669" max="6669" width="14.25" style="48" bestFit="1" customWidth="1"/>
    <col min="6670" max="6670" width="8.75" style="48" bestFit="1" customWidth="1"/>
    <col min="6671" max="6671" width="15.75" style="48" bestFit="1" customWidth="1"/>
    <col min="6672" max="6672" width="9.25" style="48" bestFit="1" customWidth="1"/>
    <col min="6673" max="6673" width="16" style="48" bestFit="1" customWidth="1"/>
    <col min="6674" max="6674" width="6.75" style="48" customWidth="1"/>
    <col min="6675" max="6675" width="11" style="48" bestFit="1" customWidth="1"/>
    <col min="6676" max="6676" width="6.75" style="48" customWidth="1"/>
    <col min="6677" max="6677" width="12.125" style="48" customWidth="1"/>
    <col min="6678" max="6678" width="6.75" style="48" customWidth="1"/>
    <col min="6679" max="6679" width="11.75" style="48" bestFit="1" customWidth="1"/>
    <col min="6680" max="6680" width="6.25" style="48" customWidth="1"/>
    <col min="6681" max="6681" width="19" style="48" bestFit="1" customWidth="1"/>
    <col min="6682" max="6682" width="6.25" style="48" customWidth="1"/>
    <col min="6683" max="6683" width="11.75" style="48" customWidth="1"/>
    <col min="6684" max="6684" width="6.25" style="48" customWidth="1"/>
    <col min="6685" max="6685" width="11.75" style="48" customWidth="1"/>
    <col min="6686" max="6686" width="9" style="48"/>
    <col min="6687" max="6687" width="14" style="48" bestFit="1" customWidth="1"/>
    <col min="6688" max="6912" width="9" style="48"/>
    <col min="6913" max="6913" width="7.125" style="48" customWidth="1"/>
    <col min="6914" max="6914" width="3.25" style="48" customWidth="1"/>
    <col min="6915" max="6915" width="4.75" style="48" customWidth="1"/>
    <col min="6916" max="6917" width="8.75" style="48" customWidth="1"/>
    <col min="6918" max="6918" width="9.25" style="48" bestFit="1" customWidth="1"/>
    <col min="6919" max="6919" width="16" style="48" bestFit="1" customWidth="1"/>
    <col min="6920" max="6920" width="9.25" style="48" bestFit="1" customWidth="1"/>
    <col min="6921" max="6921" width="16" style="48" bestFit="1" customWidth="1"/>
    <col min="6922" max="6922" width="9.25" style="48" bestFit="1" customWidth="1"/>
    <col min="6923" max="6923" width="14.25" style="48" bestFit="1" customWidth="1"/>
    <col min="6924" max="6924" width="7.625" style="48" customWidth="1"/>
    <col min="6925" max="6925" width="14.25" style="48" bestFit="1" customWidth="1"/>
    <col min="6926" max="6926" width="8.75" style="48" bestFit="1" customWidth="1"/>
    <col min="6927" max="6927" width="15.75" style="48" bestFit="1" customWidth="1"/>
    <col min="6928" max="6928" width="9.25" style="48" bestFit="1" customWidth="1"/>
    <col min="6929" max="6929" width="16" style="48" bestFit="1" customWidth="1"/>
    <col min="6930" max="6930" width="6.75" style="48" customWidth="1"/>
    <col min="6931" max="6931" width="11" style="48" bestFit="1" customWidth="1"/>
    <col min="6932" max="6932" width="6.75" style="48" customWidth="1"/>
    <col min="6933" max="6933" width="12.125" style="48" customWidth="1"/>
    <col min="6934" max="6934" width="6.75" style="48" customWidth="1"/>
    <col min="6935" max="6935" width="11.75" style="48" bestFit="1" customWidth="1"/>
    <col min="6936" max="6936" width="6.25" style="48" customWidth="1"/>
    <col min="6937" max="6937" width="19" style="48" bestFit="1" customWidth="1"/>
    <col min="6938" max="6938" width="6.25" style="48" customWidth="1"/>
    <col min="6939" max="6939" width="11.75" style="48" customWidth="1"/>
    <col min="6940" max="6940" width="6.25" style="48" customWidth="1"/>
    <col min="6941" max="6941" width="11.75" style="48" customWidth="1"/>
    <col min="6942" max="6942" width="9" style="48"/>
    <col min="6943" max="6943" width="14" style="48" bestFit="1" customWidth="1"/>
    <col min="6944" max="7168" width="9" style="48"/>
    <col min="7169" max="7169" width="7.125" style="48" customWidth="1"/>
    <col min="7170" max="7170" width="3.25" style="48" customWidth="1"/>
    <col min="7171" max="7171" width="4.75" style="48" customWidth="1"/>
    <col min="7172" max="7173" width="8.75" style="48" customWidth="1"/>
    <col min="7174" max="7174" width="9.25" style="48" bestFit="1" customWidth="1"/>
    <col min="7175" max="7175" width="16" style="48" bestFit="1" customWidth="1"/>
    <col min="7176" max="7176" width="9.25" style="48" bestFit="1" customWidth="1"/>
    <col min="7177" max="7177" width="16" style="48" bestFit="1" customWidth="1"/>
    <col min="7178" max="7178" width="9.25" style="48" bestFit="1" customWidth="1"/>
    <col min="7179" max="7179" width="14.25" style="48" bestFit="1" customWidth="1"/>
    <col min="7180" max="7180" width="7.625" style="48" customWidth="1"/>
    <col min="7181" max="7181" width="14.25" style="48" bestFit="1" customWidth="1"/>
    <col min="7182" max="7182" width="8.75" style="48" bestFit="1" customWidth="1"/>
    <col min="7183" max="7183" width="15.75" style="48" bestFit="1" customWidth="1"/>
    <col min="7184" max="7184" width="9.25" style="48" bestFit="1" customWidth="1"/>
    <col min="7185" max="7185" width="16" style="48" bestFit="1" customWidth="1"/>
    <col min="7186" max="7186" width="6.75" style="48" customWidth="1"/>
    <col min="7187" max="7187" width="11" style="48" bestFit="1" customWidth="1"/>
    <col min="7188" max="7188" width="6.75" style="48" customWidth="1"/>
    <col min="7189" max="7189" width="12.125" style="48" customWidth="1"/>
    <col min="7190" max="7190" width="6.75" style="48" customWidth="1"/>
    <col min="7191" max="7191" width="11.75" style="48" bestFit="1" customWidth="1"/>
    <col min="7192" max="7192" width="6.25" style="48" customWidth="1"/>
    <col min="7193" max="7193" width="19" style="48" bestFit="1" customWidth="1"/>
    <col min="7194" max="7194" width="6.25" style="48" customWidth="1"/>
    <col min="7195" max="7195" width="11.75" style="48" customWidth="1"/>
    <col min="7196" max="7196" width="6.25" style="48" customWidth="1"/>
    <col min="7197" max="7197" width="11.75" style="48" customWidth="1"/>
    <col min="7198" max="7198" width="9" style="48"/>
    <col min="7199" max="7199" width="14" style="48" bestFit="1" customWidth="1"/>
    <col min="7200" max="7424" width="9" style="48"/>
    <col min="7425" max="7425" width="7.125" style="48" customWidth="1"/>
    <col min="7426" max="7426" width="3.25" style="48" customWidth="1"/>
    <col min="7427" max="7427" width="4.75" style="48" customWidth="1"/>
    <col min="7428" max="7429" width="8.75" style="48" customWidth="1"/>
    <col min="7430" max="7430" width="9.25" style="48" bestFit="1" customWidth="1"/>
    <col min="7431" max="7431" width="16" style="48" bestFit="1" customWidth="1"/>
    <col min="7432" max="7432" width="9.25" style="48" bestFit="1" customWidth="1"/>
    <col min="7433" max="7433" width="16" style="48" bestFit="1" customWidth="1"/>
    <col min="7434" max="7434" width="9.25" style="48" bestFit="1" customWidth="1"/>
    <col min="7435" max="7435" width="14.25" style="48" bestFit="1" customWidth="1"/>
    <col min="7436" max="7436" width="7.625" style="48" customWidth="1"/>
    <col min="7437" max="7437" width="14.25" style="48" bestFit="1" customWidth="1"/>
    <col min="7438" max="7438" width="8.75" style="48" bestFit="1" customWidth="1"/>
    <col min="7439" max="7439" width="15.75" style="48" bestFit="1" customWidth="1"/>
    <col min="7440" max="7440" width="9.25" style="48" bestFit="1" customWidth="1"/>
    <col min="7441" max="7441" width="16" style="48" bestFit="1" customWidth="1"/>
    <col min="7442" max="7442" width="6.75" style="48" customWidth="1"/>
    <col min="7443" max="7443" width="11" style="48" bestFit="1" customWidth="1"/>
    <col min="7444" max="7444" width="6.75" style="48" customWidth="1"/>
    <col min="7445" max="7445" width="12.125" style="48" customWidth="1"/>
    <col min="7446" max="7446" width="6.75" style="48" customWidth="1"/>
    <col min="7447" max="7447" width="11.75" style="48" bestFit="1" customWidth="1"/>
    <col min="7448" max="7448" width="6.25" style="48" customWidth="1"/>
    <col min="7449" max="7449" width="19" style="48" bestFit="1" customWidth="1"/>
    <col min="7450" max="7450" width="6.25" style="48" customWidth="1"/>
    <col min="7451" max="7451" width="11.75" style="48" customWidth="1"/>
    <col min="7452" max="7452" width="6.25" style="48" customWidth="1"/>
    <col min="7453" max="7453" width="11.75" style="48" customWidth="1"/>
    <col min="7454" max="7454" width="9" style="48"/>
    <col min="7455" max="7455" width="14" style="48" bestFit="1" customWidth="1"/>
    <col min="7456" max="7680" width="9" style="48"/>
    <col min="7681" max="7681" width="7.125" style="48" customWidth="1"/>
    <col min="7682" max="7682" width="3.25" style="48" customWidth="1"/>
    <col min="7683" max="7683" width="4.75" style="48" customWidth="1"/>
    <col min="7684" max="7685" width="8.75" style="48" customWidth="1"/>
    <col min="7686" max="7686" width="9.25" style="48" bestFit="1" customWidth="1"/>
    <col min="7687" max="7687" width="16" style="48" bestFit="1" customWidth="1"/>
    <col min="7688" max="7688" width="9.25" style="48" bestFit="1" customWidth="1"/>
    <col min="7689" max="7689" width="16" style="48" bestFit="1" customWidth="1"/>
    <col min="7690" max="7690" width="9.25" style="48" bestFit="1" customWidth="1"/>
    <col min="7691" max="7691" width="14.25" style="48" bestFit="1" customWidth="1"/>
    <col min="7692" max="7692" width="7.625" style="48" customWidth="1"/>
    <col min="7693" max="7693" width="14.25" style="48" bestFit="1" customWidth="1"/>
    <col min="7694" max="7694" width="8.75" style="48" bestFit="1" customWidth="1"/>
    <col min="7695" max="7695" width="15.75" style="48" bestFit="1" customWidth="1"/>
    <col min="7696" max="7696" width="9.25" style="48" bestFit="1" customWidth="1"/>
    <col min="7697" max="7697" width="16" style="48" bestFit="1" customWidth="1"/>
    <col min="7698" max="7698" width="6.75" style="48" customWidth="1"/>
    <col min="7699" max="7699" width="11" style="48" bestFit="1" customWidth="1"/>
    <col min="7700" max="7700" width="6.75" style="48" customWidth="1"/>
    <col min="7701" max="7701" width="12.125" style="48" customWidth="1"/>
    <col min="7702" max="7702" width="6.75" style="48" customWidth="1"/>
    <col min="7703" max="7703" width="11.75" style="48" bestFit="1" customWidth="1"/>
    <col min="7704" max="7704" width="6.25" style="48" customWidth="1"/>
    <col min="7705" max="7705" width="19" style="48" bestFit="1" customWidth="1"/>
    <col min="7706" max="7706" width="6.25" style="48" customWidth="1"/>
    <col min="7707" max="7707" width="11.75" style="48" customWidth="1"/>
    <col min="7708" max="7708" width="6.25" style="48" customWidth="1"/>
    <col min="7709" max="7709" width="11.75" style="48" customWidth="1"/>
    <col min="7710" max="7710" width="9" style="48"/>
    <col min="7711" max="7711" width="14" style="48" bestFit="1" customWidth="1"/>
    <col min="7712" max="7936" width="9" style="48"/>
    <col min="7937" max="7937" width="7.125" style="48" customWidth="1"/>
    <col min="7938" max="7938" width="3.25" style="48" customWidth="1"/>
    <col min="7939" max="7939" width="4.75" style="48" customWidth="1"/>
    <col min="7940" max="7941" width="8.75" style="48" customWidth="1"/>
    <col min="7942" max="7942" width="9.25" style="48" bestFit="1" customWidth="1"/>
    <col min="7943" max="7943" width="16" style="48" bestFit="1" customWidth="1"/>
    <col min="7944" max="7944" width="9.25" style="48" bestFit="1" customWidth="1"/>
    <col min="7945" max="7945" width="16" style="48" bestFit="1" customWidth="1"/>
    <col min="7946" max="7946" width="9.25" style="48" bestFit="1" customWidth="1"/>
    <col min="7947" max="7947" width="14.25" style="48" bestFit="1" customWidth="1"/>
    <col min="7948" max="7948" width="7.625" style="48" customWidth="1"/>
    <col min="7949" max="7949" width="14.25" style="48" bestFit="1" customWidth="1"/>
    <col min="7950" max="7950" width="8.75" style="48" bestFit="1" customWidth="1"/>
    <col min="7951" max="7951" width="15.75" style="48" bestFit="1" customWidth="1"/>
    <col min="7952" max="7952" width="9.25" style="48" bestFit="1" customWidth="1"/>
    <col min="7953" max="7953" width="16" style="48" bestFit="1" customWidth="1"/>
    <col min="7954" max="7954" width="6.75" style="48" customWidth="1"/>
    <col min="7955" max="7955" width="11" style="48" bestFit="1" customWidth="1"/>
    <col min="7956" max="7956" width="6.75" style="48" customWidth="1"/>
    <col min="7957" max="7957" width="12.125" style="48" customWidth="1"/>
    <col min="7958" max="7958" width="6.75" style="48" customWidth="1"/>
    <col min="7959" max="7959" width="11.75" style="48" bestFit="1" customWidth="1"/>
    <col min="7960" max="7960" width="6.25" style="48" customWidth="1"/>
    <col min="7961" max="7961" width="19" style="48" bestFit="1" customWidth="1"/>
    <col min="7962" max="7962" width="6.25" style="48" customWidth="1"/>
    <col min="7963" max="7963" width="11.75" style="48" customWidth="1"/>
    <col min="7964" max="7964" width="6.25" style="48" customWidth="1"/>
    <col min="7965" max="7965" width="11.75" style="48" customWidth="1"/>
    <col min="7966" max="7966" width="9" style="48"/>
    <col min="7967" max="7967" width="14" style="48" bestFit="1" customWidth="1"/>
    <col min="7968" max="8192" width="9" style="48"/>
    <col min="8193" max="8193" width="7.125" style="48" customWidth="1"/>
    <col min="8194" max="8194" width="3.25" style="48" customWidth="1"/>
    <col min="8195" max="8195" width="4.75" style="48" customWidth="1"/>
    <col min="8196" max="8197" width="8.75" style="48" customWidth="1"/>
    <col min="8198" max="8198" width="9.25" style="48" bestFit="1" customWidth="1"/>
    <col min="8199" max="8199" width="16" style="48" bestFit="1" customWidth="1"/>
    <col min="8200" max="8200" width="9.25" style="48" bestFit="1" customWidth="1"/>
    <col min="8201" max="8201" width="16" style="48" bestFit="1" customWidth="1"/>
    <col min="8202" max="8202" width="9.25" style="48" bestFit="1" customWidth="1"/>
    <col min="8203" max="8203" width="14.25" style="48" bestFit="1" customWidth="1"/>
    <col min="8204" max="8204" width="7.625" style="48" customWidth="1"/>
    <col min="8205" max="8205" width="14.25" style="48" bestFit="1" customWidth="1"/>
    <col min="8206" max="8206" width="8.75" style="48" bestFit="1" customWidth="1"/>
    <col min="8207" max="8207" width="15.75" style="48" bestFit="1" customWidth="1"/>
    <col min="8208" max="8208" width="9.25" style="48" bestFit="1" customWidth="1"/>
    <col min="8209" max="8209" width="16" style="48" bestFit="1" customWidth="1"/>
    <col min="8210" max="8210" width="6.75" style="48" customWidth="1"/>
    <col min="8211" max="8211" width="11" style="48" bestFit="1" customWidth="1"/>
    <col min="8212" max="8212" width="6.75" style="48" customWidth="1"/>
    <col min="8213" max="8213" width="12.125" style="48" customWidth="1"/>
    <col min="8214" max="8214" width="6.75" style="48" customWidth="1"/>
    <col min="8215" max="8215" width="11.75" style="48" bestFit="1" customWidth="1"/>
    <col min="8216" max="8216" width="6.25" style="48" customWidth="1"/>
    <col min="8217" max="8217" width="19" style="48" bestFit="1" customWidth="1"/>
    <col min="8218" max="8218" width="6.25" style="48" customWidth="1"/>
    <col min="8219" max="8219" width="11.75" style="48" customWidth="1"/>
    <col min="8220" max="8220" width="6.25" style="48" customWidth="1"/>
    <col min="8221" max="8221" width="11.75" style="48" customWidth="1"/>
    <col min="8222" max="8222" width="9" style="48"/>
    <col min="8223" max="8223" width="14" style="48" bestFit="1" customWidth="1"/>
    <col min="8224" max="8448" width="9" style="48"/>
    <col min="8449" max="8449" width="7.125" style="48" customWidth="1"/>
    <col min="8450" max="8450" width="3.25" style="48" customWidth="1"/>
    <col min="8451" max="8451" width="4.75" style="48" customWidth="1"/>
    <col min="8452" max="8453" width="8.75" style="48" customWidth="1"/>
    <col min="8454" max="8454" width="9.25" style="48" bestFit="1" customWidth="1"/>
    <col min="8455" max="8455" width="16" style="48" bestFit="1" customWidth="1"/>
    <col min="8456" max="8456" width="9.25" style="48" bestFit="1" customWidth="1"/>
    <col min="8457" max="8457" width="16" style="48" bestFit="1" customWidth="1"/>
    <col min="8458" max="8458" width="9.25" style="48" bestFit="1" customWidth="1"/>
    <col min="8459" max="8459" width="14.25" style="48" bestFit="1" customWidth="1"/>
    <col min="8460" max="8460" width="7.625" style="48" customWidth="1"/>
    <col min="8461" max="8461" width="14.25" style="48" bestFit="1" customWidth="1"/>
    <col min="8462" max="8462" width="8.75" style="48" bestFit="1" customWidth="1"/>
    <col min="8463" max="8463" width="15.75" style="48" bestFit="1" customWidth="1"/>
    <col min="8464" max="8464" width="9.25" style="48" bestFit="1" customWidth="1"/>
    <col min="8465" max="8465" width="16" style="48" bestFit="1" customWidth="1"/>
    <col min="8466" max="8466" width="6.75" style="48" customWidth="1"/>
    <col min="8467" max="8467" width="11" style="48" bestFit="1" customWidth="1"/>
    <col min="8468" max="8468" width="6.75" style="48" customWidth="1"/>
    <col min="8469" max="8469" width="12.125" style="48" customWidth="1"/>
    <col min="8470" max="8470" width="6.75" style="48" customWidth="1"/>
    <col min="8471" max="8471" width="11.75" style="48" bestFit="1" customWidth="1"/>
    <col min="8472" max="8472" width="6.25" style="48" customWidth="1"/>
    <col min="8473" max="8473" width="19" style="48" bestFit="1" customWidth="1"/>
    <col min="8474" max="8474" width="6.25" style="48" customWidth="1"/>
    <col min="8475" max="8475" width="11.75" style="48" customWidth="1"/>
    <col min="8476" max="8476" width="6.25" style="48" customWidth="1"/>
    <col min="8477" max="8477" width="11.75" style="48" customWidth="1"/>
    <col min="8478" max="8478" width="9" style="48"/>
    <col min="8479" max="8479" width="14" style="48" bestFit="1" customWidth="1"/>
    <col min="8480" max="8704" width="9" style="48"/>
    <col min="8705" max="8705" width="7.125" style="48" customWidth="1"/>
    <col min="8706" max="8706" width="3.25" style="48" customWidth="1"/>
    <col min="8707" max="8707" width="4.75" style="48" customWidth="1"/>
    <col min="8708" max="8709" width="8.75" style="48" customWidth="1"/>
    <col min="8710" max="8710" width="9.25" style="48" bestFit="1" customWidth="1"/>
    <col min="8711" max="8711" width="16" style="48" bestFit="1" customWidth="1"/>
    <col min="8712" max="8712" width="9.25" style="48" bestFit="1" customWidth="1"/>
    <col min="8713" max="8713" width="16" style="48" bestFit="1" customWidth="1"/>
    <col min="8714" max="8714" width="9.25" style="48" bestFit="1" customWidth="1"/>
    <col min="8715" max="8715" width="14.25" style="48" bestFit="1" customWidth="1"/>
    <col min="8716" max="8716" width="7.625" style="48" customWidth="1"/>
    <col min="8717" max="8717" width="14.25" style="48" bestFit="1" customWidth="1"/>
    <col min="8718" max="8718" width="8.75" style="48" bestFit="1" customWidth="1"/>
    <col min="8719" max="8719" width="15.75" style="48" bestFit="1" customWidth="1"/>
    <col min="8720" max="8720" width="9.25" style="48" bestFit="1" customWidth="1"/>
    <col min="8721" max="8721" width="16" style="48" bestFit="1" customWidth="1"/>
    <col min="8722" max="8722" width="6.75" style="48" customWidth="1"/>
    <col min="8723" max="8723" width="11" style="48" bestFit="1" customWidth="1"/>
    <col min="8724" max="8724" width="6.75" style="48" customWidth="1"/>
    <col min="8725" max="8725" width="12.125" style="48" customWidth="1"/>
    <col min="8726" max="8726" width="6.75" style="48" customWidth="1"/>
    <col min="8727" max="8727" width="11.75" style="48" bestFit="1" customWidth="1"/>
    <col min="8728" max="8728" width="6.25" style="48" customWidth="1"/>
    <col min="8729" max="8729" width="19" style="48" bestFit="1" customWidth="1"/>
    <col min="8730" max="8730" width="6.25" style="48" customWidth="1"/>
    <col min="8731" max="8731" width="11.75" style="48" customWidth="1"/>
    <col min="8732" max="8732" width="6.25" style="48" customWidth="1"/>
    <col min="8733" max="8733" width="11.75" style="48" customWidth="1"/>
    <col min="8734" max="8734" width="9" style="48"/>
    <col min="8735" max="8735" width="14" style="48" bestFit="1" customWidth="1"/>
    <col min="8736" max="8960" width="9" style="48"/>
    <col min="8961" max="8961" width="7.125" style="48" customWidth="1"/>
    <col min="8962" max="8962" width="3.25" style="48" customWidth="1"/>
    <col min="8963" max="8963" width="4.75" style="48" customWidth="1"/>
    <col min="8964" max="8965" width="8.75" style="48" customWidth="1"/>
    <col min="8966" max="8966" width="9.25" style="48" bestFit="1" customWidth="1"/>
    <col min="8967" max="8967" width="16" style="48" bestFit="1" customWidth="1"/>
    <col min="8968" max="8968" width="9.25" style="48" bestFit="1" customWidth="1"/>
    <col min="8969" max="8969" width="16" style="48" bestFit="1" customWidth="1"/>
    <col min="8970" max="8970" width="9.25" style="48" bestFit="1" customWidth="1"/>
    <col min="8971" max="8971" width="14.25" style="48" bestFit="1" customWidth="1"/>
    <col min="8972" max="8972" width="7.625" style="48" customWidth="1"/>
    <col min="8973" max="8973" width="14.25" style="48" bestFit="1" customWidth="1"/>
    <col min="8974" max="8974" width="8.75" style="48" bestFit="1" customWidth="1"/>
    <col min="8975" max="8975" width="15.75" style="48" bestFit="1" customWidth="1"/>
    <col min="8976" max="8976" width="9.25" style="48" bestFit="1" customWidth="1"/>
    <col min="8977" max="8977" width="16" style="48" bestFit="1" customWidth="1"/>
    <col min="8978" max="8978" width="6.75" style="48" customWidth="1"/>
    <col min="8979" max="8979" width="11" style="48" bestFit="1" customWidth="1"/>
    <col min="8980" max="8980" width="6.75" style="48" customWidth="1"/>
    <col min="8981" max="8981" width="12.125" style="48" customWidth="1"/>
    <col min="8982" max="8982" width="6.75" style="48" customWidth="1"/>
    <col min="8983" max="8983" width="11.75" style="48" bestFit="1" customWidth="1"/>
    <col min="8984" max="8984" width="6.25" style="48" customWidth="1"/>
    <col min="8985" max="8985" width="19" style="48" bestFit="1" customWidth="1"/>
    <col min="8986" max="8986" width="6.25" style="48" customWidth="1"/>
    <col min="8987" max="8987" width="11.75" style="48" customWidth="1"/>
    <col min="8988" max="8988" width="6.25" style="48" customWidth="1"/>
    <col min="8989" max="8989" width="11.75" style="48" customWidth="1"/>
    <col min="8990" max="8990" width="9" style="48"/>
    <col min="8991" max="8991" width="14" style="48" bestFit="1" customWidth="1"/>
    <col min="8992" max="9216" width="9" style="48"/>
    <col min="9217" max="9217" width="7.125" style="48" customWidth="1"/>
    <col min="9218" max="9218" width="3.25" style="48" customWidth="1"/>
    <col min="9219" max="9219" width="4.75" style="48" customWidth="1"/>
    <col min="9220" max="9221" width="8.75" style="48" customWidth="1"/>
    <col min="9222" max="9222" width="9.25" style="48" bestFit="1" customWidth="1"/>
    <col min="9223" max="9223" width="16" style="48" bestFit="1" customWidth="1"/>
    <col min="9224" max="9224" width="9.25" style="48" bestFit="1" customWidth="1"/>
    <col min="9225" max="9225" width="16" style="48" bestFit="1" customWidth="1"/>
    <col min="9226" max="9226" width="9.25" style="48" bestFit="1" customWidth="1"/>
    <col min="9227" max="9227" width="14.25" style="48" bestFit="1" customWidth="1"/>
    <col min="9228" max="9228" width="7.625" style="48" customWidth="1"/>
    <col min="9229" max="9229" width="14.25" style="48" bestFit="1" customWidth="1"/>
    <col min="9230" max="9230" width="8.75" style="48" bestFit="1" customWidth="1"/>
    <col min="9231" max="9231" width="15.75" style="48" bestFit="1" customWidth="1"/>
    <col min="9232" max="9232" width="9.25" style="48" bestFit="1" customWidth="1"/>
    <col min="9233" max="9233" width="16" style="48" bestFit="1" customWidth="1"/>
    <col min="9234" max="9234" width="6.75" style="48" customWidth="1"/>
    <col min="9235" max="9235" width="11" style="48" bestFit="1" customWidth="1"/>
    <col min="9236" max="9236" width="6.75" style="48" customWidth="1"/>
    <col min="9237" max="9237" width="12.125" style="48" customWidth="1"/>
    <col min="9238" max="9238" width="6.75" style="48" customWidth="1"/>
    <col min="9239" max="9239" width="11.75" style="48" bestFit="1" customWidth="1"/>
    <col min="9240" max="9240" width="6.25" style="48" customWidth="1"/>
    <col min="9241" max="9241" width="19" style="48" bestFit="1" customWidth="1"/>
    <col min="9242" max="9242" width="6.25" style="48" customWidth="1"/>
    <col min="9243" max="9243" width="11.75" style="48" customWidth="1"/>
    <col min="9244" max="9244" width="6.25" style="48" customWidth="1"/>
    <col min="9245" max="9245" width="11.75" style="48" customWidth="1"/>
    <col min="9246" max="9246" width="9" style="48"/>
    <col min="9247" max="9247" width="14" style="48" bestFit="1" customWidth="1"/>
    <col min="9248" max="9472" width="9" style="48"/>
    <col min="9473" max="9473" width="7.125" style="48" customWidth="1"/>
    <col min="9474" max="9474" width="3.25" style="48" customWidth="1"/>
    <col min="9475" max="9475" width="4.75" style="48" customWidth="1"/>
    <col min="9476" max="9477" width="8.75" style="48" customWidth="1"/>
    <col min="9478" max="9478" width="9.25" style="48" bestFit="1" customWidth="1"/>
    <col min="9479" max="9479" width="16" style="48" bestFit="1" customWidth="1"/>
    <col min="9480" max="9480" width="9.25" style="48" bestFit="1" customWidth="1"/>
    <col min="9481" max="9481" width="16" style="48" bestFit="1" customWidth="1"/>
    <col min="9482" max="9482" width="9.25" style="48" bestFit="1" customWidth="1"/>
    <col min="9483" max="9483" width="14.25" style="48" bestFit="1" customWidth="1"/>
    <col min="9484" max="9484" width="7.625" style="48" customWidth="1"/>
    <col min="9485" max="9485" width="14.25" style="48" bestFit="1" customWidth="1"/>
    <col min="9486" max="9486" width="8.75" style="48" bestFit="1" customWidth="1"/>
    <col min="9487" max="9487" width="15.75" style="48" bestFit="1" customWidth="1"/>
    <col min="9488" max="9488" width="9.25" style="48" bestFit="1" customWidth="1"/>
    <col min="9489" max="9489" width="16" style="48" bestFit="1" customWidth="1"/>
    <col min="9490" max="9490" width="6.75" style="48" customWidth="1"/>
    <col min="9491" max="9491" width="11" style="48" bestFit="1" customWidth="1"/>
    <col min="9492" max="9492" width="6.75" style="48" customWidth="1"/>
    <col min="9493" max="9493" width="12.125" style="48" customWidth="1"/>
    <col min="9494" max="9494" width="6.75" style="48" customWidth="1"/>
    <col min="9495" max="9495" width="11.75" style="48" bestFit="1" customWidth="1"/>
    <col min="9496" max="9496" width="6.25" style="48" customWidth="1"/>
    <col min="9497" max="9497" width="19" style="48" bestFit="1" customWidth="1"/>
    <col min="9498" max="9498" width="6.25" style="48" customWidth="1"/>
    <col min="9499" max="9499" width="11.75" style="48" customWidth="1"/>
    <col min="9500" max="9500" width="6.25" style="48" customWidth="1"/>
    <col min="9501" max="9501" width="11.75" style="48" customWidth="1"/>
    <col min="9502" max="9502" width="9" style="48"/>
    <col min="9503" max="9503" width="14" style="48" bestFit="1" customWidth="1"/>
    <col min="9504" max="9728" width="9" style="48"/>
    <col min="9729" max="9729" width="7.125" style="48" customWidth="1"/>
    <col min="9730" max="9730" width="3.25" style="48" customWidth="1"/>
    <col min="9731" max="9731" width="4.75" style="48" customWidth="1"/>
    <col min="9732" max="9733" width="8.75" style="48" customWidth="1"/>
    <col min="9734" max="9734" width="9.25" style="48" bestFit="1" customWidth="1"/>
    <col min="9735" max="9735" width="16" style="48" bestFit="1" customWidth="1"/>
    <col min="9736" max="9736" width="9.25" style="48" bestFit="1" customWidth="1"/>
    <col min="9737" max="9737" width="16" style="48" bestFit="1" customWidth="1"/>
    <col min="9738" max="9738" width="9.25" style="48" bestFit="1" customWidth="1"/>
    <col min="9739" max="9739" width="14.25" style="48" bestFit="1" customWidth="1"/>
    <col min="9740" max="9740" width="7.625" style="48" customWidth="1"/>
    <col min="9741" max="9741" width="14.25" style="48" bestFit="1" customWidth="1"/>
    <col min="9742" max="9742" width="8.75" style="48" bestFit="1" customWidth="1"/>
    <col min="9743" max="9743" width="15.75" style="48" bestFit="1" customWidth="1"/>
    <col min="9744" max="9744" width="9.25" style="48" bestFit="1" customWidth="1"/>
    <col min="9745" max="9745" width="16" style="48" bestFit="1" customWidth="1"/>
    <col min="9746" max="9746" width="6.75" style="48" customWidth="1"/>
    <col min="9747" max="9747" width="11" style="48" bestFit="1" customWidth="1"/>
    <col min="9748" max="9748" width="6.75" style="48" customWidth="1"/>
    <col min="9749" max="9749" width="12.125" style="48" customWidth="1"/>
    <col min="9750" max="9750" width="6.75" style="48" customWidth="1"/>
    <col min="9751" max="9751" width="11.75" style="48" bestFit="1" customWidth="1"/>
    <col min="9752" max="9752" width="6.25" style="48" customWidth="1"/>
    <col min="9753" max="9753" width="19" style="48" bestFit="1" customWidth="1"/>
    <col min="9754" max="9754" width="6.25" style="48" customWidth="1"/>
    <col min="9755" max="9755" width="11.75" style="48" customWidth="1"/>
    <col min="9756" max="9756" width="6.25" style="48" customWidth="1"/>
    <col min="9757" max="9757" width="11.75" style="48" customWidth="1"/>
    <col min="9758" max="9758" width="9" style="48"/>
    <col min="9759" max="9759" width="14" style="48" bestFit="1" customWidth="1"/>
    <col min="9760" max="9984" width="9" style="48"/>
    <col min="9985" max="9985" width="7.125" style="48" customWidth="1"/>
    <col min="9986" max="9986" width="3.25" style="48" customWidth="1"/>
    <col min="9987" max="9987" width="4.75" style="48" customWidth="1"/>
    <col min="9988" max="9989" width="8.75" style="48" customWidth="1"/>
    <col min="9990" max="9990" width="9.25" style="48" bestFit="1" customWidth="1"/>
    <col min="9991" max="9991" width="16" style="48" bestFit="1" customWidth="1"/>
    <col min="9992" max="9992" width="9.25" style="48" bestFit="1" customWidth="1"/>
    <col min="9993" max="9993" width="16" style="48" bestFit="1" customWidth="1"/>
    <col min="9994" max="9994" width="9.25" style="48" bestFit="1" customWidth="1"/>
    <col min="9995" max="9995" width="14.25" style="48" bestFit="1" customWidth="1"/>
    <col min="9996" max="9996" width="7.625" style="48" customWidth="1"/>
    <col min="9997" max="9997" width="14.25" style="48" bestFit="1" customWidth="1"/>
    <col min="9998" max="9998" width="8.75" style="48" bestFit="1" customWidth="1"/>
    <col min="9999" max="9999" width="15.75" style="48" bestFit="1" customWidth="1"/>
    <col min="10000" max="10000" width="9.25" style="48" bestFit="1" customWidth="1"/>
    <col min="10001" max="10001" width="16" style="48" bestFit="1" customWidth="1"/>
    <col min="10002" max="10002" width="6.75" style="48" customWidth="1"/>
    <col min="10003" max="10003" width="11" style="48" bestFit="1" customWidth="1"/>
    <col min="10004" max="10004" width="6.75" style="48" customWidth="1"/>
    <col min="10005" max="10005" width="12.125" style="48" customWidth="1"/>
    <col min="10006" max="10006" width="6.75" style="48" customWidth="1"/>
    <col min="10007" max="10007" width="11.75" style="48" bestFit="1" customWidth="1"/>
    <col min="10008" max="10008" width="6.25" style="48" customWidth="1"/>
    <col min="10009" max="10009" width="19" style="48" bestFit="1" customWidth="1"/>
    <col min="10010" max="10010" width="6.25" style="48" customWidth="1"/>
    <col min="10011" max="10011" width="11.75" style="48" customWidth="1"/>
    <col min="10012" max="10012" width="6.25" style="48" customWidth="1"/>
    <col min="10013" max="10013" width="11.75" style="48" customWidth="1"/>
    <col min="10014" max="10014" width="9" style="48"/>
    <col min="10015" max="10015" width="14" style="48" bestFit="1" customWidth="1"/>
    <col min="10016" max="10240" width="9" style="48"/>
    <col min="10241" max="10241" width="7.125" style="48" customWidth="1"/>
    <col min="10242" max="10242" width="3.25" style="48" customWidth="1"/>
    <col min="10243" max="10243" width="4.75" style="48" customWidth="1"/>
    <col min="10244" max="10245" width="8.75" style="48" customWidth="1"/>
    <col min="10246" max="10246" width="9.25" style="48" bestFit="1" customWidth="1"/>
    <col min="10247" max="10247" width="16" style="48" bestFit="1" customWidth="1"/>
    <col min="10248" max="10248" width="9.25" style="48" bestFit="1" customWidth="1"/>
    <col min="10249" max="10249" width="16" style="48" bestFit="1" customWidth="1"/>
    <col min="10250" max="10250" width="9.25" style="48" bestFit="1" customWidth="1"/>
    <col min="10251" max="10251" width="14.25" style="48" bestFit="1" customWidth="1"/>
    <col min="10252" max="10252" width="7.625" style="48" customWidth="1"/>
    <col min="10253" max="10253" width="14.25" style="48" bestFit="1" customWidth="1"/>
    <col min="10254" max="10254" width="8.75" style="48" bestFit="1" customWidth="1"/>
    <col min="10255" max="10255" width="15.75" style="48" bestFit="1" customWidth="1"/>
    <col min="10256" max="10256" width="9.25" style="48" bestFit="1" customWidth="1"/>
    <col min="10257" max="10257" width="16" style="48" bestFit="1" customWidth="1"/>
    <col min="10258" max="10258" width="6.75" style="48" customWidth="1"/>
    <col min="10259" max="10259" width="11" style="48" bestFit="1" customWidth="1"/>
    <col min="10260" max="10260" width="6.75" style="48" customWidth="1"/>
    <col min="10261" max="10261" width="12.125" style="48" customWidth="1"/>
    <col min="10262" max="10262" width="6.75" style="48" customWidth="1"/>
    <col min="10263" max="10263" width="11.75" style="48" bestFit="1" customWidth="1"/>
    <col min="10264" max="10264" width="6.25" style="48" customWidth="1"/>
    <col min="10265" max="10265" width="19" style="48" bestFit="1" customWidth="1"/>
    <col min="10266" max="10266" width="6.25" style="48" customWidth="1"/>
    <col min="10267" max="10267" width="11.75" style="48" customWidth="1"/>
    <col min="10268" max="10268" width="6.25" style="48" customWidth="1"/>
    <col min="10269" max="10269" width="11.75" style="48" customWidth="1"/>
    <col min="10270" max="10270" width="9" style="48"/>
    <col min="10271" max="10271" width="14" style="48" bestFit="1" customWidth="1"/>
    <col min="10272" max="10496" width="9" style="48"/>
    <col min="10497" max="10497" width="7.125" style="48" customWidth="1"/>
    <col min="10498" max="10498" width="3.25" style="48" customWidth="1"/>
    <col min="10499" max="10499" width="4.75" style="48" customWidth="1"/>
    <col min="10500" max="10501" width="8.75" style="48" customWidth="1"/>
    <col min="10502" max="10502" width="9.25" style="48" bestFit="1" customWidth="1"/>
    <col min="10503" max="10503" width="16" style="48" bestFit="1" customWidth="1"/>
    <col min="10504" max="10504" width="9.25" style="48" bestFit="1" customWidth="1"/>
    <col min="10505" max="10505" width="16" style="48" bestFit="1" customWidth="1"/>
    <col min="10506" max="10506" width="9.25" style="48" bestFit="1" customWidth="1"/>
    <col min="10507" max="10507" width="14.25" style="48" bestFit="1" customWidth="1"/>
    <col min="10508" max="10508" width="7.625" style="48" customWidth="1"/>
    <col min="10509" max="10509" width="14.25" style="48" bestFit="1" customWidth="1"/>
    <col min="10510" max="10510" width="8.75" style="48" bestFit="1" customWidth="1"/>
    <col min="10511" max="10511" width="15.75" style="48" bestFit="1" customWidth="1"/>
    <col min="10512" max="10512" width="9.25" style="48" bestFit="1" customWidth="1"/>
    <col min="10513" max="10513" width="16" style="48" bestFit="1" customWidth="1"/>
    <col min="10514" max="10514" width="6.75" style="48" customWidth="1"/>
    <col min="10515" max="10515" width="11" style="48" bestFit="1" customWidth="1"/>
    <col min="10516" max="10516" width="6.75" style="48" customWidth="1"/>
    <col min="10517" max="10517" width="12.125" style="48" customWidth="1"/>
    <col min="10518" max="10518" width="6.75" style="48" customWidth="1"/>
    <col min="10519" max="10519" width="11.75" style="48" bestFit="1" customWidth="1"/>
    <col min="10520" max="10520" width="6.25" style="48" customWidth="1"/>
    <col min="10521" max="10521" width="19" style="48" bestFit="1" customWidth="1"/>
    <col min="10522" max="10522" width="6.25" style="48" customWidth="1"/>
    <col min="10523" max="10523" width="11.75" style="48" customWidth="1"/>
    <col min="10524" max="10524" width="6.25" style="48" customWidth="1"/>
    <col min="10525" max="10525" width="11.75" style="48" customWidth="1"/>
    <col min="10526" max="10526" width="9" style="48"/>
    <col min="10527" max="10527" width="14" style="48" bestFit="1" customWidth="1"/>
    <col min="10528" max="10752" width="9" style="48"/>
    <col min="10753" max="10753" width="7.125" style="48" customWidth="1"/>
    <col min="10754" max="10754" width="3.25" style="48" customWidth="1"/>
    <col min="10755" max="10755" width="4.75" style="48" customWidth="1"/>
    <col min="10756" max="10757" width="8.75" style="48" customWidth="1"/>
    <col min="10758" max="10758" width="9.25" style="48" bestFit="1" customWidth="1"/>
    <col min="10759" max="10759" width="16" style="48" bestFit="1" customWidth="1"/>
    <col min="10760" max="10760" width="9.25" style="48" bestFit="1" customWidth="1"/>
    <col min="10761" max="10761" width="16" style="48" bestFit="1" customWidth="1"/>
    <col min="10762" max="10762" width="9.25" style="48" bestFit="1" customWidth="1"/>
    <col min="10763" max="10763" width="14.25" style="48" bestFit="1" customWidth="1"/>
    <col min="10764" max="10764" width="7.625" style="48" customWidth="1"/>
    <col min="10765" max="10765" width="14.25" style="48" bestFit="1" customWidth="1"/>
    <col min="10766" max="10766" width="8.75" style="48" bestFit="1" customWidth="1"/>
    <col min="10767" max="10767" width="15.75" style="48" bestFit="1" customWidth="1"/>
    <col min="10768" max="10768" width="9.25" style="48" bestFit="1" customWidth="1"/>
    <col min="10769" max="10769" width="16" style="48" bestFit="1" customWidth="1"/>
    <col min="10770" max="10770" width="6.75" style="48" customWidth="1"/>
    <col min="10771" max="10771" width="11" style="48" bestFit="1" customWidth="1"/>
    <col min="10772" max="10772" width="6.75" style="48" customWidth="1"/>
    <col min="10773" max="10773" width="12.125" style="48" customWidth="1"/>
    <col min="10774" max="10774" width="6.75" style="48" customWidth="1"/>
    <col min="10775" max="10775" width="11.75" style="48" bestFit="1" customWidth="1"/>
    <col min="10776" max="10776" width="6.25" style="48" customWidth="1"/>
    <col min="10777" max="10777" width="19" style="48" bestFit="1" customWidth="1"/>
    <col min="10778" max="10778" width="6.25" style="48" customWidth="1"/>
    <col min="10779" max="10779" width="11.75" style="48" customWidth="1"/>
    <col min="10780" max="10780" width="6.25" style="48" customWidth="1"/>
    <col min="10781" max="10781" width="11.75" style="48" customWidth="1"/>
    <col min="10782" max="10782" width="9" style="48"/>
    <col min="10783" max="10783" width="14" style="48" bestFit="1" customWidth="1"/>
    <col min="10784" max="11008" width="9" style="48"/>
    <col min="11009" max="11009" width="7.125" style="48" customWidth="1"/>
    <col min="11010" max="11010" width="3.25" style="48" customWidth="1"/>
    <col min="11011" max="11011" width="4.75" style="48" customWidth="1"/>
    <col min="11012" max="11013" width="8.75" style="48" customWidth="1"/>
    <col min="11014" max="11014" width="9.25" style="48" bestFit="1" customWidth="1"/>
    <col min="11015" max="11015" width="16" style="48" bestFit="1" customWidth="1"/>
    <col min="11016" max="11016" width="9.25" style="48" bestFit="1" customWidth="1"/>
    <col min="11017" max="11017" width="16" style="48" bestFit="1" customWidth="1"/>
    <col min="11018" max="11018" width="9.25" style="48" bestFit="1" customWidth="1"/>
    <col min="11019" max="11019" width="14.25" style="48" bestFit="1" customWidth="1"/>
    <col min="11020" max="11020" width="7.625" style="48" customWidth="1"/>
    <col min="11021" max="11021" width="14.25" style="48" bestFit="1" customWidth="1"/>
    <col min="11022" max="11022" width="8.75" style="48" bestFit="1" customWidth="1"/>
    <col min="11023" max="11023" width="15.75" style="48" bestFit="1" customWidth="1"/>
    <col min="11024" max="11024" width="9.25" style="48" bestFit="1" customWidth="1"/>
    <col min="11025" max="11025" width="16" style="48" bestFit="1" customWidth="1"/>
    <col min="11026" max="11026" width="6.75" style="48" customWidth="1"/>
    <col min="11027" max="11027" width="11" style="48" bestFit="1" customWidth="1"/>
    <col min="11028" max="11028" width="6.75" style="48" customWidth="1"/>
    <col min="11029" max="11029" width="12.125" style="48" customWidth="1"/>
    <col min="11030" max="11030" width="6.75" style="48" customWidth="1"/>
    <col min="11031" max="11031" width="11.75" style="48" bestFit="1" customWidth="1"/>
    <col min="11032" max="11032" width="6.25" style="48" customWidth="1"/>
    <col min="11033" max="11033" width="19" style="48" bestFit="1" customWidth="1"/>
    <col min="11034" max="11034" width="6.25" style="48" customWidth="1"/>
    <col min="11035" max="11035" width="11.75" style="48" customWidth="1"/>
    <col min="11036" max="11036" width="6.25" style="48" customWidth="1"/>
    <col min="11037" max="11037" width="11.75" style="48" customWidth="1"/>
    <col min="11038" max="11038" width="9" style="48"/>
    <col min="11039" max="11039" width="14" style="48" bestFit="1" customWidth="1"/>
    <col min="11040" max="11264" width="9" style="48"/>
    <col min="11265" max="11265" width="7.125" style="48" customWidth="1"/>
    <col min="11266" max="11266" width="3.25" style="48" customWidth="1"/>
    <col min="11267" max="11267" width="4.75" style="48" customWidth="1"/>
    <col min="11268" max="11269" width="8.75" style="48" customWidth="1"/>
    <col min="11270" max="11270" width="9.25" style="48" bestFit="1" customWidth="1"/>
    <col min="11271" max="11271" width="16" style="48" bestFit="1" customWidth="1"/>
    <col min="11272" max="11272" width="9.25" style="48" bestFit="1" customWidth="1"/>
    <col min="11273" max="11273" width="16" style="48" bestFit="1" customWidth="1"/>
    <col min="11274" max="11274" width="9.25" style="48" bestFit="1" customWidth="1"/>
    <col min="11275" max="11275" width="14.25" style="48" bestFit="1" customWidth="1"/>
    <col min="11276" max="11276" width="7.625" style="48" customWidth="1"/>
    <col min="11277" max="11277" width="14.25" style="48" bestFit="1" customWidth="1"/>
    <col min="11278" max="11278" width="8.75" style="48" bestFit="1" customWidth="1"/>
    <col min="11279" max="11279" width="15.75" style="48" bestFit="1" customWidth="1"/>
    <col min="11280" max="11280" width="9.25" style="48" bestFit="1" customWidth="1"/>
    <col min="11281" max="11281" width="16" style="48" bestFit="1" customWidth="1"/>
    <col min="11282" max="11282" width="6.75" style="48" customWidth="1"/>
    <col min="11283" max="11283" width="11" style="48" bestFit="1" customWidth="1"/>
    <col min="11284" max="11284" width="6.75" style="48" customWidth="1"/>
    <col min="11285" max="11285" width="12.125" style="48" customWidth="1"/>
    <col min="11286" max="11286" width="6.75" style="48" customWidth="1"/>
    <col min="11287" max="11287" width="11.75" style="48" bestFit="1" customWidth="1"/>
    <col min="11288" max="11288" width="6.25" style="48" customWidth="1"/>
    <col min="11289" max="11289" width="19" style="48" bestFit="1" customWidth="1"/>
    <col min="11290" max="11290" width="6.25" style="48" customWidth="1"/>
    <col min="11291" max="11291" width="11.75" style="48" customWidth="1"/>
    <col min="11292" max="11292" width="6.25" style="48" customWidth="1"/>
    <col min="11293" max="11293" width="11.75" style="48" customWidth="1"/>
    <col min="11294" max="11294" width="9" style="48"/>
    <col min="11295" max="11295" width="14" style="48" bestFit="1" customWidth="1"/>
    <col min="11296" max="11520" width="9" style="48"/>
    <col min="11521" max="11521" width="7.125" style="48" customWidth="1"/>
    <col min="11522" max="11522" width="3.25" style="48" customWidth="1"/>
    <col min="11523" max="11523" width="4.75" style="48" customWidth="1"/>
    <col min="11524" max="11525" width="8.75" style="48" customWidth="1"/>
    <col min="11526" max="11526" width="9.25" style="48" bestFit="1" customWidth="1"/>
    <col min="11527" max="11527" width="16" style="48" bestFit="1" customWidth="1"/>
    <col min="11528" max="11528" width="9.25" style="48" bestFit="1" customWidth="1"/>
    <col min="11529" max="11529" width="16" style="48" bestFit="1" customWidth="1"/>
    <col min="11530" max="11530" width="9.25" style="48" bestFit="1" customWidth="1"/>
    <col min="11531" max="11531" width="14.25" style="48" bestFit="1" customWidth="1"/>
    <col min="11532" max="11532" width="7.625" style="48" customWidth="1"/>
    <col min="11533" max="11533" width="14.25" style="48" bestFit="1" customWidth="1"/>
    <col min="11534" max="11534" width="8.75" style="48" bestFit="1" customWidth="1"/>
    <col min="11535" max="11535" width="15.75" style="48" bestFit="1" customWidth="1"/>
    <col min="11536" max="11536" width="9.25" style="48" bestFit="1" customWidth="1"/>
    <col min="11537" max="11537" width="16" style="48" bestFit="1" customWidth="1"/>
    <col min="11538" max="11538" width="6.75" style="48" customWidth="1"/>
    <col min="11539" max="11539" width="11" style="48" bestFit="1" customWidth="1"/>
    <col min="11540" max="11540" width="6.75" style="48" customWidth="1"/>
    <col min="11541" max="11541" width="12.125" style="48" customWidth="1"/>
    <col min="11542" max="11542" width="6.75" style="48" customWidth="1"/>
    <col min="11543" max="11543" width="11.75" style="48" bestFit="1" customWidth="1"/>
    <col min="11544" max="11544" width="6.25" style="48" customWidth="1"/>
    <col min="11545" max="11545" width="19" style="48" bestFit="1" customWidth="1"/>
    <col min="11546" max="11546" width="6.25" style="48" customWidth="1"/>
    <col min="11547" max="11547" width="11.75" style="48" customWidth="1"/>
    <col min="11548" max="11548" width="6.25" style="48" customWidth="1"/>
    <col min="11549" max="11549" width="11.75" style="48" customWidth="1"/>
    <col min="11550" max="11550" width="9" style="48"/>
    <col min="11551" max="11551" width="14" style="48" bestFit="1" customWidth="1"/>
    <col min="11552" max="11776" width="9" style="48"/>
    <col min="11777" max="11777" width="7.125" style="48" customWidth="1"/>
    <col min="11778" max="11778" width="3.25" style="48" customWidth="1"/>
    <col min="11779" max="11779" width="4.75" style="48" customWidth="1"/>
    <col min="11780" max="11781" width="8.75" style="48" customWidth="1"/>
    <col min="11782" max="11782" width="9.25" style="48" bestFit="1" customWidth="1"/>
    <col min="11783" max="11783" width="16" style="48" bestFit="1" customWidth="1"/>
    <col min="11784" max="11784" width="9.25" style="48" bestFit="1" customWidth="1"/>
    <col min="11785" max="11785" width="16" style="48" bestFit="1" customWidth="1"/>
    <col min="11786" max="11786" width="9.25" style="48" bestFit="1" customWidth="1"/>
    <col min="11787" max="11787" width="14.25" style="48" bestFit="1" customWidth="1"/>
    <col min="11788" max="11788" width="7.625" style="48" customWidth="1"/>
    <col min="11789" max="11789" width="14.25" style="48" bestFit="1" customWidth="1"/>
    <col min="11790" max="11790" width="8.75" style="48" bestFit="1" customWidth="1"/>
    <col min="11791" max="11791" width="15.75" style="48" bestFit="1" customWidth="1"/>
    <col min="11792" max="11792" width="9.25" style="48" bestFit="1" customWidth="1"/>
    <col min="11793" max="11793" width="16" style="48" bestFit="1" customWidth="1"/>
    <col min="11794" max="11794" width="6.75" style="48" customWidth="1"/>
    <col min="11795" max="11795" width="11" style="48" bestFit="1" customWidth="1"/>
    <col min="11796" max="11796" width="6.75" style="48" customWidth="1"/>
    <col min="11797" max="11797" width="12.125" style="48" customWidth="1"/>
    <col min="11798" max="11798" width="6.75" style="48" customWidth="1"/>
    <col min="11799" max="11799" width="11.75" style="48" bestFit="1" customWidth="1"/>
    <col min="11800" max="11800" width="6.25" style="48" customWidth="1"/>
    <col min="11801" max="11801" width="19" style="48" bestFit="1" customWidth="1"/>
    <col min="11802" max="11802" width="6.25" style="48" customWidth="1"/>
    <col min="11803" max="11803" width="11.75" style="48" customWidth="1"/>
    <col min="11804" max="11804" width="6.25" style="48" customWidth="1"/>
    <col min="11805" max="11805" width="11.75" style="48" customWidth="1"/>
    <col min="11806" max="11806" width="9" style="48"/>
    <col min="11807" max="11807" width="14" style="48" bestFit="1" customWidth="1"/>
    <col min="11808" max="12032" width="9" style="48"/>
    <col min="12033" max="12033" width="7.125" style="48" customWidth="1"/>
    <col min="12034" max="12034" width="3.25" style="48" customWidth="1"/>
    <col min="12035" max="12035" width="4.75" style="48" customWidth="1"/>
    <col min="12036" max="12037" width="8.75" style="48" customWidth="1"/>
    <col min="12038" max="12038" width="9.25" style="48" bestFit="1" customWidth="1"/>
    <col min="12039" max="12039" width="16" style="48" bestFit="1" customWidth="1"/>
    <col min="12040" max="12040" width="9.25" style="48" bestFit="1" customWidth="1"/>
    <col min="12041" max="12041" width="16" style="48" bestFit="1" customWidth="1"/>
    <col min="12042" max="12042" width="9.25" style="48" bestFit="1" customWidth="1"/>
    <col min="12043" max="12043" width="14.25" style="48" bestFit="1" customWidth="1"/>
    <col min="12044" max="12044" width="7.625" style="48" customWidth="1"/>
    <col min="12045" max="12045" width="14.25" style="48" bestFit="1" customWidth="1"/>
    <col min="12046" max="12046" width="8.75" style="48" bestFit="1" customWidth="1"/>
    <col min="12047" max="12047" width="15.75" style="48" bestFit="1" customWidth="1"/>
    <col min="12048" max="12048" width="9.25" style="48" bestFit="1" customWidth="1"/>
    <col min="12049" max="12049" width="16" style="48" bestFit="1" customWidth="1"/>
    <col min="12050" max="12050" width="6.75" style="48" customWidth="1"/>
    <col min="12051" max="12051" width="11" style="48" bestFit="1" customWidth="1"/>
    <col min="12052" max="12052" width="6.75" style="48" customWidth="1"/>
    <col min="12053" max="12053" width="12.125" style="48" customWidth="1"/>
    <col min="12054" max="12054" width="6.75" style="48" customWidth="1"/>
    <col min="12055" max="12055" width="11.75" style="48" bestFit="1" customWidth="1"/>
    <col min="12056" max="12056" width="6.25" style="48" customWidth="1"/>
    <col min="12057" max="12057" width="19" style="48" bestFit="1" customWidth="1"/>
    <col min="12058" max="12058" width="6.25" style="48" customWidth="1"/>
    <col min="12059" max="12059" width="11.75" style="48" customWidth="1"/>
    <col min="12060" max="12060" width="6.25" style="48" customWidth="1"/>
    <col min="12061" max="12061" width="11.75" style="48" customWidth="1"/>
    <col min="12062" max="12062" width="9" style="48"/>
    <col min="12063" max="12063" width="14" style="48" bestFit="1" customWidth="1"/>
    <col min="12064" max="12288" width="9" style="48"/>
    <col min="12289" max="12289" width="7.125" style="48" customWidth="1"/>
    <col min="12290" max="12290" width="3.25" style="48" customWidth="1"/>
    <col min="12291" max="12291" width="4.75" style="48" customWidth="1"/>
    <col min="12292" max="12293" width="8.75" style="48" customWidth="1"/>
    <col min="12294" max="12294" width="9.25" style="48" bestFit="1" customWidth="1"/>
    <col min="12295" max="12295" width="16" style="48" bestFit="1" customWidth="1"/>
    <col min="12296" max="12296" width="9.25" style="48" bestFit="1" customWidth="1"/>
    <col min="12297" max="12297" width="16" style="48" bestFit="1" customWidth="1"/>
    <col min="12298" max="12298" width="9.25" style="48" bestFit="1" customWidth="1"/>
    <col min="12299" max="12299" width="14.25" style="48" bestFit="1" customWidth="1"/>
    <col min="12300" max="12300" width="7.625" style="48" customWidth="1"/>
    <col min="12301" max="12301" width="14.25" style="48" bestFit="1" customWidth="1"/>
    <col min="12302" max="12302" width="8.75" style="48" bestFit="1" customWidth="1"/>
    <col min="12303" max="12303" width="15.75" style="48" bestFit="1" customWidth="1"/>
    <col min="12304" max="12304" width="9.25" style="48" bestFit="1" customWidth="1"/>
    <col min="12305" max="12305" width="16" style="48" bestFit="1" customWidth="1"/>
    <col min="12306" max="12306" width="6.75" style="48" customWidth="1"/>
    <col min="12307" max="12307" width="11" style="48" bestFit="1" customWidth="1"/>
    <col min="12308" max="12308" width="6.75" style="48" customWidth="1"/>
    <col min="12309" max="12309" width="12.125" style="48" customWidth="1"/>
    <col min="12310" max="12310" width="6.75" style="48" customWidth="1"/>
    <col min="12311" max="12311" width="11.75" style="48" bestFit="1" customWidth="1"/>
    <col min="12312" max="12312" width="6.25" style="48" customWidth="1"/>
    <col min="12313" max="12313" width="19" style="48" bestFit="1" customWidth="1"/>
    <col min="12314" max="12314" width="6.25" style="48" customWidth="1"/>
    <col min="12315" max="12315" width="11.75" style="48" customWidth="1"/>
    <col min="12316" max="12316" width="6.25" style="48" customWidth="1"/>
    <col min="12317" max="12317" width="11.75" style="48" customWidth="1"/>
    <col min="12318" max="12318" width="9" style="48"/>
    <col min="12319" max="12319" width="14" style="48" bestFit="1" customWidth="1"/>
    <col min="12320" max="12544" width="9" style="48"/>
    <col min="12545" max="12545" width="7.125" style="48" customWidth="1"/>
    <col min="12546" max="12546" width="3.25" style="48" customWidth="1"/>
    <col min="12547" max="12547" width="4.75" style="48" customWidth="1"/>
    <col min="12548" max="12549" width="8.75" style="48" customWidth="1"/>
    <col min="12550" max="12550" width="9.25" style="48" bestFit="1" customWidth="1"/>
    <col min="12551" max="12551" width="16" style="48" bestFit="1" customWidth="1"/>
    <col min="12552" max="12552" width="9.25" style="48" bestFit="1" customWidth="1"/>
    <col min="12553" max="12553" width="16" style="48" bestFit="1" customWidth="1"/>
    <col min="12554" max="12554" width="9.25" style="48" bestFit="1" customWidth="1"/>
    <col min="12555" max="12555" width="14.25" style="48" bestFit="1" customWidth="1"/>
    <col min="12556" max="12556" width="7.625" style="48" customWidth="1"/>
    <col min="12557" max="12557" width="14.25" style="48" bestFit="1" customWidth="1"/>
    <col min="12558" max="12558" width="8.75" style="48" bestFit="1" customWidth="1"/>
    <col min="12559" max="12559" width="15.75" style="48" bestFit="1" customWidth="1"/>
    <col min="12560" max="12560" width="9.25" style="48" bestFit="1" customWidth="1"/>
    <col min="12561" max="12561" width="16" style="48" bestFit="1" customWidth="1"/>
    <col min="12562" max="12562" width="6.75" style="48" customWidth="1"/>
    <col min="12563" max="12563" width="11" style="48" bestFit="1" customWidth="1"/>
    <col min="12564" max="12564" width="6.75" style="48" customWidth="1"/>
    <col min="12565" max="12565" width="12.125" style="48" customWidth="1"/>
    <col min="12566" max="12566" width="6.75" style="48" customWidth="1"/>
    <col min="12567" max="12567" width="11.75" style="48" bestFit="1" customWidth="1"/>
    <col min="12568" max="12568" width="6.25" style="48" customWidth="1"/>
    <col min="12569" max="12569" width="19" style="48" bestFit="1" customWidth="1"/>
    <col min="12570" max="12570" width="6.25" style="48" customWidth="1"/>
    <col min="12571" max="12571" width="11.75" style="48" customWidth="1"/>
    <col min="12572" max="12572" width="6.25" style="48" customWidth="1"/>
    <col min="12573" max="12573" width="11.75" style="48" customWidth="1"/>
    <col min="12574" max="12574" width="9" style="48"/>
    <col min="12575" max="12575" width="14" style="48" bestFit="1" customWidth="1"/>
    <col min="12576" max="12800" width="9" style="48"/>
    <col min="12801" max="12801" width="7.125" style="48" customWidth="1"/>
    <col min="12802" max="12802" width="3.25" style="48" customWidth="1"/>
    <col min="12803" max="12803" width="4.75" style="48" customWidth="1"/>
    <col min="12804" max="12805" width="8.75" style="48" customWidth="1"/>
    <col min="12806" max="12806" width="9.25" style="48" bestFit="1" customWidth="1"/>
    <col min="12807" max="12807" width="16" style="48" bestFit="1" customWidth="1"/>
    <col min="12808" max="12808" width="9.25" style="48" bestFit="1" customWidth="1"/>
    <col min="12809" max="12809" width="16" style="48" bestFit="1" customWidth="1"/>
    <col min="12810" max="12810" width="9.25" style="48" bestFit="1" customWidth="1"/>
    <col min="12811" max="12811" width="14.25" style="48" bestFit="1" customWidth="1"/>
    <col min="12812" max="12812" width="7.625" style="48" customWidth="1"/>
    <col min="12813" max="12813" width="14.25" style="48" bestFit="1" customWidth="1"/>
    <col min="12814" max="12814" width="8.75" style="48" bestFit="1" customWidth="1"/>
    <col min="12815" max="12815" width="15.75" style="48" bestFit="1" customWidth="1"/>
    <col min="12816" max="12816" width="9.25" style="48" bestFit="1" customWidth="1"/>
    <col min="12817" max="12817" width="16" style="48" bestFit="1" customWidth="1"/>
    <col min="12818" max="12818" width="6.75" style="48" customWidth="1"/>
    <col min="12819" max="12819" width="11" style="48" bestFit="1" customWidth="1"/>
    <col min="12820" max="12820" width="6.75" style="48" customWidth="1"/>
    <col min="12821" max="12821" width="12.125" style="48" customWidth="1"/>
    <col min="12822" max="12822" width="6.75" style="48" customWidth="1"/>
    <col min="12823" max="12823" width="11.75" style="48" bestFit="1" customWidth="1"/>
    <col min="12824" max="12824" width="6.25" style="48" customWidth="1"/>
    <col min="12825" max="12825" width="19" style="48" bestFit="1" customWidth="1"/>
    <col min="12826" max="12826" width="6.25" style="48" customWidth="1"/>
    <col min="12827" max="12827" width="11.75" style="48" customWidth="1"/>
    <col min="12828" max="12828" width="6.25" style="48" customWidth="1"/>
    <col min="12829" max="12829" width="11.75" style="48" customWidth="1"/>
    <col min="12830" max="12830" width="9" style="48"/>
    <col min="12831" max="12831" width="14" style="48" bestFit="1" customWidth="1"/>
    <col min="12832" max="13056" width="9" style="48"/>
    <col min="13057" max="13057" width="7.125" style="48" customWidth="1"/>
    <col min="13058" max="13058" width="3.25" style="48" customWidth="1"/>
    <col min="13059" max="13059" width="4.75" style="48" customWidth="1"/>
    <col min="13060" max="13061" width="8.75" style="48" customWidth="1"/>
    <col min="13062" max="13062" width="9.25" style="48" bestFit="1" customWidth="1"/>
    <col min="13063" max="13063" width="16" style="48" bestFit="1" customWidth="1"/>
    <col min="13064" max="13064" width="9.25" style="48" bestFit="1" customWidth="1"/>
    <col min="13065" max="13065" width="16" style="48" bestFit="1" customWidth="1"/>
    <col min="13066" max="13066" width="9.25" style="48" bestFit="1" customWidth="1"/>
    <col min="13067" max="13067" width="14.25" style="48" bestFit="1" customWidth="1"/>
    <col min="13068" max="13068" width="7.625" style="48" customWidth="1"/>
    <col min="13069" max="13069" width="14.25" style="48" bestFit="1" customWidth="1"/>
    <col min="13070" max="13070" width="8.75" style="48" bestFit="1" customWidth="1"/>
    <col min="13071" max="13071" width="15.75" style="48" bestFit="1" customWidth="1"/>
    <col min="13072" max="13072" width="9.25" style="48" bestFit="1" customWidth="1"/>
    <col min="13073" max="13073" width="16" style="48" bestFit="1" customWidth="1"/>
    <col min="13074" max="13074" width="6.75" style="48" customWidth="1"/>
    <col min="13075" max="13075" width="11" style="48" bestFit="1" customWidth="1"/>
    <col min="13076" max="13076" width="6.75" style="48" customWidth="1"/>
    <col min="13077" max="13077" width="12.125" style="48" customWidth="1"/>
    <col min="13078" max="13078" width="6.75" style="48" customWidth="1"/>
    <col min="13079" max="13079" width="11.75" style="48" bestFit="1" customWidth="1"/>
    <col min="13080" max="13080" width="6.25" style="48" customWidth="1"/>
    <col min="13081" max="13081" width="19" style="48" bestFit="1" customWidth="1"/>
    <col min="13082" max="13082" width="6.25" style="48" customWidth="1"/>
    <col min="13083" max="13083" width="11.75" style="48" customWidth="1"/>
    <col min="13084" max="13084" width="6.25" style="48" customWidth="1"/>
    <col min="13085" max="13085" width="11.75" style="48" customWidth="1"/>
    <col min="13086" max="13086" width="9" style="48"/>
    <col min="13087" max="13087" width="14" style="48" bestFit="1" customWidth="1"/>
    <col min="13088" max="13312" width="9" style="48"/>
    <col min="13313" max="13313" width="7.125" style="48" customWidth="1"/>
    <col min="13314" max="13314" width="3.25" style="48" customWidth="1"/>
    <col min="13315" max="13315" width="4.75" style="48" customWidth="1"/>
    <col min="13316" max="13317" width="8.75" style="48" customWidth="1"/>
    <col min="13318" max="13318" width="9.25" style="48" bestFit="1" customWidth="1"/>
    <col min="13319" max="13319" width="16" style="48" bestFit="1" customWidth="1"/>
    <col min="13320" max="13320" width="9.25" style="48" bestFit="1" customWidth="1"/>
    <col min="13321" max="13321" width="16" style="48" bestFit="1" customWidth="1"/>
    <col min="13322" max="13322" width="9.25" style="48" bestFit="1" customWidth="1"/>
    <col min="13323" max="13323" width="14.25" style="48" bestFit="1" customWidth="1"/>
    <col min="13324" max="13324" width="7.625" style="48" customWidth="1"/>
    <col min="13325" max="13325" width="14.25" style="48" bestFit="1" customWidth="1"/>
    <col min="13326" max="13326" width="8.75" style="48" bestFit="1" customWidth="1"/>
    <col min="13327" max="13327" width="15.75" style="48" bestFit="1" customWidth="1"/>
    <col min="13328" max="13328" width="9.25" style="48" bestFit="1" customWidth="1"/>
    <col min="13329" max="13329" width="16" style="48" bestFit="1" customWidth="1"/>
    <col min="13330" max="13330" width="6.75" style="48" customWidth="1"/>
    <col min="13331" max="13331" width="11" style="48" bestFit="1" customWidth="1"/>
    <col min="13332" max="13332" width="6.75" style="48" customWidth="1"/>
    <col min="13333" max="13333" width="12.125" style="48" customWidth="1"/>
    <col min="13334" max="13334" width="6.75" style="48" customWidth="1"/>
    <col min="13335" max="13335" width="11.75" style="48" bestFit="1" customWidth="1"/>
    <col min="13336" max="13336" width="6.25" style="48" customWidth="1"/>
    <col min="13337" max="13337" width="19" style="48" bestFit="1" customWidth="1"/>
    <col min="13338" max="13338" width="6.25" style="48" customWidth="1"/>
    <col min="13339" max="13339" width="11.75" style="48" customWidth="1"/>
    <col min="13340" max="13340" width="6.25" style="48" customWidth="1"/>
    <col min="13341" max="13341" width="11.75" style="48" customWidth="1"/>
    <col min="13342" max="13342" width="9" style="48"/>
    <col min="13343" max="13343" width="14" style="48" bestFit="1" customWidth="1"/>
    <col min="13344" max="13568" width="9" style="48"/>
    <col min="13569" max="13569" width="7.125" style="48" customWidth="1"/>
    <col min="13570" max="13570" width="3.25" style="48" customWidth="1"/>
    <col min="13571" max="13571" width="4.75" style="48" customWidth="1"/>
    <col min="13572" max="13573" width="8.75" style="48" customWidth="1"/>
    <col min="13574" max="13574" width="9.25" style="48" bestFit="1" customWidth="1"/>
    <col min="13575" max="13575" width="16" style="48" bestFit="1" customWidth="1"/>
    <col min="13576" max="13576" width="9.25" style="48" bestFit="1" customWidth="1"/>
    <col min="13577" max="13577" width="16" style="48" bestFit="1" customWidth="1"/>
    <col min="13578" max="13578" width="9.25" style="48" bestFit="1" customWidth="1"/>
    <col min="13579" max="13579" width="14.25" style="48" bestFit="1" customWidth="1"/>
    <col min="13580" max="13580" width="7.625" style="48" customWidth="1"/>
    <col min="13581" max="13581" width="14.25" style="48" bestFit="1" customWidth="1"/>
    <col min="13582" max="13582" width="8.75" style="48" bestFit="1" customWidth="1"/>
    <col min="13583" max="13583" width="15.75" style="48" bestFit="1" customWidth="1"/>
    <col min="13584" max="13584" width="9.25" style="48" bestFit="1" customWidth="1"/>
    <col min="13585" max="13585" width="16" style="48" bestFit="1" customWidth="1"/>
    <col min="13586" max="13586" width="6.75" style="48" customWidth="1"/>
    <col min="13587" max="13587" width="11" style="48" bestFit="1" customWidth="1"/>
    <col min="13588" max="13588" width="6.75" style="48" customWidth="1"/>
    <col min="13589" max="13589" width="12.125" style="48" customWidth="1"/>
    <col min="13590" max="13590" width="6.75" style="48" customWidth="1"/>
    <col min="13591" max="13591" width="11.75" style="48" bestFit="1" customWidth="1"/>
    <col min="13592" max="13592" width="6.25" style="48" customWidth="1"/>
    <col min="13593" max="13593" width="19" style="48" bestFit="1" customWidth="1"/>
    <col min="13594" max="13594" width="6.25" style="48" customWidth="1"/>
    <col min="13595" max="13595" width="11.75" style="48" customWidth="1"/>
    <col min="13596" max="13596" width="6.25" style="48" customWidth="1"/>
    <col min="13597" max="13597" width="11.75" style="48" customWidth="1"/>
    <col min="13598" max="13598" width="9" style="48"/>
    <col min="13599" max="13599" width="14" style="48" bestFit="1" customWidth="1"/>
    <col min="13600" max="13824" width="9" style="48"/>
    <col min="13825" max="13825" width="7.125" style="48" customWidth="1"/>
    <col min="13826" max="13826" width="3.25" style="48" customWidth="1"/>
    <col min="13827" max="13827" width="4.75" style="48" customWidth="1"/>
    <col min="13828" max="13829" width="8.75" style="48" customWidth="1"/>
    <col min="13830" max="13830" width="9.25" style="48" bestFit="1" customWidth="1"/>
    <col min="13831" max="13831" width="16" style="48" bestFit="1" customWidth="1"/>
    <col min="13832" max="13832" width="9.25" style="48" bestFit="1" customWidth="1"/>
    <col min="13833" max="13833" width="16" style="48" bestFit="1" customWidth="1"/>
    <col min="13834" max="13834" width="9.25" style="48" bestFit="1" customWidth="1"/>
    <col min="13835" max="13835" width="14.25" style="48" bestFit="1" customWidth="1"/>
    <col min="13836" max="13836" width="7.625" style="48" customWidth="1"/>
    <col min="13837" max="13837" width="14.25" style="48" bestFit="1" customWidth="1"/>
    <col min="13838" max="13838" width="8.75" style="48" bestFit="1" customWidth="1"/>
    <col min="13839" max="13839" width="15.75" style="48" bestFit="1" customWidth="1"/>
    <col min="13840" max="13840" width="9.25" style="48" bestFit="1" customWidth="1"/>
    <col min="13841" max="13841" width="16" style="48" bestFit="1" customWidth="1"/>
    <col min="13842" max="13842" width="6.75" style="48" customWidth="1"/>
    <col min="13843" max="13843" width="11" style="48" bestFit="1" customWidth="1"/>
    <col min="13844" max="13844" width="6.75" style="48" customWidth="1"/>
    <col min="13845" max="13845" width="12.125" style="48" customWidth="1"/>
    <col min="13846" max="13846" width="6.75" style="48" customWidth="1"/>
    <col min="13847" max="13847" width="11.75" style="48" bestFit="1" customWidth="1"/>
    <col min="13848" max="13848" width="6.25" style="48" customWidth="1"/>
    <col min="13849" max="13849" width="19" style="48" bestFit="1" customWidth="1"/>
    <col min="13850" max="13850" width="6.25" style="48" customWidth="1"/>
    <col min="13851" max="13851" width="11.75" style="48" customWidth="1"/>
    <col min="13852" max="13852" width="6.25" style="48" customWidth="1"/>
    <col min="13853" max="13853" width="11.75" style="48" customWidth="1"/>
    <col min="13854" max="13854" width="9" style="48"/>
    <col min="13855" max="13855" width="14" style="48" bestFit="1" customWidth="1"/>
    <col min="13856" max="14080" width="9" style="48"/>
    <col min="14081" max="14081" width="7.125" style="48" customWidth="1"/>
    <col min="14082" max="14082" width="3.25" style="48" customWidth="1"/>
    <col min="14083" max="14083" width="4.75" style="48" customWidth="1"/>
    <col min="14084" max="14085" width="8.75" style="48" customWidth="1"/>
    <col min="14086" max="14086" width="9.25" style="48" bestFit="1" customWidth="1"/>
    <col min="14087" max="14087" width="16" style="48" bestFit="1" customWidth="1"/>
    <col min="14088" max="14088" width="9.25" style="48" bestFit="1" customWidth="1"/>
    <col min="14089" max="14089" width="16" style="48" bestFit="1" customWidth="1"/>
    <col min="14090" max="14090" width="9.25" style="48" bestFit="1" customWidth="1"/>
    <col min="14091" max="14091" width="14.25" style="48" bestFit="1" customWidth="1"/>
    <col min="14092" max="14092" width="7.625" style="48" customWidth="1"/>
    <col min="14093" max="14093" width="14.25" style="48" bestFit="1" customWidth="1"/>
    <col min="14094" max="14094" width="8.75" style="48" bestFit="1" customWidth="1"/>
    <col min="14095" max="14095" width="15.75" style="48" bestFit="1" customWidth="1"/>
    <col min="14096" max="14096" width="9.25" style="48" bestFit="1" customWidth="1"/>
    <col min="14097" max="14097" width="16" style="48" bestFit="1" customWidth="1"/>
    <col min="14098" max="14098" width="6.75" style="48" customWidth="1"/>
    <col min="14099" max="14099" width="11" style="48" bestFit="1" customWidth="1"/>
    <col min="14100" max="14100" width="6.75" style="48" customWidth="1"/>
    <col min="14101" max="14101" width="12.125" style="48" customWidth="1"/>
    <col min="14102" max="14102" width="6.75" style="48" customWidth="1"/>
    <col min="14103" max="14103" width="11.75" style="48" bestFit="1" customWidth="1"/>
    <col min="14104" max="14104" width="6.25" style="48" customWidth="1"/>
    <col min="14105" max="14105" width="19" style="48" bestFit="1" customWidth="1"/>
    <col min="14106" max="14106" width="6.25" style="48" customWidth="1"/>
    <col min="14107" max="14107" width="11.75" style="48" customWidth="1"/>
    <col min="14108" max="14108" width="6.25" style="48" customWidth="1"/>
    <col min="14109" max="14109" width="11.75" style="48" customWidth="1"/>
    <col min="14110" max="14110" width="9" style="48"/>
    <col min="14111" max="14111" width="14" style="48" bestFit="1" customWidth="1"/>
    <col min="14112" max="14336" width="9" style="48"/>
    <col min="14337" max="14337" width="7.125" style="48" customWidth="1"/>
    <col min="14338" max="14338" width="3.25" style="48" customWidth="1"/>
    <col min="14339" max="14339" width="4.75" style="48" customWidth="1"/>
    <col min="14340" max="14341" width="8.75" style="48" customWidth="1"/>
    <col min="14342" max="14342" width="9.25" style="48" bestFit="1" customWidth="1"/>
    <col min="14343" max="14343" width="16" style="48" bestFit="1" customWidth="1"/>
    <col min="14344" max="14344" width="9.25" style="48" bestFit="1" customWidth="1"/>
    <col min="14345" max="14345" width="16" style="48" bestFit="1" customWidth="1"/>
    <col min="14346" max="14346" width="9.25" style="48" bestFit="1" customWidth="1"/>
    <col min="14347" max="14347" width="14.25" style="48" bestFit="1" customWidth="1"/>
    <col min="14348" max="14348" width="7.625" style="48" customWidth="1"/>
    <col min="14349" max="14349" width="14.25" style="48" bestFit="1" customWidth="1"/>
    <col min="14350" max="14350" width="8.75" style="48" bestFit="1" customWidth="1"/>
    <col min="14351" max="14351" width="15.75" style="48" bestFit="1" customWidth="1"/>
    <col min="14352" max="14352" width="9.25" style="48" bestFit="1" customWidth="1"/>
    <col min="14353" max="14353" width="16" style="48" bestFit="1" customWidth="1"/>
    <col min="14354" max="14354" width="6.75" style="48" customWidth="1"/>
    <col min="14355" max="14355" width="11" style="48" bestFit="1" customWidth="1"/>
    <col min="14356" max="14356" width="6.75" style="48" customWidth="1"/>
    <col min="14357" max="14357" width="12.125" style="48" customWidth="1"/>
    <col min="14358" max="14358" width="6.75" style="48" customWidth="1"/>
    <col min="14359" max="14359" width="11.75" style="48" bestFit="1" customWidth="1"/>
    <col min="14360" max="14360" width="6.25" style="48" customWidth="1"/>
    <col min="14361" max="14361" width="19" style="48" bestFit="1" customWidth="1"/>
    <col min="14362" max="14362" width="6.25" style="48" customWidth="1"/>
    <col min="14363" max="14363" width="11.75" style="48" customWidth="1"/>
    <col min="14364" max="14364" width="6.25" style="48" customWidth="1"/>
    <col min="14365" max="14365" width="11.75" style="48" customWidth="1"/>
    <col min="14366" max="14366" width="9" style="48"/>
    <col min="14367" max="14367" width="14" style="48" bestFit="1" customWidth="1"/>
    <col min="14368" max="14592" width="9" style="48"/>
    <col min="14593" max="14593" width="7.125" style="48" customWidth="1"/>
    <col min="14594" max="14594" width="3.25" style="48" customWidth="1"/>
    <col min="14595" max="14595" width="4.75" style="48" customWidth="1"/>
    <col min="14596" max="14597" width="8.75" style="48" customWidth="1"/>
    <col min="14598" max="14598" width="9.25" style="48" bestFit="1" customWidth="1"/>
    <col min="14599" max="14599" width="16" style="48" bestFit="1" customWidth="1"/>
    <col min="14600" max="14600" width="9.25" style="48" bestFit="1" customWidth="1"/>
    <col min="14601" max="14601" width="16" style="48" bestFit="1" customWidth="1"/>
    <col min="14602" max="14602" width="9.25" style="48" bestFit="1" customWidth="1"/>
    <col min="14603" max="14603" width="14.25" style="48" bestFit="1" customWidth="1"/>
    <col min="14604" max="14604" width="7.625" style="48" customWidth="1"/>
    <col min="14605" max="14605" width="14.25" style="48" bestFit="1" customWidth="1"/>
    <col min="14606" max="14606" width="8.75" style="48" bestFit="1" customWidth="1"/>
    <col min="14607" max="14607" width="15.75" style="48" bestFit="1" customWidth="1"/>
    <col min="14608" max="14608" width="9.25" style="48" bestFit="1" customWidth="1"/>
    <col min="14609" max="14609" width="16" style="48" bestFit="1" customWidth="1"/>
    <col min="14610" max="14610" width="6.75" style="48" customWidth="1"/>
    <col min="14611" max="14611" width="11" style="48" bestFit="1" customWidth="1"/>
    <col min="14612" max="14612" width="6.75" style="48" customWidth="1"/>
    <col min="14613" max="14613" width="12.125" style="48" customWidth="1"/>
    <col min="14614" max="14614" width="6.75" style="48" customWidth="1"/>
    <col min="14615" max="14615" width="11.75" style="48" bestFit="1" customWidth="1"/>
    <col min="14616" max="14616" width="6.25" style="48" customWidth="1"/>
    <col min="14617" max="14617" width="19" style="48" bestFit="1" customWidth="1"/>
    <col min="14618" max="14618" width="6.25" style="48" customWidth="1"/>
    <col min="14619" max="14619" width="11.75" style="48" customWidth="1"/>
    <col min="14620" max="14620" width="6.25" style="48" customWidth="1"/>
    <col min="14621" max="14621" width="11.75" style="48" customWidth="1"/>
    <col min="14622" max="14622" width="9" style="48"/>
    <col min="14623" max="14623" width="14" style="48" bestFit="1" customWidth="1"/>
    <col min="14624" max="14848" width="9" style="48"/>
    <col min="14849" max="14849" width="7.125" style="48" customWidth="1"/>
    <col min="14850" max="14850" width="3.25" style="48" customWidth="1"/>
    <col min="14851" max="14851" width="4.75" style="48" customWidth="1"/>
    <col min="14852" max="14853" width="8.75" style="48" customWidth="1"/>
    <col min="14854" max="14854" width="9.25" style="48" bestFit="1" customWidth="1"/>
    <col min="14855" max="14855" width="16" style="48" bestFit="1" customWidth="1"/>
    <col min="14856" max="14856" width="9.25" style="48" bestFit="1" customWidth="1"/>
    <col min="14857" max="14857" width="16" style="48" bestFit="1" customWidth="1"/>
    <col min="14858" max="14858" width="9.25" style="48" bestFit="1" customWidth="1"/>
    <col min="14859" max="14859" width="14.25" style="48" bestFit="1" customWidth="1"/>
    <col min="14860" max="14860" width="7.625" style="48" customWidth="1"/>
    <col min="14861" max="14861" width="14.25" style="48" bestFit="1" customWidth="1"/>
    <col min="14862" max="14862" width="8.75" style="48" bestFit="1" customWidth="1"/>
    <col min="14863" max="14863" width="15.75" style="48" bestFit="1" customWidth="1"/>
    <col min="14864" max="14864" width="9.25" style="48" bestFit="1" customWidth="1"/>
    <col min="14865" max="14865" width="16" style="48" bestFit="1" customWidth="1"/>
    <col min="14866" max="14866" width="6.75" style="48" customWidth="1"/>
    <col min="14867" max="14867" width="11" style="48" bestFit="1" customWidth="1"/>
    <col min="14868" max="14868" width="6.75" style="48" customWidth="1"/>
    <col min="14869" max="14869" width="12.125" style="48" customWidth="1"/>
    <col min="14870" max="14870" width="6.75" style="48" customWidth="1"/>
    <col min="14871" max="14871" width="11.75" style="48" bestFit="1" customWidth="1"/>
    <col min="14872" max="14872" width="6.25" style="48" customWidth="1"/>
    <col min="14873" max="14873" width="19" style="48" bestFit="1" customWidth="1"/>
    <col min="14874" max="14874" width="6.25" style="48" customWidth="1"/>
    <col min="14875" max="14875" width="11.75" style="48" customWidth="1"/>
    <col min="14876" max="14876" width="6.25" style="48" customWidth="1"/>
    <col min="14877" max="14877" width="11.75" style="48" customWidth="1"/>
    <col min="14878" max="14878" width="9" style="48"/>
    <col min="14879" max="14879" width="14" style="48" bestFit="1" customWidth="1"/>
    <col min="14880" max="15104" width="9" style="48"/>
    <col min="15105" max="15105" width="7.125" style="48" customWidth="1"/>
    <col min="15106" max="15106" width="3.25" style="48" customWidth="1"/>
    <col min="15107" max="15107" width="4.75" style="48" customWidth="1"/>
    <col min="15108" max="15109" width="8.75" style="48" customWidth="1"/>
    <col min="15110" max="15110" width="9.25" style="48" bestFit="1" customWidth="1"/>
    <col min="15111" max="15111" width="16" style="48" bestFit="1" customWidth="1"/>
    <col min="15112" max="15112" width="9.25" style="48" bestFit="1" customWidth="1"/>
    <col min="15113" max="15113" width="16" style="48" bestFit="1" customWidth="1"/>
    <col min="15114" max="15114" width="9.25" style="48" bestFit="1" customWidth="1"/>
    <col min="15115" max="15115" width="14.25" style="48" bestFit="1" customWidth="1"/>
    <col min="15116" max="15116" width="7.625" style="48" customWidth="1"/>
    <col min="15117" max="15117" width="14.25" style="48" bestFit="1" customWidth="1"/>
    <col min="15118" max="15118" width="8.75" style="48" bestFit="1" customWidth="1"/>
    <col min="15119" max="15119" width="15.75" style="48" bestFit="1" customWidth="1"/>
    <col min="15120" max="15120" width="9.25" style="48" bestFit="1" customWidth="1"/>
    <col min="15121" max="15121" width="16" style="48" bestFit="1" customWidth="1"/>
    <col min="15122" max="15122" width="6.75" style="48" customWidth="1"/>
    <col min="15123" max="15123" width="11" style="48" bestFit="1" customWidth="1"/>
    <col min="15124" max="15124" width="6.75" style="48" customWidth="1"/>
    <col min="15125" max="15125" width="12.125" style="48" customWidth="1"/>
    <col min="15126" max="15126" width="6.75" style="48" customWidth="1"/>
    <col min="15127" max="15127" width="11.75" style="48" bestFit="1" customWidth="1"/>
    <col min="15128" max="15128" width="6.25" style="48" customWidth="1"/>
    <col min="15129" max="15129" width="19" style="48" bestFit="1" customWidth="1"/>
    <col min="15130" max="15130" width="6.25" style="48" customWidth="1"/>
    <col min="15131" max="15131" width="11.75" style="48" customWidth="1"/>
    <col min="15132" max="15132" width="6.25" style="48" customWidth="1"/>
    <col min="15133" max="15133" width="11.75" style="48" customWidth="1"/>
    <col min="15134" max="15134" width="9" style="48"/>
    <col min="15135" max="15135" width="14" style="48" bestFit="1" customWidth="1"/>
    <col min="15136" max="15360" width="9" style="48"/>
    <col min="15361" max="15361" width="7.125" style="48" customWidth="1"/>
    <col min="15362" max="15362" width="3.25" style="48" customWidth="1"/>
    <col min="15363" max="15363" width="4.75" style="48" customWidth="1"/>
    <col min="15364" max="15365" width="8.75" style="48" customWidth="1"/>
    <col min="15366" max="15366" width="9.25" style="48" bestFit="1" customWidth="1"/>
    <col min="15367" max="15367" width="16" style="48" bestFit="1" customWidth="1"/>
    <col min="15368" max="15368" width="9.25" style="48" bestFit="1" customWidth="1"/>
    <col min="15369" max="15369" width="16" style="48" bestFit="1" customWidth="1"/>
    <col min="15370" max="15370" width="9.25" style="48" bestFit="1" customWidth="1"/>
    <col min="15371" max="15371" width="14.25" style="48" bestFit="1" customWidth="1"/>
    <col min="15372" max="15372" width="7.625" style="48" customWidth="1"/>
    <col min="15373" max="15373" width="14.25" style="48" bestFit="1" customWidth="1"/>
    <col min="15374" max="15374" width="8.75" style="48" bestFit="1" customWidth="1"/>
    <col min="15375" max="15375" width="15.75" style="48" bestFit="1" customWidth="1"/>
    <col min="15376" max="15376" width="9.25" style="48" bestFit="1" customWidth="1"/>
    <col min="15377" max="15377" width="16" style="48" bestFit="1" customWidth="1"/>
    <col min="15378" max="15378" width="6.75" style="48" customWidth="1"/>
    <col min="15379" max="15379" width="11" style="48" bestFit="1" customWidth="1"/>
    <col min="15380" max="15380" width="6.75" style="48" customWidth="1"/>
    <col min="15381" max="15381" width="12.125" style="48" customWidth="1"/>
    <col min="15382" max="15382" width="6.75" style="48" customWidth="1"/>
    <col min="15383" max="15383" width="11.75" style="48" bestFit="1" customWidth="1"/>
    <col min="15384" max="15384" width="6.25" style="48" customWidth="1"/>
    <col min="15385" max="15385" width="19" style="48" bestFit="1" customWidth="1"/>
    <col min="15386" max="15386" width="6.25" style="48" customWidth="1"/>
    <col min="15387" max="15387" width="11.75" style="48" customWidth="1"/>
    <col min="15388" max="15388" width="6.25" style="48" customWidth="1"/>
    <col min="15389" max="15389" width="11.75" style="48" customWidth="1"/>
    <col min="15390" max="15390" width="9" style="48"/>
    <col min="15391" max="15391" width="14" style="48" bestFit="1" customWidth="1"/>
    <col min="15392" max="15616" width="9" style="48"/>
    <col min="15617" max="15617" width="7.125" style="48" customWidth="1"/>
    <col min="15618" max="15618" width="3.25" style="48" customWidth="1"/>
    <col min="15619" max="15619" width="4.75" style="48" customWidth="1"/>
    <col min="15620" max="15621" width="8.75" style="48" customWidth="1"/>
    <col min="15622" max="15622" width="9.25" style="48" bestFit="1" customWidth="1"/>
    <col min="15623" max="15623" width="16" style="48" bestFit="1" customWidth="1"/>
    <col min="15624" max="15624" width="9.25" style="48" bestFit="1" customWidth="1"/>
    <col min="15625" max="15625" width="16" style="48" bestFit="1" customWidth="1"/>
    <col min="15626" max="15626" width="9.25" style="48" bestFit="1" customWidth="1"/>
    <col min="15627" max="15627" width="14.25" style="48" bestFit="1" customWidth="1"/>
    <col min="15628" max="15628" width="7.625" style="48" customWidth="1"/>
    <col min="15629" max="15629" width="14.25" style="48" bestFit="1" customWidth="1"/>
    <col min="15630" max="15630" width="8.75" style="48" bestFit="1" customWidth="1"/>
    <col min="15631" max="15631" width="15.75" style="48" bestFit="1" customWidth="1"/>
    <col min="15632" max="15632" width="9.25" style="48" bestFit="1" customWidth="1"/>
    <col min="15633" max="15633" width="16" style="48" bestFit="1" customWidth="1"/>
    <col min="15634" max="15634" width="6.75" style="48" customWidth="1"/>
    <col min="15635" max="15635" width="11" style="48" bestFit="1" customWidth="1"/>
    <col min="15636" max="15636" width="6.75" style="48" customWidth="1"/>
    <col min="15637" max="15637" width="12.125" style="48" customWidth="1"/>
    <col min="15638" max="15638" width="6.75" style="48" customWidth="1"/>
    <col min="15639" max="15639" width="11.75" style="48" bestFit="1" customWidth="1"/>
    <col min="15640" max="15640" width="6.25" style="48" customWidth="1"/>
    <col min="15641" max="15641" width="19" style="48" bestFit="1" customWidth="1"/>
    <col min="15642" max="15642" width="6.25" style="48" customWidth="1"/>
    <col min="15643" max="15643" width="11.75" style="48" customWidth="1"/>
    <col min="15644" max="15644" width="6.25" style="48" customWidth="1"/>
    <col min="15645" max="15645" width="11.75" style="48" customWidth="1"/>
    <col min="15646" max="15646" width="9" style="48"/>
    <col min="15647" max="15647" width="14" style="48" bestFit="1" customWidth="1"/>
    <col min="15648" max="15872" width="9" style="48"/>
    <col min="15873" max="15873" width="7.125" style="48" customWidth="1"/>
    <col min="15874" max="15874" width="3.25" style="48" customWidth="1"/>
    <col min="15875" max="15875" width="4.75" style="48" customWidth="1"/>
    <col min="15876" max="15877" width="8.75" style="48" customWidth="1"/>
    <col min="15878" max="15878" width="9.25" style="48" bestFit="1" customWidth="1"/>
    <col min="15879" max="15879" width="16" style="48" bestFit="1" customWidth="1"/>
    <col min="15880" max="15880" width="9.25" style="48" bestFit="1" customWidth="1"/>
    <col min="15881" max="15881" width="16" style="48" bestFit="1" customWidth="1"/>
    <col min="15882" max="15882" width="9.25" style="48" bestFit="1" customWidth="1"/>
    <col min="15883" max="15883" width="14.25" style="48" bestFit="1" customWidth="1"/>
    <col min="15884" max="15884" width="7.625" style="48" customWidth="1"/>
    <col min="15885" max="15885" width="14.25" style="48" bestFit="1" customWidth="1"/>
    <col min="15886" max="15886" width="8.75" style="48" bestFit="1" customWidth="1"/>
    <col min="15887" max="15887" width="15.75" style="48" bestFit="1" customWidth="1"/>
    <col min="15888" max="15888" width="9.25" style="48" bestFit="1" customWidth="1"/>
    <col min="15889" max="15889" width="16" style="48" bestFit="1" customWidth="1"/>
    <col min="15890" max="15890" width="6.75" style="48" customWidth="1"/>
    <col min="15891" max="15891" width="11" style="48" bestFit="1" customWidth="1"/>
    <col min="15892" max="15892" width="6.75" style="48" customWidth="1"/>
    <col min="15893" max="15893" width="12.125" style="48" customWidth="1"/>
    <col min="15894" max="15894" width="6.75" style="48" customWidth="1"/>
    <col min="15895" max="15895" width="11.75" style="48" bestFit="1" customWidth="1"/>
    <col min="15896" max="15896" width="6.25" style="48" customWidth="1"/>
    <col min="15897" max="15897" width="19" style="48" bestFit="1" customWidth="1"/>
    <col min="15898" max="15898" width="6.25" style="48" customWidth="1"/>
    <col min="15899" max="15899" width="11.75" style="48" customWidth="1"/>
    <col min="15900" max="15900" width="6.25" style="48" customWidth="1"/>
    <col min="15901" max="15901" width="11.75" style="48" customWidth="1"/>
    <col min="15902" max="15902" width="9" style="48"/>
    <col min="15903" max="15903" width="14" style="48" bestFit="1" customWidth="1"/>
    <col min="15904" max="16128" width="9" style="48"/>
    <col min="16129" max="16129" width="7.125" style="48" customWidth="1"/>
    <col min="16130" max="16130" width="3.25" style="48" customWidth="1"/>
    <col min="16131" max="16131" width="4.75" style="48" customWidth="1"/>
    <col min="16132" max="16133" width="8.75" style="48" customWidth="1"/>
    <col min="16134" max="16134" width="9.25" style="48" bestFit="1" customWidth="1"/>
    <col min="16135" max="16135" width="16" style="48" bestFit="1" customWidth="1"/>
    <col min="16136" max="16136" width="9.25" style="48" bestFit="1" customWidth="1"/>
    <col min="16137" max="16137" width="16" style="48" bestFit="1" customWidth="1"/>
    <col min="16138" max="16138" width="9.25" style="48" bestFit="1" customWidth="1"/>
    <col min="16139" max="16139" width="14.25" style="48" bestFit="1" customWidth="1"/>
    <col min="16140" max="16140" width="7.625" style="48" customWidth="1"/>
    <col min="16141" max="16141" width="14.25" style="48" bestFit="1" customWidth="1"/>
    <col min="16142" max="16142" width="8.75" style="48" bestFit="1" customWidth="1"/>
    <col min="16143" max="16143" width="15.75" style="48" bestFit="1" customWidth="1"/>
    <col min="16144" max="16144" width="9.25" style="48" bestFit="1" customWidth="1"/>
    <col min="16145" max="16145" width="16" style="48" bestFit="1" customWidth="1"/>
    <col min="16146" max="16146" width="6.75" style="48" customWidth="1"/>
    <col min="16147" max="16147" width="11" style="48" bestFit="1" customWidth="1"/>
    <col min="16148" max="16148" width="6.75" style="48" customWidth="1"/>
    <col min="16149" max="16149" width="12.125" style="48" customWidth="1"/>
    <col min="16150" max="16150" width="6.75" style="48" customWidth="1"/>
    <col min="16151" max="16151" width="11.75" style="48" bestFit="1" customWidth="1"/>
    <col min="16152" max="16152" width="6.25" style="48" customWidth="1"/>
    <col min="16153" max="16153" width="19" style="48" bestFit="1" customWidth="1"/>
    <col min="16154" max="16154" width="6.25" style="48" customWidth="1"/>
    <col min="16155" max="16155" width="11.75" style="48" customWidth="1"/>
    <col min="16156" max="16156" width="6.25" style="48" customWidth="1"/>
    <col min="16157" max="16157" width="11.75" style="48" customWidth="1"/>
    <col min="16158" max="16158" width="9" style="48"/>
    <col min="16159" max="16159" width="14" style="48" bestFit="1" customWidth="1"/>
    <col min="16160" max="16384" width="9" style="48"/>
  </cols>
  <sheetData>
    <row r="1" spans="1:30" ht="23.25" customHeight="1" x14ac:dyDescent="0.2">
      <c r="A1" s="140" t="s">
        <v>74</v>
      </c>
      <c r="B1" s="251"/>
      <c r="C1" s="251"/>
    </row>
    <row r="2" spans="1:30" ht="17.25" x14ac:dyDescent="0.2">
      <c r="A2" s="75"/>
      <c r="B2" s="75"/>
      <c r="C2" s="75"/>
    </row>
    <row r="3" spans="1:30" x14ac:dyDescent="0.15">
      <c r="A3" s="73" t="s">
        <v>73</v>
      </c>
      <c r="B3" s="73"/>
      <c r="C3" s="73"/>
      <c r="O3" s="252"/>
      <c r="Y3" s="74" t="s">
        <v>72</v>
      </c>
    </row>
    <row r="4" spans="1:30" x14ac:dyDescent="0.15">
      <c r="A4" s="73" t="s">
        <v>71</v>
      </c>
      <c r="B4" s="73"/>
      <c r="C4" s="73"/>
      <c r="O4" s="252"/>
      <c r="Y4" s="74"/>
    </row>
    <row r="5" spans="1:30" x14ac:dyDescent="0.15">
      <c r="A5" s="73" t="s">
        <v>70</v>
      </c>
      <c r="B5" s="73"/>
      <c r="C5" s="73"/>
      <c r="O5" s="51"/>
      <c r="AB5" s="72"/>
      <c r="AC5" s="72"/>
    </row>
    <row r="6" spans="1:30" s="71" customFormat="1" ht="12" x14ac:dyDescent="0.4">
      <c r="A6" s="203" t="s">
        <v>17</v>
      </c>
      <c r="B6" s="203"/>
      <c r="C6" s="204"/>
      <c r="D6" s="209" t="s">
        <v>69</v>
      </c>
      <c r="E6" s="209" t="s">
        <v>68</v>
      </c>
      <c r="F6" s="198" t="s">
        <v>67</v>
      </c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171"/>
      <c r="AC6" s="167"/>
    </row>
    <row r="7" spans="1:30" s="71" customFormat="1" x14ac:dyDescent="0.4">
      <c r="A7" s="205"/>
      <c r="B7" s="205"/>
      <c r="C7" s="206"/>
      <c r="D7" s="253"/>
      <c r="E7" s="210"/>
      <c r="F7" s="198" t="s">
        <v>34</v>
      </c>
      <c r="G7" s="199"/>
      <c r="H7" s="198" t="s">
        <v>66</v>
      </c>
      <c r="I7" s="199"/>
      <c r="J7" s="198" t="s">
        <v>65</v>
      </c>
      <c r="K7" s="254"/>
      <c r="L7" s="198" t="s">
        <v>64</v>
      </c>
      <c r="M7" s="255"/>
      <c r="N7" s="200" t="s">
        <v>63</v>
      </c>
      <c r="O7" s="255"/>
      <c r="P7" s="198" t="s">
        <v>62</v>
      </c>
      <c r="Q7" s="199"/>
      <c r="R7" s="198" t="s">
        <v>61</v>
      </c>
      <c r="S7" s="199"/>
      <c r="T7" s="198" t="s">
        <v>60</v>
      </c>
      <c r="U7" s="199"/>
      <c r="V7" s="198" t="s">
        <v>59</v>
      </c>
      <c r="W7" s="199"/>
      <c r="X7" s="198" t="s">
        <v>58</v>
      </c>
      <c r="Y7" s="200"/>
      <c r="Z7" s="201" t="s">
        <v>57</v>
      </c>
      <c r="AA7" s="202"/>
      <c r="AB7" s="201" t="s">
        <v>56</v>
      </c>
      <c r="AC7" s="201"/>
      <c r="AD7" s="138"/>
    </row>
    <row r="8" spans="1:30" s="69" customFormat="1" ht="12" x14ac:dyDescent="0.4">
      <c r="A8" s="207"/>
      <c r="B8" s="207"/>
      <c r="C8" s="208"/>
      <c r="D8" s="256"/>
      <c r="E8" s="211"/>
      <c r="F8" s="70" t="s">
        <v>55</v>
      </c>
      <c r="G8" s="70" t="s">
        <v>25</v>
      </c>
      <c r="H8" s="70" t="s">
        <v>55</v>
      </c>
      <c r="I8" s="70" t="s">
        <v>25</v>
      </c>
      <c r="J8" s="70" t="s">
        <v>55</v>
      </c>
      <c r="K8" s="166" t="s">
        <v>25</v>
      </c>
      <c r="L8" s="70" t="s">
        <v>55</v>
      </c>
      <c r="M8" s="70" t="s">
        <v>25</v>
      </c>
      <c r="N8" s="167" t="s">
        <v>55</v>
      </c>
      <c r="O8" s="70" t="s">
        <v>25</v>
      </c>
      <c r="P8" s="70" t="s">
        <v>55</v>
      </c>
      <c r="Q8" s="70" t="s">
        <v>25</v>
      </c>
      <c r="R8" s="70" t="s">
        <v>55</v>
      </c>
      <c r="S8" s="70" t="s">
        <v>25</v>
      </c>
      <c r="T8" s="70" t="s">
        <v>55</v>
      </c>
      <c r="U8" s="70" t="s">
        <v>25</v>
      </c>
      <c r="V8" s="70" t="s">
        <v>55</v>
      </c>
      <c r="W8" s="70" t="s">
        <v>25</v>
      </c>
      <c r="X8" s="70" t="s">
        <v>55</v>
      </c>
      <c r="Y8" s="172" t="s">
        <v>25</v>
      </c>
      <c r="Z8" s="165" t="s">
        <v>54</v>
      </c>
      <c r="AA8" s="170" t="s">
        <v>53</v>
      </c>
      <c r="AB8" s="165" t="s">
        <v>54</v>
      </c>
      <c r="AC8" s="165" t="s">
        <v>53</v>
      </c>
      <c r="AD8" s="171"/>
    </row>
    <row r="9" spans="1:30" s="65" customFormat="1" ht="12" x14ac:dyDescent="0.15">
      <c r="A9" s="173"/>
      <c r="B9" s="68"/>
      <c r="C9" s="174"/>
      <c r="D9" s="67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66"/>
      <c r="AA9" s="66"/>
      <c r="AB9" s="66"/>
      <c r="AC9" s="137"/>
    </row>
    <row r="10" spans="1:30" s="50" customFormat="1" ht="12" x14ac:dyDescent="0.15">
      <c r="A10" s="62" t="s">
        <v>52</v>
      </c>
      <c r="B10" s="196" t="s">
        <v>51</v>
      </c>
      <c r="C10" s="197"/>
      <c r="D10" s="64">
        <v>10432</v>
      </c>
      <c r="E10" s="50">
        <v>13197</v>
      </c>
      <c r="F10" s="50">
        <v>37480</v>
      </c>
      <c r="G10" s="50">
        <v>1802238128</v>
      </c>
      <c r="H10" s="50">
        <v>11298</v>
      </c>
      <c r="I10" s="50">
        <v>565989826</v>
      </c>
      <c r="J10" s="50">
        <v>10375</v>
      </c>
      <c r="K10" s="50">
        <v>228912609</v>
      </c>
      <c r="L10" s="50">
        <v>527</v>
      </c>
      <c r="M10" s="50">
        <v>4182525</v>
      </c>
      <c r="N10" s="50">
        <v>1990</v>
      </c>
      <c r="O10" s="50">
        <v>39725314</v>
      </c>
      <c r="P10" s="50">
        <v>12671</v>
      </c>
      <c r="Q10" s="50">
        <v>900590125</v>
      </c>
      <c r="R10" s="50">
        <v>0</v>
      </c>
      <c r="S10" s="50">
        <v>0</v>
      </c>
      <c r="T10" s="50">
        <v>177</v>
      </c>
      <c r="U10" s="50">
        <v>3070208</v>
      </c>
      <c r="V10" s="50">
        <v>7</v>
      </c>
      <c r="W10" s="50">
        <v>1315118</v>
      </c>
      <c r="X10" s="50">
        <v>435</v>
      </c>
      <c r="Y10" s="50">
        <v>58452403</v>
      </c>
      <c r="Z10" s="58"/>
      <c r="AA10" s="58"/>
      <c r="AB10" s="58"/>
      <c r="AC10" s="57"/>
    </row>
    <row r="11" spans="1:30" s="50" customFormat="1" ht="12" x14ac:dyDescent="0.15">
      <c r="A11" s="62">
        <v>21</v>
      </c>
      <c r="B11" s="196"/>
      <c r="C11" s="197"/>
      <c r="D11" s="50">
        <v>11587</v>
      </c>
      <c r="E11" s="50">
        <v>14672</v>
      </c>
      <c r="F11" s="50">
        <v>41169</v>
      </c>
      <c r="G11" s="50">
        <v>1985412448</v>
      </c>
      <c r="H11" s="50">
        <v>12608</v>
      </c>
      <c r="I11" s="50">
        <v>655681459</v>
      </c>
      <c r="J11" s="50">
        <v>11826</v>
      </c>
      <c r="K11" s="50">
        <v>266959730</v>
      </c>
      <c r="L11" s="50">
        <v>694</v>
      </c>
      <c r="M11" s="50">
        <v>7679221</v>
      </c>
      <c r="N11" s="50">
        <v>2194</v>
      </c>
      <c r="O11" s="50">
        <v>42765217</v>
      </c>
      <c r="P11" s="50">
        <v>13645</v>
      </c>
      <c r="Q11" s="50">
        <v>945225443</v>
      </c>
      <c r="R11" s="50">
        <v>1</v>
      </c>
      <c r="S11" s="50">
        <v>356575</v>
      </c>
      <c r="T11" s="50">
        <v>194</v>
      </c>
      <c r="U11" s="50">
        <v>3964471</v>
      </c>
      <c r="V11" s="50">
        <v>7</v>
      </c>
      <c r="W11" s="50">
        <v>1092206</v>
      </c>
      <c r="X11" s="50">
        <v>453</v>
      </c>
      <c r="Y11" s="50">
        <v>61688126</v>
      </c>
      <c r="Z11" s="58"/>
      <c r="AA11" s="58"/>
      <c r="AB11" s="58"/>
      <c r="AC11" s="57"/>
    </row>
    <row r="12" spans="1:30" s="50" customFormat="1" ht="12" x14ac:dyDescent="0.15">
      <c r="A12" s="62">
        <v>22</v>
      </c>
      <c r="B12" s="196"/>
      <c r="C12" s="197"/>
      <c r="D12" s="50">
        <v>12827</v>
      </c>
      <c r="E12" s="50">
        <v>16464</v>
      </c>
      <c r="F12" s="50">
        <v>46965</v>
      </c>
      <c r="G12" s="50">
        <v>2235517398</v>
      </c>
      <c r="H12" s="50">
        <v>14372</v>
      </c>
      <c r="I12" s="50">
        <v>758568185</v>
      </c>
      <c r="J12" s="50">
        <v>13492</v>
      </c>
      <c r="K12" s="50">
        <v>295774791</v>
      </c>
      <c r="L12" s="50">
        <v>806</v>
      </c>
      <c r="M12" s="50">
        <v>9622472</v>
      </c>
      <c r="N12" s="50">
        <v>2453</v>
      </c>
      <c r="O12" s="50">
        <v>52442265</v>
      </c>
      <c r="P12" s="50">
        <v>15143</v>
      </c>
      <c r="Q12" s="50">
        <v>1048258406</v>
      </c>
      <c r="R12" s="50">
        <v>0</v>
      </c>
      <c r="S12" s="50">
        <v>0</v>
      </c>
      <c r="T12" s="50">
        <v>250</v>
      </c>
      <c r="U12" s="50">
        <v>4163078</v>
      </c>
      <c r="V12" s="50">
        <v>15</v>
      </c>
      <c r="W12" s="50">
        <v>2601703</v>
      </c>
      <c r="X12" s="50">
        <v>432</v>
      </c>
      <c r="Y12" s="50">
        <v>64086498</v>
      </c>
      <c r="Z12" s="58"/>
      <c r="AA12" s="58"/>
      <c r="AB12" s="58"/>
      <c r="AC12" s="57"/>
    </row>
    <row r="13" spans="1:30" s="50" customFormat="1" ht="12" x14ac:dyDescent="0.15">
      <c r="A13" s="62">
        <v>23</v>
      </c>
      <c r="B13" s="196"/>
      <c r="C13" s="197"/>
      <c r="D13" s="50">
        <v>14291</v>
      </c>
      <c r="E13" s="50">
        <v>18663</v>
      </c>
      <c r="F13" s="50">
        <v>53056</v>
      </c>
      <c r="G13" s="50">
        <v>2491725487</v>
      </c>
      <c r="H13" s="50">
        <v>16419</v>
      </c>
      <c r="I13" s="50">
        <v>857314522</v>
      </c>
      <c r="J13" s="50">
        <v>15404</v>
      </c>
      <c r="K13" s="50">
        <v>335170629</v>
      </c>
      <c r="L13" s="50">
        <v>1098</v>
      </c>
      <c r="M13" s="63">
        <v>12627183</v>
      </c>
      <c r="N13" s="50">
        <v>2640</v>
      </c>
      <c r="O13" s="50">
        <v>58043066</v>
      </c>
      <c r="P13" s="50">
        <v>17052</v>
      </c>
      <c r="Q13" s="50">
        <v>1158926869</v>
      </c>
      <c r="R13" s="50">
        <v>2</v>
      </c>
      <c r="S13" s="50">
        <v>512575</v>
      </c>
      <c r="T13" s="50">
        <v>419</v>
      </c>
      <c r="U13" s="50">
        <v>6436536</v>
      </c>
      <c r="V13" s="50">
        <v>22</v>
      </c>
      <c r="W13" s="50">
        <v>3653072</v>
      </c>
      <c r="X13" s="50">
        <v>431</v>
      </c>
      <c r="Y13" s="50">
        <v>59041035</v>
      </c>
      <c r="Z13" s="58"/>
      <c r="AA13" s="58"/>
      <c r="AB13" s="58"/>
      <c r="AC13" s="57"/>
    </row>
    <row r="14" spans="1:30" s="50" customFormat="1" ht="12" x14ac:dyDescent="0.15">
      <c r="A14" s="62">
        <v>24</v>
      </c>
      <c r="B14" s="196"/>
      <c r="C14" s="197"/>
      <c r="D14" s="50">
        <v>15840</v>
      </c>
      <c r="E14" s="50">
        <v>20497</v>
      </c>
      <c r="F14" s="50">
        <v>59263</v>
      </c>
      <c r="G14" s="50">
        <v>2768425536</v>
      </c>
      <c r="H14" s="50">
        <v>18022</v>
      </c>
      <c r="I14" s="50">
        <v>942226057</v>
      </c>
      <c r="J14" s="50">
        <v>17323</v>
      </c>
      <c r="K14" s="50">
        <v>375804665</v>
      </c>
      <c r="L14" s="50">
        <v>1143</v>
      </c>
      <c r="M14" s="63">
        <v>12814889</v>
      </c>
      <c r="N14" s="50">
        <v>3026</v>
      </c>
      <c r="O14" s="50">
        <v>87620825</v>
      </c>
      <c r="P14" s="50">
        <v>18749</v>
      </c>
      <c r="Q14" s="50">
        <v>1280402923</v>
      </c>
      <c r="R14" s="50">
        <v>1</v>
      </c>
      <c r="S14" s="50">
        <v>293000</v>
      </c>
      <c r="T14" s="50">
        <v>561</v>
      </c>
      <c r="U14" s="50">
        <v>9257011</v>
      </c>
      <c r="V14" s="50">
        <v>24</v>
      </c>
      <c r="W14" s="50">
        <v>3837362</v>
      </c>
      <c r="X14" s="50">
        <v>414</v>
      </c>
      <c r="Y14" s="50">
        <v>56168804</v>
      </c>
      <c r="Z14" s="58"/>
      <c r="AA14" s="58"/>
      <c r="AB14" s="58"/>
      <c r="AC14" s="57"/>
    </row>
    <row r="15" spans="1:30" s="50" customFormat="1" ht="12" x14ac:dyDescent="0.15">
      <c r="A15" s="62">
        <v>25</v>
      </c>
      <c r="B15" s="196"/>
      <c r="C15" s="197"/>
      <c r="D15" s="50">
        <v>16977</v>
      </c>
      <c r="E15" s="50">
        <v>21736</v>
      </c>
      <c r="F15" s="50">
        <v>62397</v>
      </c>
      <c r="G15" s="50">
        <v>2891038541</v>
      </c>
      <c r="H15" s="50">
        <v>18841</v>
      </c>
      <c r="I15" s="50">
        <v>967953347</v>
      </c>
      <c r="J15" s="50">
        <v>18305</v>
      </c>
      <c r="K15" s="50">
        <v>398826828</v>
      </c>
      <c r="L15" s="50">
        <v>1067</v>
      </c>
      <c r="M15" s="50">
        <v>12196085</v>
      </c>
      <c r="N15" s="50">
        <v>3587</v>
      </c>
      <c r="O15" s="50">
        <v>97910646</v>
      </c>
      <c r="P15" s="50">
        <v>19713</v>
      </c>
      <c r="Q15" s="50">
        <v>1351992404</v>
      </c>
      <c r="R15" s="50">
        <v>0</v>
      </c>
      <c r="S15" s="50">
        <v>0</v>
      </c>
      <c r="T15" s="50">
        <v>473</v>
      </c>
      <c r="U15" s="50">
        <v>7180311</v>
      </c>
      <c r="V15" s="50">
        <v>6</v>
      </c>
      <c r="W15" s="50">
        <v>1119290</v>
      </c>
      <c r="X15" s="50">
        <v>405</v>
      </c>
      <c r="Y15" s="50">
        <v>53859630</v>
      </c>
      <c r="Z15" s="58"/>
      <c r="AA15" s="58"/>
      <c r="AB15" s="58"/>
      <c r="AC15" s="57"/>
    </row>
    <row r="16" spans="1:30" s="50" customFormat="1" ht="12" x14ac:dyDescent="0.15">
      <c r="A16" s="62">
        <v>26</v>
      </c>
      <c r="B16" s="196"/>
      <c r="C16" s="197"/>
      <c r="D16" s="50">
        <v>17909</v>
      </c>
      <c r="E16" s="50">
        <v>22663</v>
      </c>
      <c r="F16" s="50">
        <v>64893</v>
      </c>
      <c r="G16" s="50">
        <v>3150654943</v>
      </c>
      <c r="H16" s="50">
        <v>19520</v>
      </c>
      <c r="I16" s="50">
        <v>1009099380</v>
      </c>
      <c r="J16" s="50">
        <v>18892</v>
      </c>
      <c r="K16" s="50">
        <v>417004615</v>
      </c>
      <c r="L16" s="50">
        <v>1179</v>
      </c>
      <c r="M16" s="50">
        <v>14360176</v>
      </c>
      <c r="N16" s="50">
        <v>3863</v>
      </c>
      <c r="O16" s="50">
        <v>102525389</v>
      </c>
      <c r="P16" s="50">
        <v>20698</v>
      </c>
      <c r="Q16" s="50">
        <v>1545448535</v>
      </c>
      <c r="R16" s="50">
        <v>1</v>
      </c>
      <c r="S16" s="50">
        <v>280000</v>
      </c>
      <c r="T16" s="50">
        <v>339</v>
      </c>
      <c r="U16" s="50">
        <v>5607032</v>
      </c>
      <c r="V16" s="50">
        <v>14</v>
      </c>
      <c r="W16" s="50">
        <v>1494762</v>
      </c>
      <c r="X16" s="50">
        <v>383</v>
      </c>
      <c r="Y16" s="50">
        <v>54454269</v>
      </c>
      <c r="Z16" s="58">
        <v>4</v>
      </c>
      <c r="AA16" s="58">
        <v>380785</v>
      </c>
      <c r="AB16" s="58"/>
      <c r="AC16" s="57"/>
    </row>
    <row r="17" spans="1:30" s="50" customFormat="1" ht="12" x14ac:dyDescent="0.15">
      <c r="A17" s="62">
        <v>27</v>
      </c>
      <c r="B17" s="196"/>
      <c r="C17" s="197"/>
      <c r="D17" s="50">
        <v>18546</v>
      </c>
      <c r="E17" s="50">
        <v>23372</v>
      </c>
      <c r="F17" s="50">
        <v>67028</v>
      </c>
      <c r="G17" s="50">
        <v>3192461095</v>
      </c>
      <c r="H17" s="50">
        <v>19831</v>
      </c>
      <c r="I17" s="50">
        <v>950393299</v>
      </c>
      <c r="J17" s="50">
        <v>19531</v>
      </c>
      <c r="K17" s="50">
        <v>433628039</v>
      </c>
      <c r="L17" s="50">
        <v>1151</v>
      </c>
      <c r="M17" s="50">
        <v>13780137</v>
      </c>
      <c r="N17" s="50">
        <v>4254</v>
      </c>
      <c r="O17" s="50">
        <v>107704297</v>
      </c>
      <c r="P17" s="50">
        <v>21434</v>
      </c>
      <c r="Q17" s="50">
        <v>1617857100</v>
      </c>
      <c r="R17" s="50">
        <v>1</v>
      </c>
      <c r="S17" s="50">
        <v>210000</v>
      </c>
      <c r="T17" s="50">
        <v>392</v>
      </c>
      <c r="U17" s="50">
        <v>6550867</v>
      </c>
      <c r="V17" s="50">
        <v>25</v>
      </c>
      <c r="W17" s="50">
        <v>2934608</v>
      </c>
      <c r="X17" s="50">
        <v>407</v>
      </c>
      <c r="Y17" s="50">
        <v>59306644</v>
      </c>
      <c r="Z17" s="58">
        <v>2</v>
      </c>
      <c r="AA17" s="58">
        <v>96104</v>
      </c>
      <c r="AB17" s="58"/>
      <c r="AC17" s="57"/>
    </row>
    <row r="18" spans="1:30" s="50" customFormat="1" ht="12" x14ac:dyDescent="0.15">
      <c r="A18" s="62">
        <v>28</v>
      </c>
      <c r="B18" s="168"/>
      <c r="C18" s="169"/>
      <c r="D18" s="50">
        <v>19029</v>
      </c>
      <c r="E18" s="50">
        <v>23963</v>
      </c>
      <c r="F18" s="50">
        <v>68863</v>
      </c>
      <c r="G18" s="50">
        <f>I18+K18+M18+O18+Q18+S18+U18+W18+Y18+AA18</f>
        <v>3275131125</v>
      </c>
      <c r="H18" s="50">
        <v>20143</v>
      </c>
      <c r="I18" s="50">
        <v>967234442</v>
      </c>
      <c r="J18" s="50">
        <v>19805</v>
      </c>
      <c r="K18" s="50">
        <v>448437429</v>
      </c>
      <c r="L18" s="50">
        <v>1160</v>
      </c>
      <c r="M18" s="50">
        <v>13705214</v>
      </c>
      <c r="N18" s="50">
        <v>4588</v>
      </c>
      <c r="O18" s="50">
        <v>108037697</v>
      </c>
      <c r="P18" s="50">
        <v>22288</v>
      </c>
      <c r="Q18" s="50">
        <v>1665234486</v>
      </c>
      <c r="R18" s="50">
        <v>0</v>
      </c>
      <c r="S18" s="50">
        <v>0</v>
      </c>
      <c r="T18" s="50">
        <v>428</v>
      </c>
      <c r="U18" s="50">
        <v>6689411</v>
      </c>
      <c r="V18" s="50">
        <v>29</v>
      </c>
      <c r="W18" s="50">
        <v>3598667</v>
      </c>
      <c r="X18" s="50">
        <v>421</v>
      </c>
      <c r="Y18" s="50">
        <v>62023062</v>
      </c>
      <c r="Z18" s="50">
        <v>1</v>
      </c>
      <c r="AA18" s="50">
        <v>170717</v>
      </c>
      <c r="AC18" s="61"/>
    </row>
    <row r="19" spans="1:30" s="50" customFormat="1" ht="12" x14ac:dyDescent="0.15">
      <c r="A19" s="62">
        <v>29</v>
      </c>
      <c r="B19" s="168"/>
      <c r="C19" s="169"/>
      <c r="D19" s="50">
        <v>19963</v>
      </c>
      <c r="E19" s="50">
        <v>24927</v>
      </c>
      <c r="F19" s="50">
        <v>71785</v>
      </c>
      <c r="G19" s="50">
        <v>3387793390</v>
      </c>
      <c r="H19" s="50">
        <v>20998</v>
      </c>
      <c r="I19" s="50">
        <v>983959125</v>
      </c>
      <c r="J19" s="50">
        <v>20615</v>
      </c>
      <c r="K19" s="50">
        <v>477875058</v>
      </c>
      <c r="L19" s="50">
        <v>1145</v>
      </c>
      <c r="M19" s="50">
        <v>13656424</v>
      </c>
      <c r="N19" s="50">
        <v>4826</v>
      </c>
      <c r="O19" s="50">
        <v>115506994</v>
      </c>
      <c r="P19" s="50">
        <v>23180</v>
      </c>
      <c r="Q19" s="50">
        <v>1709923792</v>
      </c>
      <c r="R19" s="50">
        <v>1</v>
      </c>
      <c r="S19" s="50">
        <v>416345</v>
      </c>
      <c r="T19" s="50">
        <v>534</v>
      </c>
      <c r="U19" s="50">
        <v>9872140</v>
      </c>
      <c r="V19" s="50">
        <v>41</v>
      </c>
      <c r="W19" s="50">
        <v>4799057</v>
      </c>
      <c r="X19" s="50">
        <v>444</v>
      </c>
      <c r="Y19" s="50">
        <v>71750833</v>
      </c>
      <c r="Z19" s="50">
        <v>1</v>
      </c>
      <c r="AA19" s="50">
        <v>33622</v>
      </c>
      <c r="AC19" s="61"/>
    </row>
    <row r="20" spans="1:30" s="50" customFormat="1" ht="12" x14ac:dyDescent="0.15">
      <c r="A20" s="62">
        <v>30</v>
      </c>
      <c r="B20" s="168"/>
      <c r="C20" s="169"/>
      <c r="D20" s="50">
        <v>20299</v>
      </c>
      <c r="E20" s="50">
        <v>25062</v>
      </c>
      <c r="F20" s="50">
        <v>73312</v>
      </c>
      <c r="G20" s="50">
        <v>3429662509</v>
      </c>
      <c r="H20" s="50">
        <v>21185</v>
      </c>
      <c r="I20" s="50">
        <v>966367674</v>
      </c>
      <c r="J20" s="50">
        <v>21113</v>
      </c>
      <c r="K20" s="50">
        <v>497266686</v>
      </c>
      <c r="L20" s="50">
        <v>1129</v>
      </c>
      <c r="M20" s="50">
        <v>12311706</v>
      </c>
      <c r="N20" s="50">
        <v>5196</v>
      </c>
      <c r="O20" s="50">
        <v>113329013</v>
      </c>
      <c r="P20" s="50">
        <v>23693</v>
      </c>
      <c r="Q20" s="50">
        <v>1757269495</v>
      </c>
      <c r="R20" s="50">
        <v>0</v>
      </c>
      <c r="S20" s="50">
        <v>0</v>
      </c>
      <c r="T20" s="50">
        <v>457</v>
      </c>
      <c r="U20" s="50">
        <v>6683061</v>
      </c>
      <c r="V20" s="50">
        <v>40</v>
      </c>
      <c r="W20" s="50">
        <v>3541149</v>
      </c>
      <c r="X20" s="50">
        <v>456</v>
      </c>
      <c r="Y20" s="50">
        <v>71970415</v>
      </c>
      <c r="Z20" s="50">
        <v>2</v>
      </c>
      <c r="AA20" s="50">
        <v>223310</v>
      </c>
      <c r="AB20" s="50">
        <v>3</v>
      </c>
      <c r="AC20" s="61">
        <v>700000</v>
      </c>
    </row>
    <row r="21" spans="1:30" s="50" customFormat="1" ht="12" x14ac:dyDescent="0.15">
      <c r="A21" s="62" t="s">
        <v>223</v>
      </c>
      <c r="B21" s="168"/>
      <c r="C21" s="169"/>
      <c r="D21" s="50">
        <v>21155</v>
      </c>
      <c r="E21" s="50">
        <v>25806</v>
      </c>
      <c r="F21" s="50">
        <v>74492</v>
      </c>
      <c r="G21" s="50">
        <v>3453266306</v>
      </c>
      <c r="H21" s="50">
        <v>21603</v>
      </c>
      <c r="I21" s="50">
        <v>978232651</v>
      </c>
      <c r="J21" s="50">
        <v>21348</v>
      </c>
      <c r="K21" s="50">
        <v>516076620</v>
      </c>
      <c r="L21" s="50">
        <v>1113</v>
      </c>
      <c r="M21" s="50">
        <v>11006793</v>
      </c>
      <c r="N21" s="50">
        <v>5483</v>
      </c>
      <c r="O21" s="50">
        <v>109705016</v>
      </c>
      <c r="P21" s="50">
        <v>23928</v>
      </c>
      <c r="Q21" s="50">
        <v>1746633462</v>
      </c>
      <c r="R21" s="50">
        <v>1</v>
      </c>
      <c r="S21" s="50">
        <v>29108</v>
      </c>
      <c r="T21" s="50">
        <v>453</v>
      </c>
      <c r="U21" s="50">
        <v>5274383</v>
      </c>
      <c r="V21" s="50">
        <v>67</v>
      </c>
      <c r="W21" s="50">
        <v>4403721</v>
      </c>
      <c r="X21" s="50">
        <v>486</v>
      </c>
      <c r="Y21" s="50">
        <v>81047715</v>
      </c>
      <c r="Z21" s="50">
        <v>8</v>
      </c>
      <c r="AA21" s="50">
        <v>356837</v>
      </c>
      <c r="AB21" s="50">
        <v>2</v>
      </c>
      <c r="AC21" s="61">
        <v>200000</v>
      </c>
    </row>
    <row r="22" spans="1:30" s="50" customFormat="1" ht="12" x14ac:dyDescent="0.15">
      <c r="A22" s="62">
        <v>2</v>
      </c>
      <c r="B22" s="168"/>
      <c r="C22" s="168"/>
      <c r="D22" s="64">
        <f>SUM(D24:D35)</f>
        <v>21217</v>
      </c>
      <c r="E22" s="50">
        <f t="shared" ref="E22:AC22" si="0">SUM(E24:E35)</f>
        <v>25800</v>
      </c>
      <c r="F22" s="50">
        <f t="shared" si="0"/>
        <v>75360</v>
      </c>
      <c r="G22" s="50">
        <f t="shared" si="0"/>
        <v>3431044809</v>
      </c>
      <c r="H22" s="50">
        <f t="shared" si="0"/>
        <v>21753</v>
      </c>
      <c r="I22" s="50">
        <f t="shared" si="0"/>
        <v>974212779</v>
      </c>
      <c r="J22" s="50">
        <f t="shared" si="0"/>
        <v>21781</v>
      </c>
      <c r="K22" s="50">
        <f t="shared" si="0"/>
        <v>527934733</v>
      </c>
      <c r="L22" s="50">
        <f t="shared" si="0"/>
        <v>1190</v>
      </c>
      <c r="M22" s="50">
        <f t="shared" si="0"/>
        <v>10771267</v>
      </c>
      <c r="N22" s="50">
        <f t="shared" si="0"/>
        <v>5364</v>
      </c>
      <c r="O22" s="50">
        <f>SUM(O24:O35)</f>
        <v>104439794</v>
      </c>
      <c r="P22" s="50">
        <f t="shared" si="0"/>
        <v>24193</v>
      </c>
      <c r="Q22" s="50">
        <f t="shared" si="0"/>
        <v>1715395512</v>
      </c>
      <c r="R22" s="50">
        <f t="shared" si="0"/>
        <v>1</v>
      </c>
      <c r="S22" s="50">
        <f t="shared" si="0"/>
        <v>277707</v>
      </c>
      <c r="T22" s="50">
        <f t="shared" si="0"/>
        <v>514</v>
      </c>
      <c r="U22" s="50">
        <f t="shared" si="0"/>
        <v>6847007</v>
      </c>
      <c r="V22" s="50">
        <f t="shared" si="0"/>
        <v>45</v>
      </c>
      <c r="W22" s="50">
        <f t="shared" si="0"/>
        <v>3710483</v>
      </c>
      <c r="X22" s="50">
        <f t="shared" si="0"/>
        <v>502</v>
      </c>
      <c r="Y22" s="50">
        <f t="shared" si="0"/>
        <v>86665491</v>
      </c>
      <c r="Z22" s="50">
        <f t="shared" si="0"/>
        <v>16</v>
      </c>
      <c r="AA22" s="50">
        <f t="shared" si="0"/>
        <v>690036</v>
      </c>
      <c r="AB22" s="50">
        <f t="shared" si="0"/>
        <v>1</v>
      </c>
      <c r="AC22" s="50">
        <f t="shared" si="0"/>
        <v>100000</v>
      </c>
    </row>
    <row r="23" spans="1:30" s="49" customFormat="1" ht="12" x14ac:dyDescent="0.15">
      <c r="A23" s="50"/>
      <c r="B23" s="195"/>
      <c r="C23" s="195"/>
      <c r="D23" s="64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9"/>
      <c r="S23" s="59"/>
      <c r="T23" s="50"/>
      <c r="U23" s="50"/>
      <c r="V23" s="50"/>
      <c r="W23" s="50"/>
      <c r="X23" s="50"/>
      <c r="Y23" s="50"/>
      <c r="Z23" s="136"/>
      <c r="AA23" s="136"/>
      <c r="AB23" s="136"/>
      <c r="AC23" s="136"/>
      <c r="AD23" s="50"/>
    </row>
    <row r="24" spans="1:30" s="50" customFormat="1" ht="12" x14ac:dyDescent="0.15">
      <c r="A24" s="59" t="s">
        <v>234</v>
      </c>
      <c r="B24" s="60">
        <v>4</v>
      </c>
      <c r="C24" s="257" t="s">
        <v>50</v>
      </c>
      <c r="D24" s="64">
        <v>1761</v>
      </c>
      <c r="E24" s="50">
        <v>2148</v>
      </c>
      <c r="F24" s="50">
        <f>H24+J24+L24+N24+P24+R24+T24+V24+X24+Z24+AB24</f>
        <v>6334</v>
      </c>
      <c r="G24" s="50">
        <f>I24+K24+M24+O24+Q24+S24+U24++W24+Y24+AA24+AC24</f>
        <v>139175687</v>
      </c>
      <c r="H24" s="50">
        <v>1846</v>
      </c>
      <c r="I24" s="50">
        <v>84660951</v>
      </c>
      <c r="J24" s="50">
        <v>1815</v>
      </c>
      <c r="K24" s="50">
        <v>44700038</v>
      </c>
      <c r="L24" s="50">
        <v>100</v>
      </c>
      <c r="M24" s="50">
        <v>513664</v>
      </c>
      <c r="N24" s="50">
        <v>458</v>
      </c>
      <c r="O24" s="59">
        <v>30528</v>
      </c>
      <c r="P24" s="50">
        <v>2024</v>
      </c>
      <c r="Q24" s="50">
        <v>440160</v>
      </c>
      <c r="R24" s="59"/>
      <c r="S24" s="59"/>
      <c r="T24" s="59">
        <v>40</v>
      </c>
      <c r="U24" s="59">
        <v>922424</v>
      </c>
      <c r="V24" s="59">
        <v>3</v>
      </c>
      <c r="W24" s="59">
        <v>638258</v>
      </c>
      <c r="X24" s="50">
        <v>43</v>
      </c>
      <c r="Y24" s="50">
        <v>7020654</v>
      </c>
      <c r="Z24" s="58">
        <v>4</v>
      </c>
      <c r="AA24" s="58">
        <v>149010</v>
      </c>
      <c r="AB24" s="58">
        <v>1</v>
      </c>
      <c r="AC24" s="58">
        <v>100000</v>
      </c>
    </row>
    <row r="25" spans="1:30" s="50" customFormat="1" ht="12" x14ac:dyDescent="0.15">
      <c r="A25" s="59"/>
      <c r="B25" s="60">
        <v>5</v>
      </c>
      <c r="C25" s="59"/>
      <c r="D25" s="64">
        <v>1772</v>
      </c>
      <c r="E25" s="50">
        <v>2161</v>
      </c>
      <c r="F25" s="50">
        <f t="shared" ref="F25:F35" si="1">H25+J25+L25+N25+P25+R25+T25+V25+X25+Z25+AB25</f>
        <v>6266</v>
      </c>
      <c r="G25" s="50">
        <f t="shared" ref="G25:G35" si="2">I25+K25+M25+O25+Q25+S25+U25++W25+Y25+AA25+AC25</f>
        <v>283400031</v>
      </c>
      <c r="H25" s="50">
        <v>1784</v>
      </c>
      <c r="I25" s="50">
        <v>71872300</v>
      </c>
      <c r="J25" s="50">
        <v>1815</v>
      </c>
      <c r="K25" s="50">
        <v>42901571</v>
      </c>
      <c r="L25" s="50">
        <v>102</v>
      </c>
      <c r="M25" s="50">
        <v>1184120</v>
      </c>
      <c r="N25" s="50">
        <v>455</v>
      </c>
      <c r="O25" s="59">
        <v>8523864</v>
      </c>
      <c r="P25" s="50">
        <v>2017</v>
      </c>
      <c r="Q25" s="50">
        <v>150690568</v>
      </c>
      <c r="R25" s="59">
        <v>1</v>
      </c>
      <c r="S25" s="59">
        <v>277707</v>
      </c>
      <c r="T25" s="59">
        <v>43</v>
      </c>
      <c r="U25" s="59">
        <v>398548</v>
      </c>
      <c r="V25" s="59">
        <v>4</v>
      </c>
      <c r="W25" s="59">
        <v>263119</v>
      </c>
      <c r="X25" s="50">
        <v>44</v>
      </c>
      <c r="Y25" s="50">
        <v>7268234</v>
      </c>
      <c r="Z25" s="58">
        <v>1</v>
      </c>
      <c r="AA25" s="58">
        <v>20000</v>
      </c>
      <c r="AB25" s="58"/>
      <c r="AC25" s="58"/>
    </row>
    <row r="26" spans="1:30" s="50" customFormat="1" ht="12" x14ac:dyDescent="0.15">
      <c r="A26" s="59"/>
      <c r="B26" s="60">
        <v>6</v>
      </c>
      <c r="C26" s="59"/>
      <c r="D26" s="64">
        <v>1767</v>
      </c>
      <c r="E26" s="50">
        <v>2150</v>
      </c>
      <c r="F26" s="50">
        <f t="shared" si="1"/>
        <v>6228</v>
      </c>
      <c r="G26" s="50">
        <f t="shared" si="2"/>
        <v>278787381</v>
      </c>
      <c r="H26" s="50">
        <v>1759</v>
      </c>
      <c r="I26" s="50">
        <v>71011914</v>
      </c>
      <c r="J26" s="50">
        <v>1810</v>
      </c>
      <c r="K26" s="50">
        <v>42897415</v>
      </c>
      <c r="L26" s="50">
        <v>101</v>
      </c>
      <c r="M26" s="50">
        <v>1849651</v>
      </c>
      <c r="N26" s="50">
        <v>452</v>
      </c>
      <c r="O26" s="50">
        <v>8345794</v>
      </c>
      <c r="P26" s="50">
        <v>2013</v>
      </c>
      <c r="Q26" s="50">
        <v>146348147</v>
      </c>
      <c r="R26" s="59"/>
      <c r="S26" s="59"/>
      <c r="T26" s="59">
        <v>43</v>
      </c>
      <c r="U26" s="59">
        <v>370962</v>
      </c>
      <c r="V26" s="59">
        <v>4</v>
      </c>
      <c r="W26" s="59">
        <v>434980</v>
      </c>
      <c r="X26" s="50">
        <v>44</v>
      </c>
      <c r="Y26" s="50">
        <v>7317744</v>
      </c>
      <c r="Z26" s="58">
        <v>2</v>
      </c>
      <c r="AA26" s="58">
        <v>210774</v>
      </c>
      <c r="AB26" s="58"/>
      <c r="AC26" s="58"/>
    </row>
    <row r="27" spans="1:30" s="50" customFormat="1" ht="12" x14ac:dyDescent="0.15">
      <c r="A27" s="59"/>
      <c r="B27" s="60">
        <v>7</v>
      </c>
      <c r="C27" s="59"/>
      <c r="D27" s="64">
        <v>1763</v>
      </c>
      <c r="E27" s="50">
        <v>2148</v>
      </c>
      <c r="F27" s="50">
        <f t="shared" si="1"/>
        <v>6203</v>
      </c>
      <c r="G27" s="50">
        <f t="shared" si="2"/>
        <v>273183035</v>
      </c>
      <c r="H27" s="50">
        <v>1756</v>
      </c>
      <c r="I27" s="50">
        <v>72601475</v>
      </c>
      <c r="J27" s="50">
        <v>1802</v>
      </c>
      <c r="K27" s="50">
        <v>43632913</v>
      </c>
      <c r="L27" s="50">
        <v>101</v>
      </c>
      <c r="M27" s="50">
        <v>831892</v>
      </c>
      <c r="N27" s="50">
        <v>441</v>
      </c>
      <c r="O27" s="50">
        <v>8667812</v>
      </c>
      <c r="P27" s="50">
        <v>2012</v>
      </c>
      <c r="Q27" s="50">
        <v>139583668</v>
      </c>
      <c r="R27" s="59"/>
      <c r="S27" s="59"/>
      <c r="T27" s="59">
        <v>42</v>
      </c>
      <c r="U27" s="59">
        <v>339074</v>
      </c>
      <c r="V27" s="59">
        <v>5</v>
      </c>
      <c r="W27" s="59">
        <v>123401</v>
      </c>
      <c r="X27" s="50">
        <v>44</v>
      </c>
      <c r="Y27" s="50">
        <v>7402800</v>
      </c>
      <c r="Z27" s="58"/>
      <c r="AA27" s="58"/>
      <c r="AB27" s="58"/>
      <c r="AC27" s="58"/>
    </row>
    <row r="28" spans="1:30" s="50" customFormat="1" ht="12" x14ac:dyDescent="0.15">
      <c r="A28" s="59"/>
      <c r="B28" s="60">
        <v>8</v>
      </c>
      <c r="C28" s="59"/>
      <c r="D28" s="64">
        <v>1751</v>
      </c>
      <c r="E28" s="50">
        <v>2132</v>
      </c>
      <c r="F28" s="50">
        <f t="shared" si="1"/>
        <v>6167</v>
      </c>
      <c r="G28" s="50">
        <f t="shared" si="2"/>
        <v>270976732</v>
      </c>
      <c r="H28" s="50">
        <v>1746</v>
      </c>
      <c r="I28" s="50">
        <v>72504194</v>
      </c>
      <c r="J28" s="50">
        <v>1786</v>
      </c>
      <c r="K28" s="50">
        <v>42843826</v>
      </c>
      <c r="L28" s="50">
        <v>101</v>
      </c>
      <c r="M28" s="50">
        <v>815470</v>
      </c>
      <c r="N28" s="50">
        <v>441</v>
      </c>
      <c r="O28" s="50">
        <v>8487291</v>
      </c>
      <c r="P28" s="50">
        <v>2006</v>
      </c>
      <c r="Q28" s="50">
        <v>138579723</v>
      </c>
      <c r="R28" s="59"/>
      <c r="S28" s="59"/>
      <c r="T28" s="59">
        <v>43</v>
      </c>
      <c r="U28" s="59">
        <v>476544</v>
      </c>
      <c r="V28" s="59"/>
      <c r="W28" s="59"/>
      <c r="X28" s="50">
        <v>44</v>
      </c>
      <c r="Y28" s="50">
        <v>7269684</v>
      </c>
      <c r="Z28" s="58"/>
      <c r="AA28" s="58"/>
      <c r="AB28" s="58"/>
      <c r="AC28" s="58"/>
    </row>
    <row r="29" spans="1:30" s="50" customFormat="1" ht="12" x14ac:dyDescent="0.15">
      <c r="A29" s="59"/>
      <c r="B29" s="60">
        <v>9</v>
      </c>
      <c r="C29" s="59"/>
      <c r="D29" s="64">
        <v>1758</v>
      </c>
      <c r="E29" s="50">
        <v>2140</v>
      </c>
      <c r="F29" s="50">
        <f t="shared" si="1"/>
        <v>6304</v>
      </c>
      <c r="G29" s="50">
        <f t="shared" si="2"/>
        <v>271919005</v>
      </c>
      <c r="H29" s="50">
        <v>1838</v>
      </c>
      <c r="I29" s="50">
        <v>70734689</v>
      </c>
      <c r="J29" s="50">
        <v>1814</v>
      </c>
      <c r="K29" s="50">
        <v>42937027</v>
      </c>
      <c r="L29" s="50">
        <v>100</v>
      </c>
      <c r="M29" s="50">
        <v>824018</v>
      </c>
      <c r="N29" s="50">
        <v>444</v>
      </c>
      <c r="O29" s="50">
        <v>8321249</v>
      </c>
      <c r="P29" s="50">
        <v>2016</v>
      </c>
      <c r="Q29" s="50">
        <v>140719908</v>
      </c>
      <c r="R29" s="59"/>
      <c r="S29" s="59"/>
      <c r="T29" s="59">
        <v>41</v>
      </c>
      <c r="U29" s="59">
        <v>423691</v>
      </c>
      <c r="V29" s="59">
        <v>5</v>
      </c>
      <c r="W29" s="59">
        <v>459030</v>
      </c>
      <c r="X29" s="50">
        <v>43</v>
      </c>
      <c r="Y29" s="50">
        <v>7418528</v>
      </c>
      <c r="Z29" s="58">
        <v>3</v>
      </c>
      <c r="AA29" s="58">
        <v>80865</v>
      </c>
      <c r="AB29" s="58"/>
      <c r="AC29" s="58"/>
    </row>
    <row r="30" spans="1:30" s="50" customFormat="1" ht="12" x14ac:dyDescent="0.15">
      <c r="A30" s="59"/>
      <c r="B30" s="60">
        <v>10</v>
      </c>
      <c r="C30" s="59"/>
      <c r="D30" s="64">
        <v>1770</v>
      </c>
      <c r="E30" s="50">
        <v>2152</v>
      </c>
      <c r="F30" s="50">
        <f t="shared" si="1"/>
        <v>6336</v>
      </c>
      <c r="G30" s="50">
        <f t="shared" si="2"/>
        <v>295682498</v>
      </c>
      <c r="H30" s="50">
        <v>1843</v>
      </c>
      <c r="I30" s="50">
        <v>84872807</v>
      </c>
      <c r="J30" s="50">
        <v>1826</v>
      </c>
      <c r="K30" s="50">
        <v>45739083</v>
      </c>
      <c r="L30" s="50">
        <v>99</v>
      </c>
      <c r="M30" s="50">
        <v>987758</v>
      </c>
      <c r="N30" s="50">
        <v>451</v>
      </c>
      <c r="O30" s="50">
        <v>7778621</v>
      </c>
      <c r="P30" s="50">
        <v>2028</v>
      </c>
      <c r="Q30" s="50">
        <v>148761030</v>
      </c>
      <c r="R30" s="59"/>
      <c r="S30" s="59"/>
      <c r="T30" s="59">
        <v>42</v>
      </c>
      <c r="U30" s="59">
        <v>377426</v>
      </c>
      <c r="V30" s="59">
        <v>5</v>
      </c>
      <c r="W30" s="59">
        <v>306790</v>
      </c>
      <c r="X30" s="50">
        <v>41</v>
      </c>
      <c r="Y30" s="50">
        <v>6838983</v>
      </c>
      <c r="Z30" s="58">
        <v>1</v>
      </c>
      <c r="AA30" s="58">
        <v>20000</v>
      </c>
      <c r="AB30" s="58"/>
      <c r="AC30" s="58"/>
    </row>
    <row r="31" spans="1:30" s="50" customFormat="1" ht="12" x14ac:dyDescent="0.15">
      <c r="A31" s="59"/>
      <c r="B31" s="60">
        <v>11</v>
      </c>
      <c r="C31" s="59"/>
      <c r="D31" s="64">
        <v>1775</v>
      </c>
      <c r="E31" s="50">
        <v>2158</v>
      </c>
      <c r="F31" s="50">
        <f t="shared" si="1"/>
        <v>6344</v>
      </c>
      <c r="G31" s="50">
        <f t="shared" si="2"/>
        <v>296753856</v>
      </c>
      <c r="H31" s="50">
        <v>1847</v>
      </c>
      <c r="I31" s="50">
        <v>84792154</v>
      </c>
      <c r="J31" s="50">
        <v>1830</v>
      </c>
      <c r="K31" s="50">
        <v>44956099</v>
      </c>
      <c r="L31" s="50">
        <v>97</v>
      </c>
      <c r="M31" s="50">
        <v>843975</v>
      </c>
      <c r="N31" s="50">
        <v>450</v>
      </c>
      <c r="O31" s="50">
        <v>8703013</v>
      </c>
      <c r="P31" s="50">
        <v>2031</v>
      </c>
      <c r="Q31" s="50">
        <v>149969994</v>
      </c>
      <c r="R31" s="59"/>
      <c r="S31" s="59"/>
      <c r="T31" s="59">
        <v>43</v>
      </c>
      <c r="U31" s="59">
        <v>461753</v>
      </c>
      <c r="V31" s="59">
        <v>5</v>
      </c>
      <c r="W31" s="59">
        <v>384018</v>
      </c>
      <c r="X31" s="50">
        <v>40</v>
      </c>
      <c r="Y31" s="50">
        <v>6622850</v>
      </c>
      <c r="Z31" s="58">
        <v>1</v>
      </c>
      <c r="AA31" s="58">
        <v>20000</v>
      </c>
      <c r="AB31" s="58"/>
      <c r="AC31" s="58"/>
    </row>
    <row r="32" spans="1:30" s="50" customFormat="1" ht="12" x14ac:dyDescent="0.15">
      <c r="A32" s="59"/>
      <c r="B32" s="60">
        <v>12</v>
      </c>
      <c r="C32" s="59"/>
      <c r="D32" s="64">
        <v>1781</v>
      </c>
      <c r="E32" s="50">
        <v>2164</v>
      </c>
      <c r="F32" s="50">
        <f t="shared" si="1"/>
        <v>6331</v>
      </c>
      <c r="G32" s="50">
        <f t="shared" si="2"/>
        <v>322022195</v>
      </c>
      <c r="H32" s="50">
        <v>1838</v>
      </c>
      <c r="I32" s="50">
        <v>106811571</v>
      </c>
      <c r="J32" s="50">
        <v>1829</v>
      </c>
      <c r="K32" s="50">
        <v>44463402</v>
      </c>
      <c r="L32" s="50">
        <v>99</v>
      </c>
      <c r="M32" s="50">
        <v>894981</v>
      </c>
      <c r="N32" s="50">
        <v>448</v>
      </c>
      <c r="O32" s="50">
        <v>8160409</v>
      </c>
      <c r="P32" s="50">
        <v>2031</v>
      </c>
      <c r="Q32" s="50">
        <v>153507986</v>
      </c>
      <c r="R32" s="59"/>
      <c r="S32" s="59"/>
      <c r="T32" s="59">
        <v>42</v>
      </c>
      <c r="U32" s="59">
        <v>1236150</v>
      </c>
      <c r="V32" s="59">
        <v>4</v>
      </c>
      <c r="W32" s="59">
        <v>306350</v>
      </c>
      <c r="X32" s="50">
        <v>40</v>
      </c>
      <c r="Y32" s="50">
        <v>6641346</v>
      </c>
      <c r="Z32" s="58"/>
      <c r="AA32" s="58"/>
      <c r="AB32" s="58"/>
      <c r="AC32" s="58"/>
    </row>
    <row r="33" spans="1:29" s="50" customFormat="1" ht="12" x14ac:dyDescent="0.15">
      <c r="A33" s="59" t="s">
        <v>293</v>
      </c>
      <c r="B33" s="60">
        <v>1</v>
      </c>
      <c r="C33" s="59"/>
      <c r="D33" s="64">
        <v>1776</v>
      </c>
      <c r="E33" s="50">
        <v>2152</v>
      </c>
      <c r="F33" s="50">
        <f t="shared" si="1"/>
        <v>6292</v>
      </c>
      <c r="G33" s="50">
        <f t="shared" si="2"/>
        <v>285922159</v>
      </c>
      <c r="H33" s="50">
        <v>1837</v>
      </c>
      <c r="I33" s="50">
        <v>84482277</v>
      </c>
      <c r="J33" s="50">
        <v>1821</v>
      </c>
      <c r="K33" s="50">
        <v>44015378</v>
      </c>
      <c r="L33" s="50">
        <v>95</v>
      </c>
      <c r="M33" s="50">
        <v>846029</v>
      </c>
      <c r="N33" s="50">
        <v>444</v>
      </c>
      <c r="O33" s="50">
        <v>8316781</v>
      </c>
      <c r="P33" s="50">
        <v>2009</v>
      </c>
      <c r="Q33" s="50">
        <v>141086041</v>
      </c>
      <c r="R33" s="59"/>
      <c r="S33" s="59"/>
      <c r="T33" s="59">
        <v>42</v>
      </c>
      <c r="U33" s="59">
        <v>462726</v>
      </c>
      <c r="V33" s="59">
        <v>5</v>
      </c>
      <c r="W33" s="59">
        <v>245472</v>
      </c>
      <c r="X33" s="50">
        <v>39</v>
      </c>
      <c r="Y33" s="50">
        <v>6467455</v>
      </c>
      <c r="Z33" s="58"/>
      <c r="AA33" s="58"/>
      <c r="AB33" s="58"/>
      <c r="AC33" s="58"/>
    </row>
    <row r="34" spans="1:29" s="50" customFormat="1" ht="12" x14ac:dyDescent="0.15">
      <c r="A34" s="59"/>
      <c r="B34" s="60">
        <v>2</v>
      </c>
      <c r="C34" s="59"/>
      <c r="D34" s="64">
        <v>1767</v>
      </c>
      <c r="E34" s="50">
        <v>2142</v>
      </c>
      <c r="F34" s="50">
        <f t="shared" si="1"/>
        <v>6260</v>
      </c>
      <c r="G34" s="50">
        <f t="shared" si="2"/>
        <v>297950083</v>
      </c>
      <c r="H34" s="50">
        <v>1817</v>
      </c>
      <c r="I34" s="50">
        <v>85127232</v>
      </c>
      <c r="J34" s="50">
        <v>1808</v>
      </c>
      <c r="K34" s="50">
        <v>44379295</v>
      </c>
      <c r="L34" s="50">
        <v>95</v>
      </c>
      <c r="M34" s="50">
        <v>746300</v>
      </c>
      <c r="N34" s="50">
        <v>441</v>
      </c>
      <c r="O34" s="50">
        <v>9356261</v>
      </c>
      <c r="P34" s="50">
        <v>2009</v>
      </c>
      <c r="Q34" s="50">
        <v>148459716</v>
      </c>
      <c r="R34" s="59"/>
      <c r="S34" s="59"/>
      <c r="T34" s="59">
        <v>45</v>
      </c>
      <c r="U34" s="59">
        <v>328246</v>
      </c>
      <c r="V34" s="59">
        <v>2</v>
      </c>
      <c r="W34" s="59">
        <v>353290</v>
      </c>
      <c r="X34" s="50">
        <v>40</v>
      </c>
      <c r="Y34" s="50">
        <v>9030356</v>
      </c>
      <c r="Z34" s="58">
        <v>3</v>
      </c>
      <c r="AA34" s="58">
        <v>169387</v>
      </c>
      <c r="AB34" s="58"/>
      <c r="AC34" s="58"/>
    </row>
    <row r="35" spans="1:29" s="50" customFormat="1" ht="12" x14ac:dyDescent="0.15">
      <c r="A35" s="59"/>
      <c r="B35" s="60">
        <v>3</v>
      </c>
      <c r="C35" s="59"/>
      <c r="D35" s="64">
        <v>1776</v>
      </c>
      <c r="E35" s="50">
        <v>2153</v>
      </c>
      <c r="F35" s="50">
        <f t="shared" si="1"/>
        <v>6295</v>
      </c>
      <c r="G35" s="50">
        <f t="shared" si="2"/>
        <v>415272147</v>
      </c>
      <c r="H35" s="50">
        <v>1842</v>
      </c>
      <c r="I35" s="50">
        <v>84741215</v>
      </c>
      <c r="J35" s="50">
        <v>1825</v>
      </c>
      <c r="K35" s="50">
        <v>44468686</v>
      </c>
      <c r="L35" s="50">
        <v>100</v>
      </c>
      <c r="M35" s="50">
        <v>433409</v>
      </c>
      <c r="N35" s="50">
        <v>439</v>
      </c>
      <c r="O35" s="50">
        <v>19748171</v>
      </c>
      <c r="P35" s="50">
        <v>1997</v>
      </c>
      <c r="Q35" s="50">
        <v>257248571</v>
      </c>
      <c r="R35" s="59"/>
      <c r="S35" s="59"/>
      <c r="T35" s="59">
        <v>48</v>
      </c>
      <c r="U35" s="59">
        <v>1049463</v>
      </c>
      <c r="V35" s="59">
        <v>3</v>
      </c>
      <c r="W35" s="59">
        <v>195775</v>
      </c>
      <c r="X35" s="50">
        <v>40</v>
      </c>
      <c r="Y35" s="50">
        <v>7366857</v>
      </c>
      <c r="Z35" s="58">
        <v>1</v>
      </c>
      <c r="AA35" s="58">
        <v>20000</v>
      </c>
      <c r="AB35" s="58"/>
      <c r="AC35" s="58"/>
    </row>
    <row r="36" spans="1:29" x14ac:dyDescent="0.15">
      <c r="A36" s="56"/>
      <c r="B36" s="56"/>
      <c r="C36" s="55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135"/>
      <c r="S36" s="135"/>
      <c r="T36" s="54"/>
      <c r="U36" s="54"/>
      <c r="V36" s="54"/>
      <c r="W36" s="54"/>
      <c r="X36" s="54"/>
      <c r="Y36" s="54"/>
      <c r="Z36" s="53"/>
      <c r="AA36" s="53"/>
      <c r="AB36" s="53"/>
      <c r="AC36" s="52"/>
    </row>
    <row r="37" spans="1:29" x14ac:dyDescent="0.15">
      <c r="A37" s="50" t="s">
        <v>49</v>
      </c>
      <c r="B37" s="50"/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</row>
    <row r="38" spans="1:29" s="49" customFormat="1" ht="12" x14ac:dyDescent="0.1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</sheetData>
  <mergeCells count="25">
    <mergeCell ref="B23:C23"/>
    <mergeCell ref="AB7:AC7"/>
    <mergeCell ref="X7:Y7"/>
    <mergeCell ref="D6:D8"/>
    <mergeCell ref="E6:E8"/>
    <mergeCell ref="F7:G7"/>
    <mergeCell ref="B12:C12"/>
    <mergeCell ref="B13:C13"/>
    <mergeCell ref="V7:W7"/>
    <mergeCell ref="J7:K7"/>
    <mergeCell ref="F6:AA6"/>
    <mergeCell ref="P7:Q7"/>
    <mergeCell ref="R7:S7"/>
    <mergeCell ref="Z7:AA7"/>
    <mergeCell ref="B10:C10"/>
    <mergeCell ref="L7:M7"/>
    <mergeCell ref="T7:U7"/>
    <mergeCell ref="N7:O7"/>
    <mergeCell ref="H7:I7"/>
    <mergeCell ref="A6:C8"/>
    <mergeCell ref="B11:C11"/>
    <mergeCell ref="B15:C15"/>
    <mergeCell ref="B17:C17"/>
    <mergeCell ref="B16:C16"/>
    <mergeCell ref="B14:C1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"/>
  <sheetViews>
    <sheetView zoomScaleNormal="100" workbookViewId="0">
      <pane xSplit="1" topLeftCell="B1" activePane="topRight" state="frozen"/>
      <selection pane="topRight" activeCell="B12" sqref="B12"/>
    </sheetView>
  </sheetViews>
  <sheetFormatPr defaultRowHeight="13.5" x14ac:dyDescent="0.15"/>
  <cols>
    <col min="1" max="1" width="11.125" style="1" customWidth="1"/>
    <col min="2" max="13" width="9.625" style="1" customWidth="1"/>
    <col min="14" max="14" width="9.375" style="1" customWidth="1"/>
    <col min="15" max="15" width="15" style="1" customWidth="1"/>
    <col min="16" max="16" width="15.125" style="1" customWidth="1"/>
    <col min="17" max="17" width="11.75" style="1" customWidth="1"/>
    <col min="18" max="18" width="7.625" style="1" customWidth="1"/>
    <col min="19" max="256" width="9" style="1"/>
    <col min="257" max="257" width="11.125" style="1" customWidth="1"/>
    <col min="258" max="269" width="9.625" style="1" customWidth="1"/>
    <col min="270" max="270" width="9.375" style="1" customWidth="1"/>
    <col min="271" max="271" width="15" style="1" customWidth="1"/>
    <col min="272" max="272" width="15.125" style="1" customWidth="1"/>
    <col min="273" max="273" width="11.75" style="1" customWidth="1"/>
    <col min="274" max="274" width="7.625" style="1" customWidth="1"/>
    <col min="275" max="512" width="9" style="1"/>
    <col min="513" max="513" width="11.125" style="1" customWidth="1"/>
    <col min="514" max="525" width="9.625" style="1" customWidth="1"/>
    <col min="526" max="526" width="9.375" style="1" customWidth="1"/>
    <col min="527" max="527" width="15" style="1" customWidth="1"/>
    <col min="528" max="528" width="15.125" style="1" customWidth="1"/>
    <col min="529" max="529" width="11.75" style="1" customWidth="1"/>
    <col min="530" max="530" width="7.625" style="1" customWidth="1"/>
    <col min="531" max="768" width="9" style="1"/>
    <col min="769" max="769" width="11.125" style="1" customWidth="1"/>
    <col min="770" max="781" width="9.625" style="1" customWidth="1"/>
    <col min="782" max="782" width="9.375" style="1" customWidth="1"/>
    <col min="783" max="783" width="15" style="1" customWidth="1"/>
    <col min="784" max="784" width="15.125" style="1" customWidth="1"/>
    <col min="785" max="785" width="11.75" style="1" customWidth="1"/>
    <col min="786" max="786" width="7.625" style="1" customWidth="1"/>
    <col min="787" max="1024" width="9" style="1"/>
    <col min="1025" max="1025" width="11.125" style="1" customWidth="1"/>
    <col min="1026" max="1037" width="9.625" style="1" customWidth="1"/>
    <col min="1038" max="1038" width="9.375" style="1" customWidth="1"/>
    <col min="1039" max="1039" width="15" style="1" customWidth="1"/>
    <col min="1040" max="1040" width="15.125" style="1" customWidth="1"/>
    <col min="1041" max="1041" width="11.75" style="1" customWidth="1"/>
    <col min="1042" max="1042" width="7.625" style="1" customWidth="1"/>
    <col min="1043" max="1280" width="9" style="1"/>
    <col min="1281" max="1281" width="11.125" style="1" customWidth="1"/>
    <col min="1282" max="1293" width="9.625" style="1" customWidth="1"/>
    <col min="1294" max="1294" width="9.375" style="1" customWidth="1"/>
    <col min="1295" max="1295" width="15" style="1" customWidth="1"/>
    <col min="1296" max="1296" width="15.125" style="1" customWidth="1"/>
    <col min="1297" max="1297" width="11.75" style="1" customWidth="1"/>
    <col min="1298" max="1298" width="7.625" style="1" customWidth="1"/>
    <col min="1299" max="1536" width="9" style="1"/>
    <col min="1537" max="1537" width="11.125" style="1" customWidth="1"/>
    <col min="1538" max="1549" width="9.625" style="1" customWidth="1"/>
    <col min="1550" max="1550" width="9.375" style="1" customWidth="1"/>
    <col min="1551" max="1551" width="15" style="1" customWidth="1"/>
    <col min="1552" max="1552" width="15.125" style="1" customWidth="1"/>
    <col min="1553" max="1553" width="11.75" style="1" customWidth="1"/>
    <col min="1554" max="1554" width="7.625" style="1" customWidth="1"/>
    <col min="1555" max="1792" width="9" style="1"/>
    <col min="1793" max="1793" width="11.125" style="1" customWidth="1"/>
    <col min="1794" max="1805" width="9.625" style="1" customWidth="1"/>
    <col min="1806" max="1806" width="9.375" style="1" customWidth="1"/>
    <col min="1807" max="1807" width="15" style="1" customWidth="1"/>
    <col min="1808" max="1808" width="15.125" style="1" customWidth="1"/>
    <col min="1809" max="1809" width="11.75" style="1" customWidth="1"/>
    <col min="1810" max="1810" width="7.625" style="1" customWidth="1"/>
    <col min="1811" max="2048" width="9" style="1"/>
    <col min="2049" max="2049" width="11.125" style="1" customWidth="1"/>
    <col min="2050" max="2061" width="9.625" style="1" customWidth="1"/>
    <col min="2062" max="2062" width="9.375" style="1" customWidth="1"/>
    <col min="2063" max="2063" width="15" style="1" customWidth="1"/>
    <col min="2064" max="2064" width="15.125" style="1" customWidth="1"/>
    <col min="2065" max="2065" width="11.75" style="1" customWidth="1"/>
    <col min="2066" max="2066" width="7.625" style="1" customWidth="1"/>
    <col min="2067" max="2304" width="9" style="1"/>
    <col min="2305" max="2305" width="11.125" style="1" customWidth="1"/>
    <col min="2306" max="2317" width="9.625" style="1" customWidth="1"/>
    <col min="2318" max="2318" width="9.375" style="1" customWidth="1"/>
    <col min="2319" max="2319" width="15" style="1" customWidth="1"/>
    <col min="2320" max="2320" width="15.125" style="1" customWidth="1"/>
    <col min="2321" max="2321" width="11.75" style="1" customWidth="1"/>
    <col min="2322" max="2322" width="7.625" style="1" customWidth="1"/>
    <col min="2323" max="2560" width="9" style="1"/>
    <col min="2561" max="2561" width="11.125" style="1" customWidth="1"/>
    <col min="2562" max="2573" width="9.625" style="1" customWidth="1"/>
    <col min="2574" max="2574" width="9.375" style="1" customWidth="1"/>
    <col min="2575" max="2575" width="15" style="1" customWidth="1"/>
    <col min="2576" max="2576" width="15.125" style="1" customWidth="1"/>
    <col min="2577" max="2577" width="11.75" style="1" customWidth="1"/>
    <col min="2578" max="2578" width="7.625" style="1" customWidth="1"/>
    <col min="2579" max="2816" width="9" style="1"/>
    <col min="2817" max="2817" width="11.125" style="1" customWidth="1"/>
    <col min="2818" max="2829" width="9.625" style="1" customWidth="1"/>
    <col min="2830" max="2830" width="9.375" style="1" customWidth="1"/>
    <col min="2831" max="2831" width="15" style="1" customWidth="1"/>
    <col min="2832" max="2832" width="15.125" style="1" customWidth="1"/>
    <col min="2833" max="2833" width="11.75" style="1" customWidth="1"/>
    <col min="2834" max="2834" width="7.625" style="1" customWidth="1"/>
    <col min="2835" max="3072" width="9" style="1"/>
    <col min="3073" max="3073" width="11.125" style="1" customWidth="1"/>
    <col min="3074" max="3085" width="9.625" style="1" customWidth="1"/>
    <col min="3086" max="3086" width="9.375" style="1" customWidth="1"/>
    <col min="3087" max="3087" width="15" style="1" customWidth="1"/>
    <col min="3088" max="3088" width="15.125" style="1" customWidth="1"/>
    <col min="3089" max="3089" width="11.75" style="1" customWidth="1"/>
    <col min="3090" max="3090" width="7.625" style="1" customWidth="1"/>
    <col min="3091" max="3328" width="9" style="1"/>
    <col min="3329" max="3329" width="11.125" style="1" customWidth="1"/>
    <col min="3330" max="3341" width="9.625" style="1" customWidth="1"/>
    <col min="3342" max="3342" width="9.375" style="1" customWidth="1"/>
    <col min="3343" max="3343" width="15" style="1" customWidth="1"/>
    <col min="3344" max="3344" width="15.125" style="1" customWidth="1"/>
    <col min="3345" max="3345" width="11.75" style="1" customWidth="1"/>
    <col min="3346" max="3346" width="7.625" style="1" customWidth="1"/>
    <col min="3347" max="3584" width="9" style="1"/>
    <col min="3585" max="3585" width="11.125" style="1" customWidth="1"/>
    <col min="3586" max="3597" width="9.625" style="1" customWidth="1"/>
    <col min="3598" max="3598" width="9.375" style="1" customWidth="1"/>
    <col min="3599" max="3599" width="15" style="1" customWidth="1"/>
    <col min="3600" max="3600" width="15.125" style="1" customWidth="1"/>
    <col min="3601" max="3601" width="11.75" style="1" customWidth="1"/>
    <col min="3602" max="3602" width="7.625" style="1" customWidth="1"/>
    <col min="3603" max="3840" width="9" style="1"/>
    <col min="3841" max="3841" width="11.125" style="1" customWidth="1"/>
    <col min="3842" max="3853" width="9.625" style="1" customWidth="1"/>
    <col min="3854" max="3854" width="9.375" style="1" customWidth="1"/>
    <col min="3855" max="3855" width="15" style="1" customWidth="1"/>
    <col min="3856" max="3856" width="15.125" style="1" customWidth="1"/>
    <col min="3857" max="3857" width="11.75" style="1" customWidth="1"/>
    <col min="3858" max="3858" width="7.625" style="1" customWidth="1"/>
    <col min="3859" max="4096" width="9" style="1"/>
    <col min="4097" max="4097" width="11.125" style="1" customWidth="1"/>
    <col min="4098" max="4109" width="9.625" style="1" customWidth="1"/>
    <col min="4110" max="4110" width="9.375" style="1" customWidth="1"/>
    <col min="4111" max="4111" width="15" style="1" customWidth="1"/>
    <col min="4112" max="4112" width="15.125" style="1" customWidth="1"/>
    <col min="4113" max="4113" width="11.75" style="1" customWidth="1"/>
    <col min="4114" max="4114" width="7.625" style="1" customWidth="1"/>
    <col min="4115" max="4352" width="9" style="1"/>
    <col min="4353" max="4353" width="11.125" style="1" customWidth="1"/>
    <col min="4354" max="4365" width="9.625" style="1" customWidth="1"/>
    <col min="4366" max="4366" width="9.375" style="1" customWidth="1"/>
    <col min="4367" max="4367" width="15" style="1" customWidth="1"/>
    <col min="4368" max="4368" width="15.125" style="1" customWidth="1"/>
    <col min="4369" max="4369" width="11.75" style="1" customWidth="1"/>
    <col min="4370" max="4370" width="7.625" style="1" customWidth="1"/>
    <col min="4371" max="4608" width="9" style="1"/>
    <col min="4609" max="4609" width="11.125" style="1" customWidth="1"/>
    <col min="4610" max="4621" width="9.625" style="1" customWidth="1"/>
    <col min="4622" max="4622" width="9.375" style="1" customWidth="1"/>
    <col min="4623" max="4623" width="15" style="1" customWidth="1"/>
    <col min="4624" max="4624" width="15.125" style="1" customWidth="1"/>
    <col min="4625" max="4625" width="11.75" style="1" customWidth="1"/>
    <col min="4626" max="4626" width="7.625" style="1" customWidth="1"/>
    <col min="4627" max="4864" width="9" style="1"/>
    <col min="4865" max="4865" width="11.125" style="1" customWidth="1"/>
    <col min="4866" max="4877" width="9.625" style="1" customWidth="1"/>
    <col min="4878" max="4878" width="9.375" style="1" customWidth="1"/>
    <col min="4879" max="4879" width="15" style="1" customWidth="1"/>
    <col min="4880" max="4880" width="15.125" style="1" customWidth="1"/>
    <col min="4881" max="4881" width="11.75" style="1" customWidth="1"/>
    <col min="4882" max="4882" width="7.625" style="1" customWidth="1"/>
    <col min="4883" max="5120" width="9" style="1"/>
    <col min="5121" max="5121" width="11.125" style="1" customWidth="1"/>
    <col min="5122" max="5133" width="9.625" style="1" customWidth="1"/>
    <col min="5134" max="5134" width="9.375" style="1" customWidth="1"/>
    <col min="5135" max="5135" width="15" style="1" customWidth="1"/>
    <col min="5136" max="5136" width="15.125" style="1" customWidth="1"/>
    <col min="5137" max="5137" width="11.75" style="1" customWidth="1"/>
    <col min="5138" max="5138" width="7.625" style="1" customWidth="1"/>
    <col min="5139" max="5376" width="9" style="1"/>
    <col min="5377" max="5377" width="11.125" style="1" customWidth="1"/>
    <col min="5378" max="5389" width="9.625" style="1" customWidth="1"/>
    <col min="5390" max="5390" width="9.375" style="1" customWidth="1"/>
    <col min="5391" max="5391" width="15" style="1" customWidth="1"/>
    <col min="5392" max="5392" width="15.125" style="1" customWidth="1"/>
    <col min="5393" max="5393" width="11.75" style="1" customWidth="1"/>
    <col min="5394" max="5394" width="7.625" style="1" customWidth="1"/>
    <col min="5395" max="5632" width="9" style="1"/>
    <col min="5633" max="5633" width="11.125" style="1" customWidth="1"/>
    <col min="5634" max="5645" width="9.625" style="1" customWidth="1"/>
    <col min="5646" max="5646" width="9.375" style="1" customWidth="1"/>
    <col min="5647" max="5647" width="15" style="1" customWidth="1"/>
    <col min="5648" max="5648" width="15.125" style="1" customWidth="1"/>
    <col min="5649" max="5649" width="11.75" style="1" customWidth="1"/>
    <col min="5650" max="5650" width="7.625" style="1" customWidth="1"/>
    <col min="5651" max="5888" width="9" style="1"/>
    <col min="5889" max="5889" width="11.125" style="1" customWidth="1"/>
    <col min="5890" max="5901" width="9.625" style="1" customWidth="1"/>
    <col min="5902" max="5902" width="9.375" style="1" customWidth="1"/>
    <col min="5903" max="5903" width="15" style="1" customWidth="1"/>
    <col min="5904" max="5904" width="15.125" style="1" customWidth="1"/>
    <col min="5905" max="5905" width="11.75" style="1" customWidth="1"/>
    <col min="5906" max="5906" width="7.625" style="1" customWidth="1"/>
    <col min="5907" max="6144" width="9" style="1"/>
    <col min="6145" max="6145" width="11.125" style="1" customWidth="1"/>
    <col min="6146" max="6157" width="9.625" style="1" customWidth="1"/>
    <col min="6158" max="6158" width="9.375" style="1" customWidth="1"/>
    <col min="6159" max="6159" width="15" style="1" customWidth="1"/>
    <col min="6160" max="6160" width="15.125" style="1" customWidth="1"/>
    <col min="6161" max="6161" width="11.75" style="1" customWidth="1"/>
    <col min="6162" max="6162" width="7.625" style="1" customWidth="1"/>
    <col min="6163" max="6400" width="9" style="1"/>
    <col min="6401" max="6401" width="11.125" style="1" customWidth="1"/>
    <col min="6402" max="6413" width="9.625" style="1" customWidth="1"/>
    <col min="6414" max="6414" width="9.375" style="1" customWidth="1"/>
    <col min="6415" max="6415" width="15" style="1" customWidth="1"/>
    <col min="6416" max="6416" width="15.125" style="1" customWidth="1"/>
    <col min="6417" max="6417" width="11.75" style="1" customWidth="1"/>
    <col min="6418" max="6418" width="7.625" style="1" customWidth="1"/>
    <col min="6419" max="6656" width="9" style="1"/>
    <col min="6657" max="6657" width="11.125" style="1" customWidth="1"/>
    <col min="6658" max="6669" width="9.625" style="1" customWidth="1"/>
    <col min="6670" max="6670" width="9.375" style="1" customWidth="1"/>
    <col min="6671" max="6671" width="15" style="1" customWidth="1"/>
    <col min="6672" max="6672" width="15.125" style="1" customWidth="1"/>
    <col min="6673" max="6673" width="11.75" style="1" customWidth="1"/>
    <col min="6674" max="6674" width="7.625" style="1" customWidth="1"/>
    <col min="6675" max="6912" width="9" style="1"/>
    <col min="6913" max="6913" width="11.125" style="1" customWidth="1"/>
    <col min="6914" max="6925" width="9.625" style="1" customWidth="1"/>
    <col min="6926" max="6926" width="9.375" style="1" customWidth="1"/>
    <col min="6927" max="6927" width="15" style="1" customWidth="1"/>
    <col min="6928" max="6928" width="15.125" style="1" customWidth="1"/>
    <col min="6929" max="6929" width="11.75" style="1" customWidth="1"/>
    <col min="6930" max="6930" width="7.625" style="1" customWidth="1"/>
    <col min="6931" max="7168" width="9" style="1"/>
    <col min="7169" max="7169" width="11.125" style="1" customWidth="1"/>
    <col min="7170" max="7181" width="9.625" style="1" customWidth="1"/>
    <col min="7182" max="7182" width="9.375" style="1" customWidth="1"/>
    <col min="7183" max="7183" width="15" style="1" customWidth="1"/>
    <col min="7184" max="7184" width="15.125" style="1" customWidth="1"/>
    <col min="7185" max="7185" width="11.75" style="1" customWidth="1"/>
    <col min="7186" max="7186" width="7.625" style="1" customWidth="1"/>
    <col min="7187" max="7424" width="9" style="1"/>
    <col min="7425" max="7425" width="11.125" style="1" customWidth="1"/>
    <col min="7426" max="7437" width="9.625" style="1" customWidth="1"/>
    <col min="7438" max="7438" width="9.375" style="1" customWidth="1"/>
    <col min="7439" max="7439" width="15" style="1" customWidth="1"/>
    <col min="7440" max="7440" width="15.125" style="1" customWidth="1"/>
    <col min="7441" max="7441" width="11.75" style="1" customWidth="1"/>
    <col min="7442" max="7442" width="7.625" style="1" customWidth="1"/>
    <col min="7443" max="7680" width="9" style="1"/>
    <col min="7681" max="7681" width="11.125" style="1" customWidth="1"/>
    <col min="7682" max="7693" width="9.625" style="1" customWidth="1"/>
    <col min="7694" max="7694" width="9.375" style="1" customWidth="1"/>
    <col min="7695" max="7695" width="15" style="1" customWidth="1"/>
    <col min="7696" max="7696" width="15.125" style="1" customWidth="1"/>
    <col min="7697" max="7697" width="11.75" style="1" customWidth="1"/>
    <col min="7698" max="7698" width="7.625" style="1" customWidth="1"/>
    <col min="7699" max="7936" width="9" style="1"/>
    <col min="7937" max="7937" width="11.125" style="1" customWidth="1"/>
    <col min="7938" max="7949" width="9.625" style="1" customWidth="1"/>
    <col min="7950" max="7950" width="9.375" style="1" customWidth="1"/>
    <col min="7951" max="7951" width="15" style="1" customWidth="1"/>
    <col min="7952" max="7952" width="15.125" style="1" customWidth="1"/>
    <col min="7953" max="7953" width="11.75" style="1" customWidth="1"/>
    <col min="7954" max="7954" width="7.625" style="1" customWidth="1"/>
    <col min="7955" max="8192" width="9" style="1"/>
    <col min="8193" max="8193" width="11.125" style="1" customWidth="1"/>
    <col min="8194" max="8205" width="9.625" style="1" customWidth="1"/>
    <col min="8206" max="8206" width="9.375" style="1" customWidth="1"/>
    <col min="8207" max="8207" width="15" style="1" customWidth="1"/>
    <col min="8208" max="8208" width="15.125" style="1" customWidth="1"/>
    <col min="8209" max="8209" width="11.75" style="1" customWidth="1"/>
    <col min="8210" max="8210" width="7.625" style="1" customWidth="1"/>
    <col min="8211" max="8448" width="9" style="1"/>
    <col min="8449" max="8449" width="11.125" style="1" customWidth="1"/>
    <col min="8450" max="8461" width="9.625" style="1" customWidth="1"/>
    <col min="8462" max="8462" width="9.375" style="1" customWidth="1"/>
    <col min="8463" max="8463" width="15" style="1" customWidth="1"/>
    <col min="8464" max="8464" width="15.125" style="1" customWidth="1"/>
    <col min="8465" max="8465" width="11.75" style="1" customWidth="1"/>
    <col min="8466" max="8466" width="7.625" style="1" customWidth="1"/>
    <col min="8467" max="8704" width="9" style="1"/>
    <col min="8705" max="8705" width="11.125" style="1" customWidth="1"/>
    <col min="8706" max="8717" width="9.625" style="1" customWidth="1"/>
    <col min="8718" max="8718" width="9.375" style="1" customWidth="1"/>
    <col min="8719" max="8719" width="15" style="1" customWidth="1"/>
    <col min="8720" max="8720" width="15.125" style="1" customWidth="1"/>
    <col min="8721" max="8721" width="11.75" style="1" customWidth="1"/>
    <col min="8722" max="8722" width="7.625" style="1" customWidth="1"/>
    <col min="8723" max="8960" width="9" style="1"/>
    <col min="8961" max="8961" width="11.125" style="1" customWidth="1"/>
    <col min="8962" max="8973" width="9.625" style="1" customWidth="1"/>
    <col min="8974" max="8974" width="9.375" style="1" customWidth="1"/>
    <col min="8975" max="8975" width="15" style="1" customWidth="1"/>
    <col min="8976" max="8976" width="15.125" style="1" customWidth="1"/>
    <col min="8977" max="8977" width="11.75" style="1" customWidth="1"/>
    <col min="8978" max="8978" width="7.625" style="1" customWidth="1"/>
    <col min="8979" max="9216" width="9" style="1"/>
    <col min="9217" max="9217" width="11.125" style="1" customWidth="1"/>
    <col min="9218" max="9229" width="9.625" style="1" customWidth="1"/>
    <col min="9230" max="9230" width="9.375" style="1" customWidth="1"/>
    <col min="9231" max="9231" width="15" style="1" customWidth="1"/>
    <col min="9232" max="9232" width="15.125" style="1" customWidth="1"/>
    <col min="9233" max="9233" width="11.75" style="1" customWidth="1"/>
    <col min="9234" max="9234" width="7.625" style="1" customWidth="1"/>
    <col min="9235" max="9472" width="9" style="1"/>
    <col min="9473" max="9473" width="11.125" style="1" customWidth="1"/>
    <col min="9474" max="9485" width="9.625" style="1" customWidth="1"/>
    <col min="9486" max="9486" width="9.375" style="1" customWidth="1"/>
    <col min="9487" max="9487" width="15" style="1" customWidth="1"/>
    <col min="9488" max="9488" width="15.125" style="1" customWidth="1"/>
    <col min="9489" max="9489" width="11.75" style="1" customWidth="1"/>
    <col min="9490" max="9490" width="7.625" style="1" customWidth="1"/>
    <col min="9491" max="9728" width="9" style="1"/>
    <col min="9729" max="9729" width="11.125" style="1" customWidth="1"/>
    <col min="9730" max="9741" width="9.625" style="1" customWidth="1"/>
    <col min="9742" max="9742" width="9.375" style="1" customWidth="1"/>
    <col min="9743" max="9743" width="15" style="1" customWidth="1"/>
    <col min="9744" max="9744" width="15.125" style="1" customWidth="1"/>
    <col min="9745" max="9745" width="11.75" style="1" customWidth="1"/>
    <col min="9746" max="9746" width="7.625" style="1" customWidth="1"/>
    <col min="9747" max="9984" width="9" style="1"/>
    <col min="9985" max="9985" width="11.125" style="1" customWidth="1"/>
    <col min="9986" max="9997" width="9.625" style="1" customWidth="1"/>
    <col min="9998" max="9998" width="9.375" style="1" customWidth="1"/>
    <col min="9999" max="9999" width="15" style="1" customWidth="1"/>
    <col min="10000" max="10000" width="15.125" style="1" customWidth="1"/>
    <col min="10001" max="10001" width="11.75" style="1" customWidth="1"/>
    <col min="10002" max="10002" width="7.625" style="1" customWidth="1"/>
    <col min="10003" max="10240" width="9" style="1"/>
    <col min="10241" max="10241" width="11.125" style="1" customWidth="1"/>
    <col min="10242" max="10253" width="9.625" style="1" customWidth="1"/>
    <col min="10254" max="10254" width="9.375" style="1" customWidth="1"/>
    <col min="10255" max="10255" width="15" style="1" customWidth="1"/>
    <col min="10256" max="10256" width="15.125" style="1" customWidth="1"/>
    <col min="10257" max="10257" width="11.75" style="1" customWidth="1"/>
    <col min="10258" max="10258" width="7.625" style="1" customWidth="1"/>
    <col min="10259" max="10496" width="9" style="1"/>
    <col min="10497" max="10497" width="11.125" style="1" customWidth="1"/>
    <col min="10498" max="10509" width="9.625" style="1" customWidth="1"/>
    <col min="10510" max="10510" width="9.375" style="1" customWidth="1"/>
    <col min="10511" max="10511" width="15" style="1" customWidth="1"/>
    <col min="10512" max="10512" width="15.125" style="1" customWidth="1"/>
    <col min="10513" max="10513" width="11.75" style="1" customWidth="1"/>
    <col min="10514" max="10514" width="7.625" style="1" customWidth="1"/>
    <col min="10515" max="10752" width="9" style="1"/>
    <col min="10753" max="10753" width="11.125" style="1" customWidth="1"/>
    <col min="10754" max="10765" width="9.625" style="1" customWidth="1"/>
    <col min="10766" max="10766" width="9.375" style="1" customWidth="1"/>
    <col min="10767" max="10767" width="15" style="1" customWidth="1"/>
    <col min="10768" max="10768" width="15.125" style="1" customWidth="1"/>
    <col min="10769" max="10769" width="11.75" style="1" customWidth="1"/>
    <col min="10770" max="10770" width="7.625" style="1" customWidth="1"/>
    <col min="10771" max="11008" width="9" style="1"/>
    <col min="11009" max="11009" width="11.125" style="1" customWidth="1"/>
    <col min="11010" max="11021" width="9.625" style="1" customWidth="1"/>
    <col min="11022" max="11022" width="9.375" style="1" customWidth="1"/>
    <col min="11023" max="11023" width="15" style="1" customWidth="1"/>
    <col min="11024" max="11024" width="15.125" style="1" customWidth="1"/>
    <col min="11025" max="11025" width="11.75" style="1" customWidth="1"/>
    <col min="11026" max="11026" width="7.625" style="1" customWidth="1"/>
    <col min="11027" max="11264" width="9" style="1"/>
    <col min="11265" max="11265" width="11.125" style="1" customWidth="1"/>
    <col min="11266" max="11277" width="9.625" style="1" customWidth="1"/>
    <col min="11278" max="11278" width="9.375" style="1" customWidth="1"/>
    <col min="11279" max="11279" width="15" style="1" customWidth="1"/>
    <col min="11280" max="11280" width="15.125" style="1" customWidth="1"/>
    <col min="11281" max="11281" width="11.75" style="1" customWidth="1"/>
    <col min="11282" max="11282" width="7.625" style="1" customWidth="1"/>
    <col min="11283" max="11520" width="9" style="1"/>
    <col min="11521" max="11521" width="11.125" style="1" customWidth="1"/>
    <col min="11522" max="11533" width="9.625" style="1" customWidth="1"/>
    <col min="11534" max="11534" width="9.375" style="1" customWidth="1"/>
    <col min="11535" max="11535" width="15" style="1" customWidth="1"/>
    <col min="11536" max="11536" width="15.125" style="1" customWidth="1"/>
    <col min="11537" max="11537" width="11.75" style="1" customWidth="1"/>
    <col min="11538" max="11538" width="7.625" style="1" customWidth="1"/>
    <col min="11539" max="11776" width="9" style="1"/>
    <col min="11777" max="11777" width="11.125" style="1" customWidth="1"/>
    <col min="11778" max="11789" width="9.625" style="1" customWidth="1"/>
    <col min="11790" max="11790" width="9.375" style="1" customWidth="1"/>
    <col min="11791" max="11791" width="15" style="1" customWidth="1"/>
    <col min="11792" max="11792" width="15.125" style="1" customWidth="1"/>
    <col min="11793" max="11793" width="11.75" style="1" customWidth="1"/>
    <col min="11794" max="11794" width="7.625" style="1" customWidth="1"/>
    <col min="11795" max="12032" width="9" style="1"/>
    <col min="12033" max="12033" width="11.125" style="1" customWidth="1"/>
    <col min="12034" max="12045" width="9.625" style="1" customWidth="1"/>
    <col min="12046" max="12046" width="9.375" style="1" customWidth="1"/>
    <col min="12047" max="12047" width="15" style="1" customWidth="1"/>
    <col min="12048" max="12048" width="15.125" style="1" customWidth="1"/>
    <col min="12049" max="12049" width="11.75" style="1" customWidth="1"/>
    <col min="12050" max="12050" width="7.625" style="1" customWidth="1"/>
    <col min="12051" max="12288" width="9" style="1"/>
    <col min="12289" max="12289" width="11.125" style="1" customWidth="1"/>
    <col min="12290" max="12301" width="9.625" style="1" customWidth="1"/>
    <col min="12302" max="12302" width="9.375" style="1" customWidth="1"/>
    <col min="12303" max="12303" width="15" style="1" customWidth="1"/>
    <col min="12304" max="12304" width="15.125" style="1" customWidth="1"/>
    <col min="12305" max="12305" width="11.75" style="1" customWidth="1"/>
    <col min="12306" max="12306" width="7.625" style="1" customWidth="1"/>
    <col min="12307" max="12544" width="9" style="1"/>
    <col min="12545" max="12545" width="11.125" style="1" customWidth="1"/>
    <col min="12546" max="12557" width="9.625" style="1" customWidth="1"/>
    <col min="12558" max="12558" width="9.375" style="1" customWidth="1"/>
    <col min="12559" max="12559" width="15" style="1" customWidth="1"/>
    <col min="12560" max="12560" width="15.125" style="1" customWidth="1"/>
    <col min="12561" max="12561" width="11.75" style="1" customWidth="1"/>
    <col min="12562" max="12562" width="7.625" style="1" customWidth="1"/>
    <col min="12563" max="12800" width="9" style="1"/>
    <col min="12801" max="12801" width="11.125" style="1" customWidth="1"/>
    <col min="12802" max="12813" width="9.625" style="1" customWidth="1"/>
    <col min="12814" max="12814" width="9.375" style="1" customWidth="1"/>
    <col min="12815" max="12815" width="15" style="1" customWidth="1"/>
    <col min="12816" max="12816" width="15.125" style="1" customWidth="1"/>
    <col min="12817" max="12817" width="11.75" style="1" customWidth="1"/>
    <col min="12818" max="12818" width="7.625" style="1" customWidth="1"/>
    <col min="12819" max="13056" width="9" style="1"/>
    <col min="13057" max="13057" width="11.125" style="1" customWidth="1"/>
    <col min="13058" max="13069" width="9.625" style="1" customWidth="1"/>
    <col min="13070" max="13070" width="9.375" style="1" customWidth="1"/>
    <col min="13071" max="13071" width="15" style="1" customWidth="1"/>
    <col min="13072" max="13072" width="15.125" style="1" customWidth="1"/>
    <col min="13073" max="13073" width="11.75" style="1" customWidth="1"/>
    <col min="13074" max="13074" width="7.625" style="1" customWidth="1"/>
    <col min="13075" max="13312" width="9" style="1"/>
    <col min="13313" max="13313" width="11.125" style="1" customWidth="1"/>
    <col min="13314" max="13325" width="9.625" style="1" customWidth="1"/>
    <col min="13326" max="13326" width="9.375" style="1" customWidth="1"/>
    <col min="13327" max="13327" width="15" style="1" customWidth="1"/>
    <col min="13328" max="13328" width="15.125" style="1" customWidth="1"/>
    <col min="13329" max="13329" width="11.75" style="1" customWidth="1"/>
    <col min="13330" max="13330" width="7.625" style="1" customWidth="1"/>
    <col min="13331" max="13568" width="9" style="1"/>
    <col min="13569" max="13569" width="11.125" style="1" customWidth="1"/>
    <col min="13570" max="13581" width="9.625" style="1" customWidth="1"/>
    <col min="13582" max="13582" width="9.375" style="1" customWidth="1"/>
    <col min="13583" max="13583" width="15" style="1" customWidth="1"/>
    <col min="13584" max="13584" width="15.125" style="1" customWidth="1"/>
    <col min="13585" max="13585" width="11.75" style="1" customWidth="1"/>
    <col min="13586" max="13586" width="7.625" style="1" customWidth="1"/>
    <col min="13587" max="13824" width="9" style="1"/>
    <col min="13825" max="13825" width="11.125" style="1" customWidth="1"/>
    <col min="13826" max="13837" width="9.625" style="1" customWidth="1"/>
    <col min="13838" max="13838" width="9.375" style="1" customWidth="1"/>
    <col min="13839" max="13839" width="15" style="1" customWidth="1"/>
    <col min="13840" max="13840" width="15.125" style="1" customWidth="1"/>
    <col min="13841" max="13841" width="11.75" style="1" customWidth="1"/>
    <col min="13842" max="13842" width="7.625" style="1" customWidth="1"/>
    <col min="13843" max="14080" width="9" style="1"/>
    <col min="14081" max="14081" width="11.125" style="1" customWidth="1"/>
    <col min="14082" max="14093" width="9.625" style="1" customWidth="1"/>
    <col min="14094" max="14094" width="9.375" style="1" customWidth="1"/>
    <col min="14095" max="14095" width="15" style="1" customWidth="1"/>
    <col min="14096" max="14096" width="15.125" style="1" customWidth="1"/>
    <col min="14097" max="14097" width="11.75" style="1" customWidth="1"/>
    <col min="14098" max="14098" width="7.625" style="1" customWidth="1"/>
    <col min="14099" max="14336" width="9" style="1"/>
    <col min="14337" max="14337" width="11.125" style="1" customWidth="1"/>
    <col min="14338" max="14349" width="9.625" style="1" customWidth="1"/>
    <col min="14350" max="14350" width="9.375" style="1" customWidth="1"/>
    <col min="14351" max="14351" width="15" style="1" customWidth="1"/>
    <col min="14352" max="14352" width="15.125" style="1" customWidth="1"/>
    <col min="14353" max="14353" width="11.75" style="1" customWidth="1"/>
    <col min="14354" max="14354" width="7.625" style="1" customWidth="1"/>
    <col min="14355" max="14592" width="9" style="1"/>
    <col min="14593" max="14593" width="11.125" style="1" customWidth="1"/>
    <col min="14594" max="14605" width="9.625" style="1" customWidth="1"/>
    <col min="14606" max="14606" width="9.375" style="1" customWidth="1"/>
    <col min="14607" max="14607" width="15" style="1" customWidth="1"/>
    <col min="14608" max="14608" width="15.125" style="1" customWidth="1"/>
    <col min="14609" max="14609" width="11.75" style="1" customWidth="1"/>
    <col min="14610" max="14610" width="7.625" style="1" customWidth="1"/>
    <col min="14611" max="14848" width="9" style="1"/>
    <col min="14849" max="14849" width="11.125" style="1" customWidth="1"/>
    <col min="14850" max="14861" width="9.625" style="1" customWidth="1"/>
    <col min="14862" max="14862" width="9.375" style="1" customWidth="1"/>
    <col min="14863" max="14863" width="15" style="1" customWidth="1"/>
    <col min="14864" max="14864" width="15.125" style="1" customWidth="1"/>
    <col min="14865" max="14865" width="11.75" style="1" customWidth="1"/>
    <col min="14866" max="14866" width="7.625" style="1" customWidth="1"/>
    <col min="14867" max="15104" width="9" style="1"/>
    <col min="15105" max="15105" width="11.125" style="1" customWidth="1"/>
    <col min="15106" max="15117" width="9.625" style="1" customWidth="1"/>
    <col min="15118" max="15118" width="9.375" style="1" customWidth="1"/>
    <col min="15119" max="15119" width="15" style="1" customWidth="1"/>
    <col min="15120" max="15120" width="15.125" style="1" customWidth="1"/>
    <col min="15121" max="15121" width="11.75" style="1" customWidth="1"/>
    <col min="15122" max="15122" width="7.625" style="1" customWidth="1"/>
    <col min="15123" max="15360" width="9" style="1"/>
    <col min="15361" max="15361" width="11.125" style="1" customWidth="1"/>
    <col min="15362" max="15373" width="9.625" style="1" customWidth="1"/>
    <col min="15374" max="15374" width="9.375" style="1" customWidth="1"/>
    <col min="15375" max="15375" width="15" style="1" customWidth="1"/>
    <col min="15376" max="15376" width="15.125" style="1" customWidth="1"/>
    <col min="15377" max="15377" width="11.75" style="1" customWidth="1"/>
    <col min="15378" max="15378" width="7.625" style="1" customWidth="1"/>
    <col min="15379" max="15616" width="9" style="1"/>
    <col min="15617" max="15617" width="11.125" style="1" customWidth="1"/>
    <col min="15618" max="15629" width="9.625" style="1" customWidth="1"/>
    <col min="15630" max="15630" width="9.375" style="1" customWidth="1"/>
    <col min="15631" max="15631" width="15" style="1" customWidth="1"/>
    <col min="15632" max="15632" width="15.125" style="1" customWidth="1"/>
    <col min="15633" max="15633" width="11.75" style="1" customWidth="1"/>
    <col min="15634" max="15634" width="7.625" style="1" customWidth="1"/>
    <col min="15635" max="15872" width="9" style="1"/>
    <col min="15873" max="15873" width="11.125" style="1" customWidth="1"/>
    <col min="15874" max="15885" width="9.625" style="1" customWidth="1"/>
    <col min="15886" max="15886" width="9.375" style="1" customWidth="1"/>
    <col min="15887" max="15887" width="15" style="1" customWidth="1"/>
    <col min="15888" max="15888" width="15.125" style="1" customWidth="1"/>
    <col min="15889" max="15889" width="11.75" style="1" customWidth="1"/>
    <col min="15890" max="15890" width="7.625" style="1" customWidth="1"/>
    <col min="15891" max="16128" width="9" style="1"/>
    <col min="16129" max="16129" width="11.125" style="1" customWidth="1"/>
    <col min="16130" max="16141" width="9.625" style="1" customWidth="1"/>
    <col min="16142" max="16142" width="9.375" style="1" customWidth="1"/>
    <col min="16143" max="16143" width="15" style="1" customWidth="1"/>
    <col min="16144" max="16144" width="15.125" style="1" customWidth="1"/>
    <col min="16145" max="16145" width="11.75" style="1" customWidth="1"/>
    <col min="16146" max="16146" width="7.625" style="1" customWidth="1"/>
    <col min="16147" max="16384" width="9" style="1"/>
  </cols>
  <sheetData>
    <row r="1" spans="1:18" ht="24" customHeight="1" x14ac:dyDescent="0.2">
      <c r="A1" s="244" t="s">
        <v>105</v>
      </c>
      <c r="B1" s="36"/>
      <c r="C1" s="36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9" customHeight="1" x14ac:dyDescent="0.2">
      <c r="A2" s="37"/>
      <c r="B2" s="19"/>
      <c r="C2" s="36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8" x14ac:dyDescent="0.15">
      <c r="A3" s="212" t="s">
        <v>104</v>
      </c>
      <c r="B3" s="212"/>
      <c r="C3" s="212"/>
      <c r="D3" s="212"/>
      <c r="E3" s="212"/>
      <c r="F3" s="21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8" ht="6" customHeight="1" x14ac:dyDescent="0.15">
      <c r="A4" s="4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8" s="12" customFormat="1" ht="14.25" customHeight="1" x14ac:dyDescent="0.4">
      <c r="A5" s="89"/>
      <c r="B5" s="181" t="s">
        <v>103</v>
      </c>
      <c r="C5" s="183"/>
      <c r="D5" s="88" t="s">
        <v>102</v>
      </c>
      <c r="E5" s="87"/>
      <c r="F5" s="87"/>
      <c r="G5" s="87"/>
      <c r="H5" s="86"/>
      <c r="I5" s="86"/>
      <c r="J5" s="85"/>
      <c r="K5" s="180" t="s">
        <v>101</v>
      </c>
      <c r="L5" s="181"/>
      <c r="M5" s="183"/>
      <c r="N5" s="180" t="s">
        <v>100</v>
      </c>
      <c r="O5" s="181"/>
      <c r="P5" s="181"/>
      <c r="Q5" s="183"/>
      <c r="R5" s="84"/>
    </row>
    <row r="6" spans="1:18" s="12" customFormat="1" ht="14.25" customHeight="1" x14ac:dyDescent="0.4">
      <c r="A6" s="178" t="s">
        <v>17</v>
      </c>
      <c r="B6" s="185" t="s">
        <v>99</v>
      </c>
      <c r="C6" s="193" t="s">
        <v>98</v>
      </c>
      <c r="D6" s="180" t="s">
        <v>97</v>
      </c>
      <c r="E6" s="181"/>
      <c r="F6" s="183"/>
      <c r="G6" s="193" t="s">
        <v>96</v>
      </c>
      <c r="H6" s="193" t="s">
        <v>95</v>
      </c>
      <c r="I6" s="163" t="s">
        <v>94</v>
      </c>
      <c r="J6" s="46" t="s">
        <v>93</v>
      </c>
      <c r="K6" s="193" t="s">
        <v>43</v>
      </c>
      <c r="L6" s="193" t="s">
        <v>92</v>
      </c>
      <c r="M6" s="193" t="s">
        <v>91</v>
      </c>
      <c r="N6" s="193" t="s">
        <v>43</v>
      </c>
      <c r="O6" s="83" t="s">
        <v>90</v>
      </c>
      <c r="P6" s="83" t="s">
        <v>89</v>
      </c>
      <c r="Q6" s="83" t="s">
        <v>88</v>
      </c>
      <c r="R6" s="34" t="s">
        <v>87</v>
      </c>
    </row>
    <row r="7" spans="1:18" s="12" customFormat="1" ht="14.25" customHeight="1" x14ac:dyDescent="0.4">
      <c r="A7" s="14"/>
      <c r="B7" s="187"/>
      <c r="C7" s="194"/>
      <c r="D7" s="13" t="s">
        <v>43</v>
      </c>
      <c r="E7" s="13" t="s">
        <v>86</v>
      </c>
      <c r="F7" s="258" t="s">
        <v>85</v>
      </c>
      <c r="G7" s="194"/>
      <c r="H7" s="194"/>
      <c r="I7" s="164" t="s">
        <v>84</v>
      </c>
      <c r="J7" s="44"/>
      <c r="K7" s="194"/>
      <c r="L7" s="194"/>
      <c r="M7" s="194"/>
      <c r="N7" s="194"/>
      <c r="O7" s="176" t="s">
        <v>83</v>
      </c>
      <c r="P7" s="176" t="s">
        <v>82</v>
      </c>
      <c r="Q7" s="176" t="s">
        <v>81</v>
      </c>
      <c r="R7" s="45"/>
    </row>
    <row r="8" spans="1:18" ht="9" customHeight="1" x14ac:dyDescent="0.15">
      <c r="A8" s="31"/>
      <c r="B8" s="2"/>
      <c r="C8" s="2"/>
      <c r="D8" s="30"/>
      <c r="E8" s="30"/>
      <c r="F8" s="259"/>
      <c r="G8" s="35"/>
      <c r="H8" s="21"/>
      <c r="I8" s="35"/>
      <c r="J8" s="35"/>
      <c r="K8" s="250"/>
      <c r="L8" s="250"/>
      <c r="M8" s="2"/>
      <c r="N8" s="2"/>
      <c r="O8" s="82"/>
      <c r="P8" s="82"/>
      <c r="Q8" s="82"/>
      <c r="R8" s="2"/>
    </row>
    <row r="9" spans="1:18" s="7" customFormat="1" ht="17.100000000000001" customHeight="1" x14ac:dyDescent="0.15">
      <c r="A9" s="41" t="s">
        <v>224</v>
      </c>
      <c r="B9" s="8">
        <v>10</v>
      </c>
      <c r="C9" s="7">
        <v>37</v>
      </c>
      <c r="D9" s="7">
        <f>747+244</f>
        <v>991</v>
      </c>
      <c r="E9" s="7">
        <f>552+88</f>
        <v>640</v>
      </c>
      <c r="F9" s="7">
        <f>195+156</f>
        <v>351</v>
      </c>
      <c r="G9" s="7">
        <f>46+22</f>
        <v>68</v>
      </c>
      <c r="H9" s="7">
        <v>0</v>
      </c>
      <c r="I9" s="7">
        <f>198+24</f>
        <v>222</v>
      </c>
      <c r="J9" s="7">
        <v>4522</v>
      </c>
      <c r="K9" s="7">
        <v>4460</v>
      </c>
      <c r="L9" s="7">
        <v>1870</v>
      </c>
      <c r="M9" s="7">
        <v>2590</v>
      </c>
      <c r="N9" s="81">
        <v>3594</v>
      </c>
      <c r="O9" s="80">
        <v>312</v>
      </c>
      <c r="P9" s="80">
        <v>3282</v>
      </c>
      <c r="Q9" s="80" t="s">
        <v>77</v>
      </c>
      <c r="R9" s="7">
        <v>293</v>
      </c>
    </row>
    <row r="10" spans="1:18" s="7" customFormat="1" ht="17.100000000000001" customHeight="1" x14ac:dyDescent="0.15">
      <c r="A10" s="9">
        <v>29</v>
      </c>
      <c r="B10" s="8">
        <v>10</v>
      </c>
      <c r="C10" s="7">
        <v>39</v>
      </c>
      <c r="D10" s="7">
        <v>1020</v>
      </c>
      <c r="E10" s="7">
        <v>718</v>
      </c>
      <c r="F10" s="7">
        <v>302</v>
      </c>
      <c r="G10" s="7">
        <v>86</v>
      </c>
      <c r="H10" s="7">
        <v>9</v>
      </c>
      <c r="I10" s="7">
        <v>195</v>
      </c>
      <c r="J10" s="7">
        <v>4701</v>
      </c>
      <c r="K10" s="7">
        <v>4601</v>
      </c>
      <c r="L10" s="7">
        <v>1919</v>
      </c>
      <c r="M10" s="7">
        <v>2682</v>
      </c>
      <c r="N10" s="81">
        <f>O10+P10</f>
        <v>3713</v>
      </c>
      <c r="O10" s="80">
        <v>264</v>
      </c>
      <c r="P10" s="80">
        <v>3449</v>
      </c>
      <c r="Q10" s="80" t="s">
        <v>77</v>
      </c>
      <c r="R10" s="7">
        <v>293</v>
      </c>
    </row>
    <row r="11" spans="1:18" s="7" customFormat="1" ht="17.100000000000001" customHeight="1" x14ac:dyDescent="0.15">
      <c r="A11" s="9">
        <v>30</v>
      </c>
      <c r="B11" s="8">
        <v>10</v>
      </c>
      <c r="C11" s="7">
        <v>36</v>
      </c>
      <c r="D11" s="7">
        <v>912</v>
      </c>
      <c r="E11" s="7">
        <v>655</v>
      </c>
      <c r="F11" s="7">
        <v>257</v>
      </c>
      <c r="G11" s="7">
        <v>79</v>
      </c>
      <c r="H11" s="7">
        <v>32</v>
      </c>
      <c r="I11" s="7">
        <v>151</v>
      </c>
      <c r="J11" s="7">
        <v>4364</v>
      </c>
      <c r="K11" s="7">
        <v>4147</v>
      </c>
      <c r="L11" s="7">
        <v>1710</v>
      </c>
      <c r="M11" s="7">
        <v>2437</v>
      </c>
      <c r="N11" s="81">
        <v>3341</v>
      </c>
      <c r="O11" s="80">
        <v>237</v>
      </c>
      <c r="P11" s="80">
        <v>3104</v>
      </c>
      <c r="Q11" s="80" t="s">
        <v>77</v>
      </c>
      <c r="R11" s="7">
        <v>292</v>
      </c>
    </row>
    <row r="12" spans="1:18" s="7" customFormat="1" ht="17.100000000000001" customHeight="1" x14ac:dyDescent="0.15">
      <c r="A12" s="9" t="s">
        <v>78</v>
      </c>
      <c r="B12" s="8">
        <v>10</v>
      </c>
      <c r="C12" s="7">
        <v>36</v>
      </c>
      <c r="D12" s="7">
        <f>SUM(E12:F12)</f>
        <v>908</v>
      </c>
      <c r="E12" s="7">
        <f>466+92</f>
        <v>558</v>
      </c>
      <c r="F12" s="7">
        <f>201+149</f>
        <v>350</v>
      </c>
      <c r="G12" s="7">
        <f>89+40</f>
        <v>129</v>
      </c>
      <c r="H12" s="7">
        <v>14</v>
      </c>
      <c r="I12" s="7">
        <f>123+6</f>
        <v>129</v>
      </c>
      <c r="J12" s="7">
        <v>4217</v>
      </c>
      <c r="K12" s="7">
        <v>3933</v>
      </c>
      <c r="L12" s="7">
        <v>1606</v>
      </c>
      <c r="M12" s="7">
        <v>2327</v>
      </c>
      <c r="N12" s="81">
        <v>3171</v>
      </c>
      <c r="O12" s="80">
        <v>232</v>
      </c>
      <c r="P12" s="80">
        <v>2939</v>
      </c>
      <c r="Q12" s="80" t="s">
        <v>77</v>
      </c>
      <c r="R12" s="7">
        <v>294</v>
      </c>
    </row>
    <row r="13" spans="1:18" s="7" customFormat="1" ht="17.100000000000001" customHeight="1" x14ac:dyDescent="0.15">
      <c r="A13" s="9">
        <v>2</v>
      </c>
      <c r="B13" s="8">
        <v>10</v>
      </c>
      <c r="C13" s="7">
        <v>35</v>
      </c>
      <c r="D13" s="7">
        <f>SUM(E13:F13)</f>
        <v>904</v>
      </c>
      <c r="E13" s="7">
        <f>463+92</f>
        <v>555</v>
      </c>
      <c r="F13" s="7">
        <f>200+149</f>
        <v>349</v>
      </c>
      <c r="G13" s="7">
        <f>89+40</f>
        <v>129</v>
      </c>
      <c r="H13" s="7">
        <v>14</v>
      </c>
      <c r="I13" s="7">
        <f>118+6</f>
        <v>124</v>
      </c>
      <c r="J13" s="7">
        <v>4146</v>
      </c>
      <c r="K13" s="7">
        <v>3804</v>
      </c>
      <c r="L13" s="7">
        <v>1577</v>
      </c>
      <c r="M13" s="7">
        <v>2227</v>
      </c>
      <c r="N13" s="81">
        <v>3110</v>
      </c>
      <c r="O13" s="80">
        <v>202</v>
      </c>
      <c r="P13" s="80">
        <v>2908</v>
      </c>
      <c r="Q13" s="80" t="s">
        <v>77</v>
      </c>
      <c r="R13" s="7">
        <v>293</v>
      </c>
    </row>
    <row r="14" spans="1:18" s="7" customFormat="1" ht="16.5" customHeight="1" x14ac:dyDescent="0.15">
      <c r="A14" s="9">
        <v>3</v>
      </c>
      <c r="B14" s="8">
        <v>10</v>
      </c>
      <c r="C14" s="7">
        <v>32</v>
      </c>
      <c r="D14" s="7">
        <v>855</v>
      </c>
      <c r="E14" s="7">
        <v>528</v>
      </c>
      <c r="F14" s="7">
        <v>327</v>
      </c>
      <c r="G14" s="7">
        <v>123</v>
      </c>
      <c r="H14" s="7">
        <v>8</v>
      </c>
      <c r="I14" s="7">
        <v>138</v>
      </c>
      <c r="J14" s="7">
        <v>3844</v>
      </c>
      <c r="K14" s="7">
        <v>3426</v>
      </c>
      <c r="L14" s="7">
        <v>1432</v>
      </c>
      <c r="M14" s="7">
        <v>1994</v>
      </c>
      <c r="N14" s="81">
        <v>2792</v>
      </c>
      <c r="O14" s="80">
        <v>168</v>
      </c>
      <c r="P14" s="80">
        <v>2624</v>
      </c>
      <c r="Q14" s="80" t="s">
        <v>77</v>
      </c>
      <c r="R14" s="7">
        <v>293</v>
      </c>
    </row>
    <row r="15" spans="1:18" x14ac:dyDescent="0.15">
      <c r="A15" s="79"/>
      <c r="B15" s="4"/>
      <c r="C15" s="3"/>
      <c r="D15" s="3"/>
      <c r="E15" s="3"/>
      <c r="F15" s="3"/>
      <c r="G15" s="3"/>
      <c r="H15" s="3"/>
      <c r="I15" s="5"/>
      <c r="J15" s="5"/>
      <c r="K15" s="5"/>
      <c r="L15" s="3"/>
      <c r="M15" s="3"/>
      <c r="N15" s="5"/>
      <c r="O15" s="26"/>
      <c r="P15" s="3"/>
      <c r="Q15" s="3"/>
      <c r="R15" s="3"/>
    </row>
    <row r="16" spans="1:18" s="77" customFormat="1" x14ac:dyDescent="0.15">
      <c r="A16" s="78" t="s">
        <v>294</v>
      </c>
      <c r="N16" s="78"/>
    </row>
    <row r="17" spans="1:14" x14ac:dyDescent="0.15">
      <c r="A17" s="78" t="s">
        <v>76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 x14ac:dyDescent="0.15">
      <c r="A18" s="78" t="s">
        <v>75</v>
      </c>
    </row>
    <row r="19" spans="1:14" x14ac:dyDescent="0.15">
      <c r="G19" s="76"/>
      <c r="H19" s="76"/>
      <c r="I19" s="76"/>
    </row>
    <row r="20" spans="1:14" x14ac:dyDescent="0.15">
      <c r="G20" s="76"/>
      <c r="H20" s="76"/>
      <c r="I20" s="76"/>
    </row>
    <row r="23" spans="1:14" x14ac:dyDescent="0.15">
      <c r="I23" s="250"/>
      <c r="J23" s="250"/>
    </row>
  </sheetData>
  <mergeCells count="13">
    <mergeCell ref="B5:C5"/>
    <mergeCell ref="B6:B7"/>
    <mergeCell ref="C6:C7"/>
    <mergeCell ref="A3:F3"/>
    <mergeCell ref="N5:Q5"/>
    <mergeCell ref="N6:N7"/>
    <mergeCell ref="G6:G7"/>
    <mergeCell ref="H6:H7"/>
    <mergeCell ref="K5:M5"/>
    <mergeCell ref="K6:K7"/>
    <mergeCell ref="L6:L7"/>
    <mergeCell ref="M6:M7"/>
    <mergeCell ref="D6:F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2"/>
  <sheetViews>
    <sheetView zoomScaleNormal="100" workbookViewId="0">
      <selection activeCell="E15" sqref="E15"/>
    </sheetView>
  </sheetViews>
  <sheetFormatPr defaultRowHeight="13.5" x14ac:dyDescent="0.15"/>
  <cols>
    <col min="1" max="1" width="11.75" style="1" customWidth="1"/>
    <col min="2" max="11" width="8.625" style="1" customWidth="1"/>
    <col min="12" max="256" width="9" style="1"/>
    <col min="257" max="257" width="11.75" style="1" customWidth="1"/>
    <col min="258" max="267" width="8.625" style="1" customWidth="1"/>
    <col min="268" max="512" width="9" style="1"/>
    <col min="513" max="513" width="11.75" style="1" customWidth="1"/>
    <col min="514" max="523" width="8.625" style="1" customWidth="1"/>
    <col min="524" max="768" width="9" style="1"/>
    <col min="769" max="769" width="11.75" style="1" customWidth="1"/>
    <col min="770" max="779" width="8.625" style="1" customWidth="1"/>
    <col min="780" max="1024" width="9" style="1"/>
    <col min="1025" max="1025" width="11.75" style="1" customWidth="1"/>
    <col min="1026" max="1035" width="8.625" style="1" customWidth="1"/>
    <col min="1036" max="1280" width="9" style="1"/>
    <col min="1281" max="1281" width="11.75" style="1" customWidth="1"/>
    <col min="1282" max="1291" width="8.625" style="1" customWidth="1"/>
    <col min="1292" max="1536" width="9" style="1"/>
    <col min="1537" max="1537" width="11.75" style="1" customWidth="1"/>
    <col min="1538" max="1547" width="8.625" style="1" customWidth="1"/>
    <col min="1548" max="1792" width="9" style="1"/>
    <col min="1793" max="1793" width="11.75" style="1" customWidth="1"/>
    <col min="1794" max="1803" width="8.625" style="1" customWidth="1"/>
    <col min="1804" max="2048" width="9" style="1"/>
    <col min="2049" max="2049" width="11.75" style="1" customWidth="1"/>
    <col min="2050" max="2059" width="8.625" style="1" customWidth="1"/>
    <col min="2060" max="2304" width="9" style="1"/>
    <col min="2305" max="2305" width="11.75" style="1" customWidth="1"/>
    <col min="2306" max="2315" width="8.625" style="1" customWidth="1"/>
    <col min="2316" max="2560" width="9" style="1"/>
    <col min="2561" max="2561" width="11.75" style="1" customWidth="1"/>
    <col min="2562" max="2571" width="8.625" style="1" customWidth="1"/>
    <col min="2572" max="2816" width="9" style="1"/>
    <col min="2817" max="2817" width="11.75" style="1" customWidth="1"/>
    <col min="2818" max="2827" width="8.625" style="1" customWidth="1"/>
    <col min="2828" max="3072" width="9" style="1"/>
    <col min="3073" max="3073" width="11.75" style="1" customWidth="1"/>
    <col min="3074" max="3083" width="8.625" style="1" customWidth="1"/>
    <col min="3084" max="3328" width="9" style="1"/>
    <col min="3329" max="3329" width="11.75" style="1" customWidth="1"/>
    <col min="3330" max="3339" width="8.625" style="1" customWidth="1"/>
    <col min="3340" max="3584" width="9" style="1"/>
    <col min="3585" max="3585" width="11.75" style="1" customWidth="1"/>
    <col min="3586" max="3595" width="8.625" style="1" customWidth="1"/>
    <col min="3596" max="3840" width="9" style="1"/>
    <col min="3841" max="3841" width="11.75" style="1" customWidth="1"/>
    <col min="3842" max="3851" width="8.625" style="1" customWidth="1"/>
    <col min="3852" max="4096" width="9" style="1"/>
    <col min="4097" max="4097" width="11.75" style="1" customWidth="1"/>
    <col min="4098" max="4107" width="8.625" style="1" customWidth="1"/>
    <col min="4108" max="4352" width="9" style="1"/>
    <col min="4353" max="4353" width="11.75" style="1" customWidth="1"/>
    <col min="4354" max="4363" width="8.625" style="1" customWidth="1"/>
    <col min="4364" max="4608" width="9" style="1"/>
    <col min="4609" max="4609" width="11.75" style="1" customWidth="1"/>
    <col min="4610" max="4619" width="8.625" style="1" customWidth="1"/>
    <col min="4620" max="4864" width="9" style="1"/>
    <col min="4865" max="4865" width="11.75" style="1" customWidth="1"/>
    <col min="4866" max="4875" width="8.625" style="1" customWidth="1"/>
    <col min="4876" max="5120" width="9" style="1"/>
    <col min="5121" max="5121" width="11.75" style="1" customWidth="1"/>
    <col min="5122" max="5131" width="8.625" style="1" customWidth="1"/>
    <col min="5132" max="5376" width="9" style="1"/>
    <col min="5377" max="5377" width="11.75" style="1" customWidth="1"/>
    <col min="5378" max="5387" width="8.625" style="1" customWidth="1"/>
    <col min="5388" max="5632" width="9" style="1"/>
    <col min="5633" max="5633" width="11.75" style="1" customWidth="1"/>
    <col min="5634" max="5643" width="8.625" style="1" customWidth="1"/>
    <col min="5644" max="5888" width="9" style="1"/>
    <col min="5889" max="5889" width="11.75" style="1" customWidth="1"/>
    <col min="5890" max="5899" width="8.625" style="1" customWidth="1"/>
    <col min="5900" max="6144" width="9" style="1"/>
    <col min="6145" max="6145" width="11.75" style="1" customWidth="1"/>
    <col min="6146" max="6155" width="8.625" style="1" customWidth="1"/>
    <col min="6156" max="6400" width="9" style="1"/>
    <col min="6401" max="6401" width="11.75" style="1" customWidth="1"/>
    <col min="6402" max="6411" width="8.625" style="1" customWidth="1"/>
    <col min="6412" max="6656" width="9" style="1"/>
    <col min="6657" max="6657" width="11.75" style="1" customWidth="1"/>
    <col min="6658" max="6667" width="8.625" style="1" customWidth="1"/>
    <col min="6668" max="6912" width="9" style="1"/>
    <col min="6913" max="6913" width="11.75" style="1" customWidth="1"/>
    <col min="6914" max="6923" width="8.625" style="1" customWidth="1"/>
    <col min="6924" max="7168" width="9" style="1"/>
    <col min="7169" max="7169" width="11.75" style="1" customWidth="1"/>
    <col min="7170" max="7179" width="8.625" style="1" customWidth="1"/>
    <col min="7180" max="7424" width="9" style="1"/>
    <col min="7425" max="7425" width="11.75" style="1" customWidth="1"/>
    <col min="7426" max="7435" width="8.625" style="1" customWidth="1"/>
    <col min="7436" max="7680" width="9" style="1"/>
    <col min="7681" max="7681" width="11.75" style="1" customWidth="1"/>
    <col min="7682" max="7691" width="8.625" style="1" customWidth="1"/>
    <col min="7692" max="7936" width="9" style="1"/>
    <col min="7937" max="7937" width="11.75" style="1" customWidth="1"/>
    <col min="7938" max="7947" width="8.625" style="1" customWidth="1"/>
    <col min="7948" max="8192" width="9" style="1"/>
    <col min="8193" max="8193" width="11.75" style="1" customWidth="1"/>
    <col min="8194" max="8203" width="8.625" style="1" customWidth="1"/>
    <col min="8204" max="8448" width="9" style="1"/>
    <col min="8449" max="8449" width="11.75" style="1" customWidth="1"/>
    <col min="8450" max="8459" width="8.625" style="1" customWidth="1"/>
    <col min="8460" max="8704" width="9" style="1"/>
    <col min="8705" max="8705" width="11.75" style="1" customWidth="1"/>
    <col min="8706" max="8715" width="8.625" style="1" customWidth="1"/>
    <col min="8716" max="8960" width="9" style="1"/>
    <col min="8961" max="8961" width="11.75" style="1" customWidth="1"/>
    <col min="8962" max="8971" width="8.625" style="1" customWidth="1"/>
    <col min="8972" max="9216" width="9" style="1"/>
    <col min="9217" max="9217" width="11.75" style="1" customWidth="1"/>
    <col min="9218" max="9227" width="8.625" style="1" customWidth="1"/>
    <col min="9228" max="9472" width="9" style="1"/>
    <col min="9473" max="9473" width="11.75" style="1" customWidth="1"/>
    <col min="9474" max="9483" width="8.625" style="1" customWidth="1"/>
    <col min="9484" max="9728" width="9" style="1"/>
    <col min="9729" max="9729" width="11.75" style="1" customWidth="1"/>
    <col min="9730" max="9739" width="8.625" style="1" customWidth="1"/>
    <col min="9740" max="9984" width="9" style="1"/>
    <col min="9985" max="9985" width="11.75" style="1" customWidth="1"/>
    <col min="9986" max="9995" width="8.625" style="1" customWidth="1"/>
    <col min="9996" max="10240" width="9" style="1"/>
    <col min="10241" max="10241" width="11.75" style="1" customWidth="1"/>
    <col min="10242" max="10251" width="8.625" style="1" customWidth="1"/>
    <col min="10252" max="10496" width="9" style="1"/>
    <col min="10497" max="10497" width="11.75" style="1" customWidth="1"/>
    <col min="10498" max="10507" width="8.625" style="1" customWidth="1"/>
    <col min="10508" max="10752" width="9" style="1"/>
    <col min="10753" max="10753" width="11.75" style="1" customWidth="1"/>
    <col min="10754" max="10763" width="8.625" style="1" customWidth="1"/>
    <col min="10764" max="11008" width="9" style="1"/>
    <col min="11009" max="11009" width="11.75" style="1" customWidth="1"/>
    <col min="11010" max="11019" width="8.625" style="1" customWidth="1"/>
    <col min="11020" max="11264" width="9" style="1"/>
    <col min="11265" max="11265" width="11.75" style="1" customWidth="1"/>
    <col min="11266" max="11275" width="8.625" style="1" customWidth="1"/>
    <col min="11276" max="11520" width="9" style="1"/>
    <col min="11521" max="11521" width="11.75" style="1" customWidth="1"/>
    <col min="11522" max="11531" width="8.625" style="1" customWidth="1"/>
    <col min="11532" max="11776" width="9" style="1"/>
    <col min="11777" max="11777" width="11.75" style="1" customWidth="1"/>
    <col min="11778" max="11787" width="8.625" style="1" customWidth="1"/>
    <col min="11788" max="12032" width="9" style="1"/>
    <col min="12033" max="12033" width="11.75" style="1" customWidth="1"/>
    <col min="12034" max="12043" width="8.625" style="1" customWidth="1"/>
    <col min="12044" max="12288" width="9" style="1"/>
    <col min="12289" max="12289" width="11.75" style="1" customWidth="1"/>
    <col min="12290" max="12299" width="8.625" style="1" customWidth="1"/>
    <col min="12300" max="12544" width="9" style="1"/>
    <col min="12545" max="12545" width="11.75" style="1" customWidth="1"/>
    <col min="12546" max="12555" width="8.625" style="1" customWidth="1"/>
    <col min="12556" max="12800" width="9" style="1"/>
    <col min="12801" max="12801" width="11.75" style="1" customWidth="1"/>
    <col min="12802" max="12811" width="8.625" style="1" customWidth="1"/>
    <col min="12812" max="13056" width="9" style="1"/>
    <col min="13057" max="13057" width="11.75" style="1" customWidth="1"/>
    <col min="13058" max="13067" width="8.625" style="1" customWidth="1"/>
    <col min="13068" max="13312" width="9" style="1"/>
    <col min="13313" max="13313" width="11.75" style="1" customWidth="1"/>
    <col min="13314" max="13323" width="8.625" style="1" customWidth="1"/>
    <col min="13324" max="13568" width="9" style="1"/>
    <col min="13569" max="13569" width="11.75" style="1" customWidth="1"/>
    <col min="13570" max="13579" width="8.625" style="1" customWidth="1"/>
    <col min="13580" max="13824" width="9" style="1"/>
    <col min="13825" max="13825" width="11.75" style="1" customWidth="1"/>
    <col min="13826" max="13835" width="8.625" style="1" customWidth="1"/>
    <col min="13836" max="14080" width="9" style="1"/>
    <col min="14081" max="14081" width="11.75" style="1" customWidth="1"/>
    <col min="14082" max="14091" width="8.625" style="1" customWidth="1"/>
    <col min="14092" max="14336" width="9" style="1"/>
    <col min="14337" max="14337" width="11.75" style="1" customWidth="1"/>
    <col min="14338" max="14347" width="8.625" style="1" customWidth="1"/>
    <col min="14348" max="14592" width="9" style="1"/>
    <col min="14593" max="14593" width="11.75" style="1" customWidth="1"/>
    <col min="14594" max="14603" width="8.625" style="1" customWidth="1"/>
    <col min="14604" max="14848" width="9" style="1"/>
    <col min="14849" max="14849" width="11.75" style="1" customWidth="1"/>
    <col min="14850" max="14859" width="8.625" style="1" customWidth="1"/>
    <col min="14860" max="15104" width="9" style="1"/>
    <col min="15105" max="15105" width="11.75" style="1" customWidth="1"/>
    <col min="15106" max="15115" width="8.625" style="1" customWidth="1"/>
    <col min="15116" max="15360" width="9" style="1"/>
    <col min="15361" max="15361" width="11.75" style="1" customWidth="1"/>
    <col min="15362" max="15371" width="8.625" style="1" customWidth="1"/>
    <col min="15372" max="15616" width="9" style="1"/>
    <col min="15617" max="15617" width="11.75" style="1" customWidth="1"/>
    <col min="15618" max="15627" width="8.625" style="1" customWidth="1"/>
    <col min="15628" max="15872" width="9" style="1"/>
    <col min="15873" max="15873" width="11.75" style="1" customWidth="1"/>
    <col min="15874" max="15883" width="8.625" style="1" customWidth="1"/>
    <col min="15884" max="16128" width="9" style="1"/>
    <col min="16129" max="16129" width="11.75" style="1" customWidth="1"/>
    <col min="16130" max="16139" width="8.625" style="1" customWidth="1"/>
    <col min="16140" max="16384" width="9" style="1"/>
  </cols>
  <sheetData>
    <row r="1" spans="1:15" ht="24" customHeight="1" x14ac:dyDescent="0.15">
      <c r="A1" s="156" t="s">
        <v>120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5" ht="9" customHeight="1" x14ac:dyDescent="0.2">
      <c r="A2" s="37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5" x14ac:dyDescent="0.15">
      <c r="A3" s="92" t="s">
        <v>119</v>
      </c>
      <c r="B3" s="19"/>
      <c r="C3" s="19"/>
      <c r="D3" s="19"/>
      <c r="E3" s="19"/>
      <c r="F3" s="19"/>
      <c r="G3" s="19"/>
      <c r="H3" s="19"/>
      <c r="I3" s="19"/>
      <c r="J3" s="260"/>
      <c r="K3" s="19"/>
    </row>
    <row r="4" spans="1:15" ht="6" customHeight="1" x14ac:dyDescent="0.15">
      <c r="A4" s="91"/>
      <c r="B4" s="19"/>
      <c r="C4" s="19"/>
      <c r="D4" s="19"/>
      <c r="E4" s="19"/>
      <c r="F4" s="19"/>
      <c r="G4" s="19"/>
      <c r="H4" s="19"/>
      <c r="I4" s="19"/>
      <c r="J4" s="260"/>
      <c r="K4" s="19"/>
    </row>
    <row r="5" spans="1:15" s="12" customFormat="1" ht="14.25" customHeight="1" x14ac:dyDescent="0.4">
      <c r="A5" s="161"/>
      <c r="B5" s="180" t="s">
        <v>118</v>
      </c>
      <c r="C5" s="181"/>
      <c r="D5" s="181"/>
      <c r="E5" s="181"/>
      <c r="F5" s="181"/>
      <c r="G5" s="181"/>
      <c r="H5" s="183"/>
      <c r="I5" s="180" t="s">
        <v>117</v>
      </c>
      <c r="J5" s="181"/>
      <c r="K5" s="181"/>
      <c r="L5" s="180" t="s">
        <v>116</v>
      </c>
      <c r="M5" s="261"/>
      <c r="N5" s="261"/>
      <c r="O5" s="261"/>
    </row>
    <row r="6" spans="1:15" s="12" customFormat="1" ht="14.25" customHeight="1" x14ac:dyDescent="0.4">
      <c r="A6" s="34" t="s">
        <v>17</v>
      </c>
      <c r="B6" s="193" t="s">
        <v>43</v>
      </c>
      <c r="C6" s="193" t="s">
        <v>109</v>
      </c>
      <c r="D6" s="193" t="s">
        <v>108</v>
      </c>
      <c r="E6" s="193" t="s">
        <v>107</v>
      </c>
      <c r="F6" s="193" t="s">
        <v>115</v>
      </c>
      <c r="G6" s="193" t="s">
        <v>114</v>
      </c>
      <c r="H6" s="193" t="s">
        <v>113</v>
      </c>
      <c r="I6" s="193" t="s">
        <v>43</v>
      </c>
      <c r="J6" s="193" t="s">
        <v>112</v>
      </c>
      <c r="K6" s="184" t="s">
        <v>111</v>
      </c>
      <c r="L6" s="193" t="s">
        <v>110</v>
      </c>
      <c r="M6" s="193" t="s">
        <v>109</v>
      </c>
      <c r="N6" s="193" t="s">
        <v>108</v>
      </c>
      <c r="O6" s="184" t="s">
        <v>107</v>
      </c>
    </row>
    <row r="7" spans="1:15" s="12" customFormat="1" ht="14.25" customHeight="1" x14ac:dyDescent="0.4">
      <c r="A7" s="14"/>
      <c r="B7" s="194"/>
      <c r="C7" s="194"/>
      <c r="D7" s="194"/>
      <c r="E7" s="194"/>
      <c r="F7" s="194"/>
      <c r="G7" s="194"/>
      <c r="H7" s="194"/>
      <c r="I7" s="194"/>
      <c r="J7" s="194"/>
      <c r="K7" s="186"/>
      <c r="L7" s="262"/>
      <c r="M7" s="263"/>
      <c r="N7" s="263"/>
      <c r="O7" s="264"/>
    </row>
    <row r="8" spans="1:15" ht="9" customHeight="1" x14ac:dyDescent="0.15">
      <c r="A8" s="2"/>
      <c r="B8" s="265"/>
      <c r="C8" s="250"/>
      <c r="D8" s="250"/>
      <c r="E8" s="250"/>
      <c r="F8" s="250"/>
      <c r="G8" s="250"/>
      <c r="H8" s="250"/>
      <c r="I8" s="250"/>
      <c r="J8" s="250"/>
      <c r="K8" s="250"/>
      <c r="L8" s="250"/>
    </row>
    <row r="9" spans="1:15" s="7" customFormat="1" ht="18.75" customHeight="1" x14ac:dyDescent="0.15">
      <c r="A9" s="41" t="s">
        <v>225</v>
      </c>
      <c r="B9" s="8">
        <v>11193</v>
      </c>
      <c r="C9" s="7">
        <v>3466</v>
      </c>
      <c r="D9" s="7">
        <v>1319</v>
      </c>
      <c r="E9" s="7">
        <v>1732</v>
      </c>
      <c r="F9" s="7">
        <v>3017</v>
      </c>
      <c r="G9" s="7">
        <v>1105</v>
      </c>
      <c r="H9" s="7">
        <v>554</v>
      </c>
      <c r="I9" s="7">
        <v>1442</v>
      </c>
      <c r="J9" s="7">
        <v>469</v>
      </c>
      <c r="K9" s="7">
        <v>973</v>
      </c>
      <c r="L9" s="7">
        <v>1217</v>
      </c>
      <c r="M9" s="7">
        <v>373</v>
      </c>
      <c r="N9" s="7">
        <v>524</v>
      </c>
      <c r="O9" s="7">
        <v>320</v>
      </c>
    </row>
    <row r="10" spans="1:15" s="7" customFormat="1" ht="18.75" customHeight="1" x14ac:dyDescent="0.15">
      <c r="A10" s="9">
        <v>28</v>
      </c>
      <c r="B10" s="8">
        <v>11123</v>
      </c>
      <c r="C10" s="7">
        <v>3413</v>
      </c>
      <c r="D10" s="7">
        <v>1287</v>
      </c>
      <c r="E10" s="7">
        <v>1679</v>
      </c>
      <c r="F10" s="7">
        <v>3055</v>
      </c>
      <c r="G10" s="7">
        <v>1136</v>
      </c>
      <c r="H10" s="7">
        <v>553</v>
      </c>
      <c r="I10" s="7">
        <v>1506</v>
      </c>
      <c r="J10" s="7">
        <v>485</v>
      </c>
      <c r="K10" s="7">
        <v>1021</v>
      </c>
      <c r="L10" s="7">
        <v>1336</v>
      </c>
      <c r="M10" s="7">
        <v>369</v>
      </c>
      <c r="N10" s="7">
        <v>567</v>
      </c>
      <c r="O10" s="7">
        <v>400</v>
      </c>
    </row>
    <row r="11" spans="1:15" s="7" customFormat="1" ht="18.75" customHeight="1" x14ac:dyDescent="0.15">
      <c r="A11" s="9">
        <v>29</v>
      </c>
      <c r="B11" s="8">
        <v>10974</v>
      </c>
      <c r="C11" s="7">
        <v>3360</v>
      </c>
      <c r="D11" s="7">
        <v>1270</v>
      </c>
      <c r="E11" s="7">
        <v>1605</v>
      </c>
      <c r="F11" s="7">
        <v>3005</v>
      </c>
      <c r="G11" s="7">
        <v>1177</v>
      </c>
      <c r="H11" s="7">
        <v>557</v>
      </c>
      <c r="I11" s="7">
        <v>1568</v>
      </c>
      <c r="J11" s="7">
        <v>507</v>
      </c>
      <c r="K11" s="7">
        <v>1061</v>
      </c>
      <c r="L11" s="7">
        <v>1434</v>
      </c>
      <c r="M11" s="7">
        <v>374</v>
      </c>
      <c r="N11" s="7">
        <v>613</v>
      </c>
      <c r="O11" s="7">
        <v>447</v>
      </c>
    </row>
    <row r="12" spans="1:15" s="7" customFormat="1" ht="18.75" customHeight="1" x14ac:dyDescent="0.15">
      <c r="A12" s="9">
        <v>30</v>
      </c>
      <c r="B12" s="8">
        <v>10819</v>
      </c>
      <c r="C12" s="7">
        <v>3354</v>
      </c>
      <c r="D12" s="7">
        <v>1227</v>
      </c>
      <c r="E12" s="7">
        <v>1587</v>
      </c>
      <c r="F12" s="7">
        <v>2859</v>
      </c>
      <c r="G12" s="7">
        <v>1205</v>
      </c>
      <c r="H12" s="7">
        <v>587</v>
      </c>
      <c r="I12" s="7">
        <v>1626</v>
      </c>
      <c r="J12" s="7">
        <v>538</v>
      </c>
      <c r="K12" s="7">
        <v>1088</v>
      </c>
      <c r="L12" s="7">
        <v>1485</v>
      </c>
      <c r="M12" s="7">
        <v>372</v>
      </c>
      <c r="N12" s="7">
        <v>649</v>
      </c>
      <c r="O12" s="7">
        <v>464</v>
      </c>
    </row>
    <row r="13" spans="1:15" s="7" customFormat="1" ht="18.75" customHeight="1" x14ac:dyDescent="0.15">
      <c r="A13" s="9" t="s">
        <v>222</v>
      </c>
      <c r="B13" s="8">
        <v>10788</v>
      </c>
      <c r="C13" s="7">
        <v>3358</v>
      </c>
      <c r="D13" s="7">
        <v>1197</v>
      </c>
      <c r="E13" s="7">
        <v>1560</v>
      </c>
      <c r="F13" s="7">
        <v>2877</v>
      </c>
      <c r="G13" s="7">
        <v>1194</v>
      </c>
      <c r="H13" s="7">
        <v>602</v>
      </c>
      <c r="I13" s="7">
        <v>1686</v>
      </c>
      <c r="J13" s="7">
        <v>562</v>
      </c>
      <c r="K13" s="7">
        <v>1124</v>
      </c>
      <c r="L13" s="7">
        <v>1544</v>
      </c>
      <c r="M13" s="7">
        <v>355</v>
      </c>
      <c r="N13" s="7">
        <v>678</v>
      </c>
      <c r="O13" s="7">
        <v>511</v>
      </c>
    </row>
    <row r="14" spans="1:15" s="7" customFormat="1" ht="18.75" customHeight="1" x14ac:dyDescent="0.15">
      <c r="A14" s="9">
        <v>2</v>
      </c>
      <c r="B14" s="8">
        <v>10856</v>
      </c>
      <c r="C14" s="7">
        <v>3340</v>
      </c>
      <c r="D14" s="7">
        <v>1183</v>
      </c>
      <c r="E14" s="7">
        <v>1586</v>
      </c>
      <c r="F14" s="7">
        <v>2910</v>
      </c>
      <c r="G14" s="7">
        <v>1219</v>
      </c>
      <c r="H14" s="7">
        <v>618</v>
      </c>
      <c r="I14" s="7">
        <v>1738</v>
      </c>
      <c r="J14" s="7">
        <v>573</v>
      </c>
      <c r="K14" s="7">
        <v>1165</v>
      </c>
      <c r="L14" s="7">
        <v>1632</v>
      </c>
      <c r="M14" s="7">
        <v>349</v>
      </c>
      <c r="N14" s="7">
        <v>720</v>
      </c>
      <c r="O14" s="7">
        <v>563</v>
      </c>
    </row>
    <row r="15" spans="1:15" s="7" customFormat="1" ht="18.75" customHeight="1" x14ac:dyDescent="0.15">
      <c r="A15" s="9">
        <v>3</v>
      </c>
      <c r="B15" s="8">
        <v>10844</v>
      </c>
      <c r="C15" s="7">
        <v>3307</v>
      </c>
      <c r="D15" s="7">
        <v>1184</v>
      </c>
      <c r="E15" s="7">
        <v>1572</v>
      </c>
      <c r="F15" s="7">
        <v>2906</v>
      </c>
      <c r="G15" s="7">
        <v>1256</v>
      </c>
      <c r="H15" s="7">
        <v>619</v>
      </c>
      <c r="I15" s="7">
        <v>1776</v>
      </c>
      <c r="J15" s="7">
        <v>585</v>
      </c>
      <c r="K15" s="7">
        <v>1191</v>
      </c>
      <c r="L15" s="7">
        <v>1689</v>
      </c>
      <c r="M15" s="7">
        <v>335</v>
      </c>
      <c r="N15" s="7">
        <v>768</v>
      </c>
      <c r="O15" s="7">
        <v>586</v>
      </c>
    </row>
    <row r="16" spans="1:15" x14ac:dyDescent="0.15">
      <c r="A16" s="79"/>
      <c r="B16" s="4"/>
      <c r="C16" s="3"/>
      <c r="D16" s="3"/>
      <c r="E16" s="3"/>
      <c r="F16" s="3"/>
      <c r="G16" s="3"/>
      <c r="H16" s="3"/>
      <c r="I16" s="90"/>
      <c r="J16" s="90"/>
      <c r="K16" s="90"/>
      <c r="L16" s="90"/>
      <c r="M16" s="90"/>
      <c r="N16" s="90"/>
      <c r="O16" s="90"/>
    </row>
    <row r="17" spans="1:15" x14ac:dyDescent="0.15">
      <c r="A17" s="1" t="s">
        <v>106</v>
      </c>
    </row>
    <row r="22" spans="1:15" x14ac:dyDescent="0.15">
      <c r="O22" s="2"/>
    </row>
  </sheetData>
  <mergeCells count="17">
    <mergeCell ref="L6:L7"/>
    <mergeCell ref="L5:O5"/>
    <mergeCell ref="M6:M7"/>
    <mergeCell ref="N6:N7"/>
    <mergeCell ref="O6:O7"/>
    <mergeCell ref="J6:J7"/>
    <mergeCell ref="K6:K7"/>
    <mergeCell ref="I5:K5"/>
    <mergeCell ref="D6:D7"/>
    <mergeCell ref="E6:E7"/>
    <mergeCell ref="H6:H7"/>
    <mergeCell ref="B5:H5"/>
    <mergeCell ref="B6:B7"/>
    <mergeCell ref="C6:C7"/>
    <mergeCell ref="F6:F7"/>
    <mergeCell ref="G6:G7"/>
    <mergeCell ref="I6:I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zoomScaleNormal="100" workbookViewId="0">
      <selection activeCell="C14" sqref="C14"/>
    </sheetView>
  </sheetViews>
  <sheetFormatPr defaultRowHeight="13.5" x14ac:dyDescent="0.15"/>
  <cols>
    <col min="1" max="1" width="11.5" style="1" customWidth="1"/>
    <col min="2" max="10" width="12.625" style="1" customWidth="1"/>
    <col min="11" max="256" width="9" style="1"/>
    <col min="257" max="257" width="11.5" style="1" customWidth="1"/>
    <col min="258" max="266" width="12.625" style="1" customWidth="1"/>
    <col min="267" max="512" width="9" style="1"/>
    <col min="513" max="513" width="11.5" style="1" customWidth="1"/>
    <col min="514" max="522" width="12.625" style="1" customWidth="1"/>
    <col min="523" max="768" width="9" style="1"/>
    <col min="769" max="769" width="11.5" style="1" customWidth="1"/>
    <col min="770" max="778" width="12.625" style="1" customWidth="1"/>
    <col min="779" max="1024" width="9" style="1"/>
    <col min="1025" max="1025" width="11.5" style="1" customWidth="1"/>
    <col min="1026" max="1034" width="12.625" style="1" customWidth="1"/>
    <col min="1035" max="1280" width="9" style="1"/>
    <col min="1281" max="1281" width="11.5" style="1" customWidth="1"/>
    <col min="1282" max="1290" width="12.625" style="1" customWidth="1"/>
    <col min="1291" max="1536" width="9" style="1"/>
    <col min="1537" max="1537" width="11.5" style="1" customWidth="1"/>
    <col min="1538" max="1546" width="12.625" style="1" customWidth="1"/>
    <col min="1547" max="1792" width="9" style="1"/>
    <col min="1793" max="1793" width="11.5" style="1" customWidth="1"/>
    <col min="1794" max="1802" width="12.625" style="1" customWidth="1"/>
    <col min="1803" max="2048" width="9" style="1"/>
    <col min="2049" max="2049" width="11.5" style="1" customWidth="1"/>
    <col min="2050" max="2058" width="12.625" style="1" customWidth="1"/>
    <col min="2059" max="2304" width="9" style="1"/>
    <col min="2305" max="2305" width="11.5" style="1" customWidth="1"/>
    <col min="2306" max="2314" width="12.625" style="1" customWidth="1"/>
    <col min="2315" max="2560" width="9" style="1"/>
    <col min="2561" max="2561" width="11.5" style="1" customWidth="1"/>
    <col min="2562" max="2570" width="12.625" style="1" customWidth="1"/>
    <col min="2571" max="2816" width="9" style="1"/>
    <col min="2817" max="2817" width="11.5" style="1" customWidth="1"/>
    <col min="2818" max="2826" width="12.625" style="1" customWidth="1"/>
    <col min="2827" max="3072" width="9" style="1"/>
    <col min="3073" max="3073" width="11.5" style="1" customWidth="1"/>
    <col min="3074" max="3082" width="12.625" style="1" customWidth="1"/>
    <col min="3083" max="3328" width="9" style="1"/>
    <col min="3329" max="3329" width="11.5" style="1" customWidth="1"/>
    <col min="3330" max="3338" width="12.625" style="1" customWidth="1"/>
    <col min="3339" max="3584" width="9" style="1"/>
    <col min="3585" max="3585" width="11.5" style="1" customWidth="1"/>
    <col min="3586" max="3594" width="12.625" style="1" customWidth="1"/>
    <col min="3595" max="3840" width="9" style="1"/>
    <col min="3841" max="3841" width="11.5" style="1" customWidth="1"/>
    <col min="3842" max="3850" width="12.625" style="1" customWidth="1"/>
    <col min="3851" max="4096" width="9" style="1"/>
    <col min="4097" max="4097" width="11.5" style="1" customWidth="1"/>
    <col min="4098" max="4106" width="12.625" style="1" customWidth="1"/>
    <col min="4107" max="4352" width="9" style="1"/>
    <col min="4353" max="4353" width="11.5" style="1" customWidth="1"/>
    <col min="4354" max="4362" width="12.625" style="1" customWidth="1"/>
    <col min="4363" max="4608" width="9" style="1"/>
    <col min="4609" max="4609" width="11.5" style="1" customWidth="1"/>
    <col min="4610" max="4618" width="12.625" style="1" customWidth="1"/>
    <col min="4619" max="4864" width="9" style="1"/>
    <col min="4865" max="4865" width="11.5" style="1" customWidth="1"/>
    <col min="4866" max="4874" width="12.625" style="1" customWidth="1"/>
    <col min="4875" max="5120" width="9" style="1"/>
    <col min="5121" max="5121" width="11.5" style="1" customWidth="1"/>
    <col min="5122" max="5130" width="12.625" style="1" customWidth="1"/>
    <col min="5131" max="5376" width="9" style="1"/>
    <col min="5377" max="5377" width="11.5" style="1" customWidth="1"/>
    <col min="5378" max="5386" width="12.625" style="1" customWidth="1"/>
    <col min="5387" max="5632" width="9" style="1"/>
    <col min="5633" max="5633" width="11.5" style="1" customWidth="1"/>
    <col min="5634" max="5642" width="12.625" style="1" customWidth="1"/>
    <col min="5643" max="5888" width="9" style="1"/>
    <col min="5889" max="5889" width="11.5" style="1" customWidth="1"/>
    <col min="5890" max="5898" width="12.625" style="1" customWidth="1"/>
    <col min="5899" max="6144" width="9" style="1"/>
    <col min="6145" max="6145" width="11.5" style="1" customWidth="1"/>
    <col min="6146" max="6154" width="12.625" style="1" customWidth="1"/>
    <col min="6155" max="6400" width="9" style="1"/>
    <col min="6401" max="6401" width="11.5" style="1" customWidth="1"/>
    <col min="6402" max="6410" width="12.625" style="1" customWidth="1"/>
    <col min="6411" max="6656" width="9" style="1"/>
    <col min="6657" max="6657" width="11.5" style="1" customWidth="1"/>
    <col min="6658" max="6666" width="12.625" style="1" customWidth="1"/>
    <col min="6667" max="6912" width="9" style="1"/>
    <col min="6913" max="6913" width="11.5" style="1" customWidth="1"/>
    <col min="6914" max="6922" width="12.625" style="1" customWidth="1"/>
    <col min="6923" max="7168" width="9" style="1"/>
    <col min="7169" max="7169" width="11.5" style="1" customWidth="1"/>
    <col min="7170" max="7178" width="12.625" style="1" customWidth="1"/>
    <col min="7179" max="7424" width="9" style="1"/>
    <col min="7425" max="7425" width="11.5" style="1" customWidth="1"/>
    <col min="7426" max="7434" width="12.625" style="1" customWidth="1"/>
    <col min="7435" max="7680" width="9" style="1"/>
    <col min="7681" max="7681" width="11.5" style="1" customWidth="1"/>
    <col min="7682" max="7690" width="12.625" style="1" customWidth="1"/>
    <col min="7691" max="7936" width="9" style="1"/>
    <col min="7937" max="7937" width="11.5" style="1" customWidth="1"/>
    <col min="7938" max="7946" width="12.625" style="1" customWidth="1"/>
    <col min="7947" max="8192" width="9" style="1"/>
    <col min="8193" max="8193" width="11.5" style="1" customWidth="1"/>
    <col min="8194" max="8202" width="12.625" style="1" customWidth="1"/>
    <col min="8203" max="8448" width="9" style="1"/>
    <col min="8449" max="8449" width="11.5" style="1" customWidth="1"/>
    <col min="8450" max="8458" width="12.625" style="1" customWidth="1"/>
    <col min="8459" max="8704" width="9" style="1"/>
    <col min="8705" max="8705" width="11.5" style="1" customWidth="1"/>
    <col min="8706" max="8714" width="12.625" style="1" customWidth="1"/>
    <col min="8715" max="8960" width="9" style="1"/>
    <col min="8961" max="8961" width="11.5" style="1" customWidth="1"/>
    <col min="8962" max="8970" width="12.625" style="1" customWidth="1"/>
    <col min="8971" max="9216" width="9" style="1"/>
    <col min="9217" max="9217" width="11.5" style="1" customWidth="1"/>
    <col min="9218" max="9226" width="12.625" style="1" customWidth="1"/>
    <col min="9227" max="9472" width="9" style="1"/>
    <col min="9473" max="9473" width="11.5" style="1" customWidth="1"/>
    <col min="9474" max="9482" width="12.625" style="1" customWidth="1"/>
    <col min="9483" max="9728" width="9" style="1"/>
    <col min="9729" max="9729" width="11.5" style="1" customWidth="1"/>
    <col min="9730" max="9738" width="12.625" style="1" customWidth="1"/>
    <col min="9739" max="9984" width="9" style="1"/>
    <col min="9985" max="9985" width="11.5" style="1" customWidth="1"/>
    <col min="9986" max="9994" width="12.625" style="1" customWidth="1"/>
    <col min="9995" max="10240" width="9" style="1"/>
    <col min="10241" max="10241" width="11.5" style="1" customWidth="1"/>
    <col min="10242" max="10250" width="12.625" style="1" customWidth="1"/>
    <col min="10251" max="10496" width="9" style="1"/>
    <col min="10497" max="10497" width="11.5" style="1" customWidth="1"/>
    <col min="10498" max="10506" width="12.625" style="1" customWidth="1"/>
    <col min="10507" max="10752" width="9" style="1"/>
    <col min="10753" max="10753" width="11.5" style="1" customWidth="1"/>
    <col min="10754" max="10762" width="12.625" style="1" customWidth="1"/>
    <col min="10763" max="11008" width="9" style="1"/>
    <col min="11009" max="11009" width="11.5" style="1" customWidth="1"/>
    <col min="11010" max="11018" width="12.625" style="1" customWidth="1"/>
    <col min="11019" max="11264" width="9" style="1"/>
    <col min="11265" max="11265" width="11.5" style="1" customWidth="1"/>
    <col min="11266" max="11274" width="12.625" style="1" customWidth="1"/>
    <col min="11275" max="11520" width="9" style="1"/>
    <col min="11521" max="11521" width="11.5" style="1" customWidth="1"/>
    <col min="11522" max="11530" width="12.625" style="1" customWidth="1"/>
    <col min="11531" max="11776" width="9" style="1"/>
    <col min="11777" max="11777" width="11.5" style="1" customWidth="1"/>
    <col min="11778" max="11786" width="12.625" style="1" customWidth="1"/>
    <col min="11787" max="12032" width="9" style="1"/>
    <col min="12033" max="12033" width="11.5" style="1" customWidth="1"/>
    <col min="12034" max="12042" width="12.625" style="1" customWidth="1"/>
    <col min="12043" max="12288" width="9" style="1"/>
    <col min="12289" max="12289" width="11.5" style="1" customWidth="1"/>
    <col min="12290" max="12298" width="12.625" style="1" customWidth="1"/>
    <col min="12299" max="12544" width="9" style="1"/>
    <col min="12545" max="12545" width="11.5" style="1" customWidth="1"/>
    <col min="12546" max="12554" width="12.625" style="1" customWidth="1"/>
    <col min="12555" max="12800" width="9" style="1"/>
    <col min="12801" max="12801" width="11.5" style="1" customWidth="1"/>
    <col min="12802" max="12810" width="12.625" style="1" customWidth="1"/>
    <col min="12811" max="13056" width="9" style="1"/>
    <col min="13057" max="13057" width="11.5" style="1" customWidth="1"/>
    <col min="13058" max="13066" width="12.625" style="1" customWidth="1"/>
    <col min="13067" max="13312" width="9" style="1"/>
    <col min="13313" max="13313" width="11.5" style="1" customWidth="1"/>
    <col min="13314" max="13322" width="12.625" style="1" customWidth="1"/>
    <col min="13323" max="13568" width="9" style="1"/>
    <col min="13569" max="13569" width="11.5" style="1" customWidth="1"/>
    <col min="13570" max="13578" width="12.625" style="1" customWidth="1"/>
    <col min="13579" max="13824" width="9" style="1"/>
    <col min="13825" max="13825" width="11.5" style="1" customWidth="1"/>
    <col min="13826" max="13834" width="12.625" style="1" customWidth="1"/>
    <col min="13835" max="14080" width="9" style="1"/>
    <col min="14081" max="14081" width="11.5" style="1" customWidth="1"/>
    <col min="14082" max="14090" width="12.625" style="1" customWidth="1"/>
    <col min="14091" max="14336" width="9" style="1"/>
    <col min="14337" max="14337" width="11.5" style="1" customWidth="1"/>
    <col min="14338" max="14346" width="12.625" style="1" customWidth="1"/>
    <col min="14347" max="14592" width="9" style="1"/>
    <col min="14593" max="14593" width="11.5" style="1" customWidth="1"/>
    <col min="14594" max="14602" width="12.625" style="1" customWidth="1"/>
    <col min="14603" max="14848" width="9" style="1"/>
    <col min="14849" max="14849" width="11.5" style="1" customWidth="1"/>
    <col min="14850" max="14858" width="12.625" style="1" customWidth="1"/>
    <col min="14859" max="15104" width="9" style="1"/>
    <col min="15105" max="15105" width="11.5" style="1" customWidth="1"/>
    <col min="15106" max="15114" width="12.625" style="1" customWidth="1"/>
    <col min="15115" max="15360" width="9" style="1"/>
    <col min="15361" max="15361" width="11.5" style="1" customWidth="1"/>
    <col min="15362" max="15370" width="12.625" style="1" customWidth="1"/>
    <col min="15371" max="15616" width="9" style="1"/>
    <col min="15617" max="15617" width="11.5" style="1" customWidth="1"/>
    <col min="15618" max="15626" width="12.625" style="1" customWidth="1"/>
    <col min="15627" max="15872" width="9" style="1"/>
    <col min="15873" max="15873" width="11.5" style="1" customWidth="1"/>
    <col min="15874" max="15882" width="12.625" style="1" customWidth="1"/>
    <col min="15883" max="16128" width="9" style="1"/>
    <col min="16129" max="16129" width="11.5" style="1" customWidth="1"/>
    <col min="16130" max="16138" width="12.625" style="1" customWidth="1"/>
    <col min="16139" max="16384" width="9" style="1"/>
  </cols>
  <sheetData>
    <row r="1" spans="1:12" ht="24" customHeight="1" x14ac:dyDescent="0.15">
      <c r="A1" s="139" t="s">
        <v>135</v>
      </c>
      <c r="B1" s="36"/>
      <c r="C1" s="36"/>
      <c r="D1" s="19"/>
      <c r="E1" s="19"/>
      <c r="F1" s="36"/>
      <c r="G1" s="36"/>
      <c r="H1" s="19"/>
      <c r="I1" s="19"/>
      <c r="J1" s="19"/>
    </row>
    <row r="2" spans="1:12" ht="9" customHeight="1" x14ac:dyDescent="0.2">
      <c r="A2" s="37"/>
      <c r="B2" s="36"/>
      <c r="C2" s="36"/>
      <c r="D2" s="19"/>
      <c r="E2" s="19"/>
      <c r="F2" s="36"/>
      <c r="G2" s="36"/>
      <c r="H2" s="19"/>
      <c r="I2" s="19"/>
      <c r="J2" s="19"/>
    </row>
    <row r="3" spans="1:12" x14ac:dyDescent="0.15">
      <c r="A3" s="24" t="s">
        <v>134</v>
      </c>
      <c r="B3" s="36"/>
      <c r="C3" s="36"/>
      <c r="D3" s="19"/>
      <c r="E3" s="19"/>
      <c r="F3" s="19"/>
      <c r="G3" s="19"/>
      <c r="H3" s="19"/>
      <c r="J3" s="266" t="s">
        <v>21</v>
      </c>
    </row>
    <row r="4" spans="1:12" ht="6" customHeight="1" x14ac:dyDescent="0.15">
      <c r="A4" s="24"/>
      <c r="B4" s="36"/>
      <c r="C4" s="36"/>
      <c r="D4" s="19"/>
      <c r="E4" s="19"/>
      <c r="F4" s="19"/>
      <c r="G4" s="19"/>
      <c r="H4" s="19"/>
      <c r="I4" s="260"/>
      <c r="J4" s="19"/>
    </row>
    <row r="5" spans="1:12" s="12" customFormat="1" ht="14.25" customHeight="1" x14ac:dyDescent="0.4">
      <c r="A5" s="185" t="s">
        <v>17</v>
      </c>
      <c r="B5" s="180" t="s">
        <v>133</v>
      </c>
      <c r="C5" s="181"/>
      <c r="D5" s="183"/>
      <c r="E5" s="180" t="s">
        <v>132</v>
      </c>
      <c r="F5" s="181"/>
      <c r="G5" s="183"/>
      <c r="H5" s="180" t="s">
        <v>131</v>
      </c>
      <c r="I5" s="181"/>
      <c r="J5" s="181"/>
      <c r="K5" s="43"/>
      <c r="L5" s="43"/>
    </row>
    <row r="6" spans="1:12" s="12" customFormat="1" ht="14.25" customHeight="1" x14ac:dyDescent="0.4">
      <c r="A6" s="187"/>
      <c r="B6" s="160" t="s">
        <v>130</v>
      </c>
      <c r="C6" s="160" t="s">
        <v>129</v>
      </c>
      <c r="D6" s="160" t="s">
        <v>128</v>
      </c>
      <c r="E6" s="160" t="s">
        <v>130</v>
      </c>
      <c r="F6" s="160" t="s">
        <v>129</v>
      </c>
      <c r="G6" s="160" t="s">
        <v>128</v>
      </c>
      <c r="H6" s="160" t="s">
        <v>130</v>
      </c>
      <c r="I6" s="160" t="s">
        <v>129</v>
      </c>
      <c r="J6" s="162" t="s">
        <v>128</v>
      </c>
      <c r="K6" s="43"/>
      <c r="L6" s="43"/>
    </row>
    <row r="7" spans="1:12" ht="9" customHeight="1" x14ac:dyDescent="0.15">
      <c r="A7" s="97"/>
      <c r="B7" s="30"/>
      <c r="C7" s="30"/>
      <c r="D7" s="30"/>
      <c r="E7" s="30"/>
      <c r="F7" s="30"/>
      <c r="G7" s="30"/>
      <c r="H7" s="30"/>
      <c r="I7" s="30"/>
      <c r="J7" s="30"/>
      <c r="K7" s="2"/>
      <c r="L7" s="2"/>
    </row>
    <row r="8" spans="1:12" s="7" customFormat="1" ht="17.100000000000001" customHeight="1" x14ac:dyDescent="0.15">
      <c r="A8" s="96" t="s">
        <v>227</v>
      </c>
      <c r="B8" s="8">
        <v>3863</v>
      </c>
      <c r="C8" s="7">
        <v>111566</v>
      </c>
      <c r="D8" s="7">
        <v>622328</v>
      </c>
      <c r="E8" s="7">
        <v>32917</v>
      </c>
      <c r="F8" s="7">
        <v>548780</v>
      </c>
      <c r="G8" s="7">
        <v>1080281</v>
      </c>
      <c r="H8" s="7">
        <v>3389</v>
      </c>
      <c r="I8" s="7">
        <v>47752</v>
      </c>
      <c r="J8" s="7">
        <v>142073</v>
      </c>
    </row>
    <row r="9" spans="1:12" s="7" customFormat="1" ht="17.100000000000001" customHeight="1" x14ac:dyDescent="0.15">
      <c r="A9" s="95" t="s">
        <v>126</v>
      </c>
      <c r="B9" s="8">
        <v>3736</v>
      </c>
      <c r="C9" s="7">
        <v>112060</v>
      </c>
      <c r="D9" s="7">
        <v>616752</v>
      </c>
      <c r="E9" s="7">
        <v>32321</v>
      </c>
      <c r="F9" s="7">
        <v>562285</v>
      </c>
      <c r="G9" s="7">
        <v>1150924</v>
      </c>
      <c r="H9" s="7">
        <v>3244</v>
      </c>
      <c r="I9" s="7">
        <v>48152</v>
      </c>
      <c r="J9" s="7">
        <v>144899</v>
      </c>
    </row>
    <row r="10" spans="1:12" s="7" customFormat="1" ht="17.100000000000001" customHeight="1" x14ac:dyDescent="0.15">
      <c r="A10" s="95" t="s">
        <v>125</v>
      </c>
      <c r="B10" s="8">
        <v>3708</v>
      </c>
      <c r="C10" s="7">
        <v>109711</v>
      </c>
      <c r="D10" s="7">
        <v>601393</v>
      </c>
      <c r="E10" s="7">
        <v>32053</v>
      </c>
      <c r="F10" s="7">
        <v>540418</v>
      </c>
      <c r="G10" s="7">
        <v>1122556</v>
      </c>
      <c r="H10" s="7">
        <v>3107</v>
      </c>
      <c r="I10" s="7">
        <v>45778</v>
      </c>
      <c r="J10" s="7">
        <v>136582</v>
      </c>
    </row>
    <row r="11" spans="1:12" s="7" customFormat="1" ht="17.100000000000001" customHeight="1" x14ac:dyDescent="0.15">
      <c r="A11" s="96" t="s">
        <v>124</v>
      </c>
      <c r="B11" s="7">
        <v>3738</v>
      </c>
      <c r="C11" s="7">
        <v>110091</v>
      </c>
      <c r="D11" s="7">
        <v>583836</v>
      </c>
      <c r="E11" s="7">
        <v>31449</v>
      </c>
      <c r="F11" s="7">
        <v>546354</v>
      </c>
      <c r="G11" s="7">
        <v>1125098</v>
      </c>
      <c r="H11" s="7">
        <v>2927</v>
      </c>
      <c r="I11" s="7">
        <v>44482</v>
      </c>
      <c r="J11" s="7">
        <v>129337</v>
      </c>
    </row>
    <row r="12" spans="1:12" s="7" customFormat="1" ht="17.100000000000001" customHeight="1" x14ac:dyDescent="0.15">
      <c r="A12" s="96" t="s">
        <v>226</v>
      </c>
      <c r="B12" s="7">
        <v>3854</v>
      </c>
      <c r="C12" s="7">
        <v>110174</v>
      </c>
      <c r="D12" s="7">
        <v>579445</v>
      </c>
      <c r="E12" s="7">
        <v>30832</v>
      </c>
      <c r="F12" s="7">
        <v>533928</v>
      </c>
      <c r="G12" s="7">
        <v>1115927</v>
      </c>
      <c r="H12" s="7">
        <v>2805</v>
      </c>
      <c r="I12" s="7">
        <v>42863</v>
      </c>
      <c r="J12" s="7">
        <v>127983</v>
      </c>
    </row>
    <row r="13" spans="1:12" s="7" customFormat="1" ht="16.5" customHeight="1" x14ac:dyDescent="0.15">
      <c r="A13" s="95" t="s">
        <v>174</v>
      </c>
      <c r="B13" s="8">
        <v>3864</v>
      </c>
      <c r="C13" s="7">
        <v>106262</v>
      </c>
      <c r="D13" s="7">
        <v>543579</v>
      </c>
      <c r="E13" s="7">
        <v>30255</v>
      </c>
      <c r="F13" s="7">
        <v>433748</v>
      </c>
      <c r="G13" s="7">
        <v>967789</v>
      </c>
      <c r="H13" s="7">
        <v>2596</v>
      </c>
      <c r="I13" s="7">
        <v>37411</v>
      </c>
      <c r="J13" s="7">
        <v>101875</v>
      </c>
    </row>
    <row r="14" spans="1:12" x14ac:dyDescent="0.15">
      <c r="A14" s="40"/>
      <c r="B14" s="4"/>
      <c r="C14" s="3"/>
      <c r="D14" s="3"/>
      <c r="E14" s="3"/>
      <c r="F14" s="3"/>
      <c r="G14" s="3"/>
      <c r="H14" s="90"/>
      <c r="I14" s="90"/>
      <c r="J14" s="90"/>
      <c r="K14" s="2"/>
    </row>
    <row r="15" spans="1:12" x14ac:dyDescent="0.15">
      <c r="A15" s="6" t="s">
        <v>123</v>
      </c>
      <c r="D15" s="6"/>
    </row>
    <row r="16" spans="1:12" x14ac:dyDescent="0.15">
      <c r="A16" s="6" t="s">
        <v>122</v>
      </c>
      <c r="C16" s="2"/>
      <c r="D16" s="6"/>
    </row>
    <row r="17" spans="1:7" x14ac:dyDescent="0.15">
      <c r="A17" s="6" t="s">
        <v>121</v>
      </c>
    </row>
    <row r="19" spans="1:7" x14ac:dyDescent="0.15">
      <c r="C19" s="93"/>
      <c r="E19" s="93"/>
      <c r="F19" s="93"/>
      <c r="G19" s="93"/>
    </row>
    <row r="20" spans="1:7" x14ac:dyDescent="0.15">
      <c r="C20" s="94"/>
      <c r="E20" s="94"/>
      <c r="F20" s="94"/>
      <c r="G20" s="94"/>
    </row>
    <row r="21" spans="1:7" x14ac:dyDescent="0.15">
      <c r="C21" s="93"/>
      <c r="E21" s="93"/>
      <c r="F21" s="93"/>
      <c r="G21" s="93"/>
    </row>
  </sheetData>
  <mergeCells count="4">
    <mergeCell ref="A5:A6"/>
    <mergeCell ref="B5:D5"/>
    <mergeCell ref="E5:G5"/>
    <mergeCell ref="H5:J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37"/>
  <sheetViews>
    <sheetView zoomScaleNormal="100" workbookViewId="0">
      <pane xSplit="1" ySplit="9" topLeftCell="B10" activePane="bottomRight" state="frozen"/>
      <selection pane="topRight"/>
      <selection pane="bottomLeft"/>
      <selection pane="bottomRight" activeCell="E8" sqref="E8"/>
    </sheetView>
  </sheetViews>
  <sheetFormatPr defaultRowHeight="13.5" x14ac:dyDescent="0.15"/>
  <cols>
    <col min="1" max="1" width="30.125" style="1" customWidth="1"/>
    <col min="2" max="2" width="6" style="1" customWidth="1"/>
    <col min="3" max="3" width="5.625" style="1" customWidth="1"/>
    <col min="4" max="4" width="5.75" style="1" customWidth="1"/>
    <col min="5" max="5" width="5.375" style="1" customWidth="1"/>
    <col min="6" max="6" width="7.625" style="1" customWidth="1"/>
    <col min="7" max="31" width="6.5" style="1" customWidth="1"/>
    <col min="32" max="256" width="9" style="1"/>
    <col min="257" max="257" width="30.125" style="1" customWidth="1"/>
    <col min="258" max="258" width="6" style="1" customWidth="1"/>
    <col min="259" max="259" width="5.625" style="1" customWidth="1"/>
    <col min="260" max="260" width="5.75" style="1" customWidth="1"/>
    <col min="261" max="261" width="5.375" style="1" customWidth="1"/>
    <col min="262" max="262" width="7.625" style="1" customWidth="1"/>
    <col min="263" max="287" width="6.5" style="1" customWidth="1"/>
    <col min="288" max="512" width="9" style="1"/>
    <col min="513" max="513" width="30.125" style="1" customWidth="1"/>
    <col min="514" max="514" width="6" style="1" customWidth="1"/>
    <col min="515" max="515" width="5.625" style="1" customWidth="1"/>
    <col min="516" max="516" width="5.75" style="1" customWidth="1"/>
    <col min="517" max="517" width="5.375" style="1" customWidth="1"/>
    <col min="518" max="518" width="7.625" style="1" customWidth="1"/>
    <col min="519" max="543" width="6.5" style="1" customWidth="1"/>
    <col min="544" max="768" width="9" style="1"/>
    <col min="769" max="769" width="30.125" style="1" customWidth="1"/>
    <col min="770" max="770" width="6" style="1" customWidth="1"/>
    <col min="771" max="771" width="5.625" style="1" customWidth="1"/>
    <col min="772" max="772" width="5.75" style="1" customWidth="1"/>
    <col min="773" max="773" width="5.375" style="1" customWidth="1"/>
    <col min="774" max="774" width="7.625" style="1" customWidth="1"/>
    <col min="775" max="799" width="6.5" style="1" customWidth="1"/>
    <col min="800" max="1024" width="9" style="1"/>
    <col min="1025" max="1025" width="30.125" style="1" customWidth="1"/>
    <col min="1026" max="1026" width="6" style="1" customWidth="1"/>
    <col min="1027" max="1027" width="5.625" style="1" customWidth="1"/>
    <col min="1028" max="1028" width="5.75" style="1" customWidth="1"/>
    <col min="1029" max="1029" width="5.375" style="1" customWidth="1"/>
    <col min="1030" max="1030" width="7.625" style="1" customWidth="1"/>
    <col min="1031" max="1055" width="6.5" style="1" customWidth="1"/>
    <col min="1056" max="1280" width="9" style="1"/>
    <col min="1281" max="1281" width="30.125" style="1" customWidth="1"/>
    <col min="1282" max="1282" width="6" style="1" customWidth="1"/>
    <col min="1283" max="1283" width="5.625" style="1" customWidth="1"/>
    <col min="1284" max="1284" width="5.75" style="1" customWidth="1"/>
    <col min="1285" max="1285" width="5.375" style="1" customWidth="1"/>
    <col min="1286" max="1286" width="7.625" style="1" customWidth="1"/>
    <col min="1287" max="1311" width="6.5" style="1" customWidth="1"/>
    <col min="1312" max="1536" width="9" style="1"/>
    <col min="1537" max="1537" width="30.125" style="1" customWidth="1"/>
    <col min="1538" max="1538" width="6" style="1" customWidth="1"/>
    <col min="1539" max="1539" width="5.625" style="1" customWidth="1"/>
    <col min="1540" max="1540" width="5.75" style="1" customWidth="1"/>
    <col min="1541" max="1541" width="5.375" style="1" customWidth="1"/>
    <col min="1542" max="1542" width="7.625" style="1" customWidth="1"/>
    <col min="1543" max="1567" width="6.5" style="1" customWidth="1"/>
    <col min="1568" max="1792" width="9" style="1"/>
    <col min="1793" max="1793" width="30.125" style="1" customWidth="1"/>
    <col min="1794" max="1794" width="6" style="1" customWidth="1"/>
    <col min="1795" max="1795" width="5.625" style="1" customWidth="1"/>
    <col min="1796" max="1796" width="5.75" style="1" customWidth="1"/>
    <col min="1797" max="1797" width="5.375" style="1" customWidth="1"/>
    <col min="1798" max="1798" width="7.625" style="1" customWidth="1"/>
    <col min="1799" max="1823" width="6.5" style="1" customWidth="1"/>
    <col min="1824" max="2048" width="9" style="1"/>
    <col min="2049" max="2049" width="30.125" style="1" customWidth="1"/>
    <col min="2050" max="2050" width="6" style="1" customWidth="1"/>
    <col min="2051" max="2051" width="5.625" style="1" customWidth="1"/>
    <col min="2052" max="2052" width="5.75" style="1" customWidth="1"/>
    <col min="2053" max="2053" width="5.375" style="1" customWidth="1"/>
    <col min="2054" max="2054" width="7.625" style="1" customWidth="1"/>
    <col min="2055" max="2079" width="6.5" style="1" customWidth="1"/>
    <col min="2080" max="2304" width="9" style="1"/>
    <col min="2305" max="2305" width="30.125" style="1" customWidth="1"/>
    <col min="2306" max="2306" width="6" style="1" customWidth="1"/>
    <col min="2307" max="2307" width="5.625" style="1" customWidth="1"/>
    <col min="2308" max="2308" width="5.75" style="1" customWidth="1"/>
    <col min="2309" max="2309" width="5.375" style="1" customWidth="1"/>
    <col min="2310" max="2310" width="7.625" style="1" customWidth="1"/>
    <col min="2311" max="2335" width="6.5" style="1" customWidth="1"/>
    <col min="2336" max="2560" width="9" style="1"/>
    <col min="2561" max="2561" width="30.125" style="1" customWidth="1"/>
    <col min="2562" max="2562" width="6" style="1" customWidth="1"/>
    <col min="2563" max="2563" width="5.625" style="1" customWidth="1"/>
    <col min="2564" max="2564" width="5.75" style="1" customWidth="1"/>
    <col min="2565" max="2565" width="5.375" style="1" customWidth="1"/>
    <col min="2566" max="2566" width="7.625" style="1" customWidth="1"/>
    <col min="2567" max="2591" width="6.5" style="1" customWidth="1"/>
    <col min="2592" max="2816" width="9" style="1"/>
    <col min="2817" max="2817" width="30.125" style="1" customWidth="1"/>
    <col min="2818" max="2818" width="6" style="1" customWidth="1"/>
    <col min="2819" max="2819" width="5.625" style="1" customWidth="1"/>
    <col min="2820" max="2820" width="5.75" style="1" customWidth="1"/>
    <col min="2821" max="2821" width="5.375" style="1" customWidth="1"/>
    <col min="2822" max="2822" width="7.625" style="1" customWidth="1"/>
    <col min="2823" max="2847" width="6.5" style="1" customWidth="1"/>
    <col min="2848" max="3072" width="9" style="1"/>
    <col min="3073" max="3073" width="30.125" style="1" customWidth="1"/>
    <col min="3074" max="3074" width="6" style="1" customWidth="1"/>
    <col min="3075" max="3075" width="5.625" style="1" customWidth="1"/>
    <col min="3076" max="3076" width="5.75" style="1" customWidth="1"/>
    <col min="3077" max="3077" width="5.375" style="1" customWidth="1"/>
    <col min="3078" max="3078" width="7.625" style="1" customWidth="1"/>
    <col min="3079" max="3103" width="6.5" style="1" customWidth="1"/>
    <col min="3104" max="3328" width="9" style="1"/>
    <col min="3329" max="3329" width="30.125" style="1" customWidth="1"/>
    <col min="3330" max="3330" width="6" style="1" customWidth="1"/>
    <col min="3331" max="3331" width="5.625" style="1" customWidth="1"/>
    <col min="3332" max="3332" width="5.75" style="1" customWidth="1"/>
    <col min="3333" max="3333" width="5.375" style="1" customWidth="1"/>
    <col min="3334" max="3334" width="7.625" style="1" customWidth="1"/>
    <col min="3335" max="3359" width="6.5" style="1" customWidth="1"/>
    <col min="3360" max="3584" width="9" style="1"/>
    <col min="3585" max="3585" width="30.125" style="1" customWidth="1"/>
    <col min="3586" max="3586" width="6" style="1" customWidth="1"/>
    <col min="3587" max="3587" width="5.625" style="1" customWidth="1"/>
    <col min="3588" max="3588" width="5.75" style="1" customWidth="1"/>
    <col min="3589" max="3589" width="5.375" style="1" customWidth="1"/>
    <col min="3590" max="3590" width="7.625" style="1" customWidth="1"/>
    <col min="3591" max="3615" width="6.5" style="1" customWidth="1"/>
    <col min="3616" max="3840" width="9" style="1"/>
    <col min="3841" max="3841" width="30.125" style="1" customWidth="1"/>
    <col min="3842" max="3842" width="6" style="1" customWidth="1"/>
    <col min="3843" max="3843" width="5.625" style="1" customWidth="1"/>
    <col min="3844" max="3844" width="5.75" style="1" customWidth="1"/>
    <col min="3845" max="3845" width="5.375" style="1" customWidth="1"/>
    <col min="3846" max="3846" width="7.625" style="1" customWidth="1"/>
    <col min="3847" max="3871" width="6.5" style="1" customWidth="1"/>
    <col min="3872" max="4096" width="9" style="1"/>
    <col min="4097" max="4097" width="30.125" style="1" customWidth="1"/>
    <col min="4098" max="4098" width="6" style="1" customWidth="1"/>
    <col min="4099" max="4099" width="5.625" style="1" customWidth="1"/>
    <col min="4100" max="4100" width="5.75" style="1" customWidth="1"/>
    <col min="4101" max="4101" width="5.375" style="1" customWidth="1"/>
    <col min="4102" max="4102" width="7.625" style="1" customWidth="1"/>
    <col min="4103" max="4127" width="6.5" style="1" customWidth="1"/>
    <col min="4128" max="4352" width="9" style="1"/>
    <col min="4353" max="4353" width="30.125" style="1" customWidth="1"/>
    <col min="4354" max="4354" width="6" style="1" customWidth="1"/>
    <col min="4355" max="4355" width="5.625" style="1" customWidth="1"/>
    <col min="4356" max="4356" width="5.75" style="1" customWidth="1"/>
    <col min="4357" max="4357" width="5.375" style="1" customWidth="1"/>
    <col min="4358" max="4358" width="7.625" style="1" customWidth="1"/>
    <col min="4359" max="4383" width="6.5" style="1" customWidth="1"/>
    <col min="4384" max="4608" width="9" style="1"/>
    <col min="4609" max="4609" width="30.125" style="1" customWidth="1"/>
    <col min="4610" max="4610" width="6" style="1" customWidth="1"/>
    <col min="4611" max="4611" width="5.625" style="1" customWidth="1"/>
    <col min="4612" max="4612" width="5.75" style="1" customWidth="1"/>
    <col min="4613" max="4613" width="5.375" style="1" customWidth="1"/>
    <col min="4614" max="4614" width="7.625" style="1" customWidth="1"/>
    <col min="4615" max="4639" width="6.5" style="1" customWidth="1"/>
    <col min="4640" max="4864" width="9" style="1"/>
    <col min="4865" max="4865" width="30.125" style="1" customWidth="1"/>
    <col min="4866" max="4866" width="6" style="1" customWidth="1"/>
    <col min="4867" max="4867" width="5.625" style="1" customWidth="1"/>
    <col min="4868" max="4868" width="5.75" style="1" customWidth="1"/>
    <col min="4869" max="4869" width="5.375" style="1" customWidth="1"/>
    <col min="4870" max="4870" width="7.625" style="1" customWidth="1"/>
    <col min="4871" max="4895" width="6.5" style="1" customWidth="1"/>
    <col min="4896" max="5120" width="9" style="1"/>
    <col min="5121" max="5121" width="30.125" style="1" customWidth="1"/>
    <col min="5122" max="5122" width="6" style="1" customWidth="1"/>
    <col min="5123" max="5123" width="5.625" style="1" customWidth="1"/>
    <col min="5124" max="5124" width="5.75" style="1" customWidth="1"/>
    <col min="5125" max="5125" width="5.375" style="1" customWidth="1"/>
    <col min="5126" max="5126" width="7.625" style="1" customWidth="1"/>
    <col min="5127" max="5151" width="6.5" style="1" customWidth="1"/>
    <col min="5152" max="5376" width="9" style="1"/>
    <col min="5377" max="5377" width="30.125" style="1" customWidth="1"/>
    <col min="5378" max="5378" width="6" style="1" customWidth="1"/>
    <col min="5379" max="5379" width="5.625" style="1" customWidth="1"/>
    <col min="5380" max="5380" width="5.75" style="1" customWidth="1"/>
    <col min="5381" max="5381" width="5.375" style="1" customWidth="1"/>
    <col min="5382" max="5382" width="7.625" style="1" customWidth="1"/>
    <col min="5383" max="5407" width="6.5" style="1" customWidth="1"/>
    <col min="5408" max="5632" width="9" style="1"/>
    <col min="5633" max="5633" width="30.125" style="1" customWidth="1"/>
    <col min="5634" max="5634" width="6" style="1" customWidth="1"/>
    <col min="5635" max="5635" width="5.625" style="1" customWidth="1"/>
    <col min="5636" max="5636" width="5.75" style="1" customWidth="1"/>
    <col min="5637" max="5637" width="5.375" style="1" customWidth="1"/>
    <col min="5638" max="5638" width="7.625" style="1" customWidth="1"/>
    <col min="5639" max="5663" width="6.5" style="1" customWidth="1"/>
    <col min="5664" max="5888" width="9" style="1"/>
    <col min="5889" max="5889" width="30.125" style="1" customWidth="1"/>
    <col min="5890" max="5890" width="6" style="1" customWidth="1"/>
    <col min="5891" max="5891" width="5.625" style="1" customWidth="1"/>
    <col min="5892" max="5892" width="5.75" style="1" customWidth="1"/>
    <col min="5893" max="5893" width="5.375" style="1" customWidth="1"/>
    <col min="5894" max="5894" width="7.625" style="1" customWidth="1"/>
    <col min="5895" max="5919" width="6.5" style="1" customWidth="1"/>
    <col min="5920" max="6144" width="9" style="1"/>
    <col min="6145" max="6145" width="30.125" style="1" customWidth="1"/>
    <col min="6146" max="6146" width="6" style="1" customWidth="1"/>
    <col min="6147" max="6147" width="5.625" style="1" customWidth="1"/>
    <col min="6148" max="6148" width="5.75" style="1" customWidth="1"/>
    <col min="6149" max="6149" width="5.375" style="1" customWidth="1"/>
    <col min="6150" max="6150" width="7.625" style="1" customWidth="1"/>
    <col min="6151" max="6175" width="6.5" style="1" customWidth="1"/>
    <col min="6176" max="6400" width="9" style="1"/>
    <col min="6401" max="6401" width="30.125" style="1" customWidth="1"/>
    <col min="6402" max="6402" width="6" style="1" customWidth="1"/>
    <col min="6403" max="6403" width="5.625" style="1" customWidth="1"/>
    <col min="6404" max="6404" width="5.75" style="1" customWidth="1"/>
    <col min="6405" max="6405" width="5.375" style="1" customWidth="1"/>
    <col min="6406" max="6406" width="7.625" style="1" customWidth="1"/>
    <col min="6407" max="6431" width="6.5" style="1" customWidth="1"/>
    <col min="6432" max="6656" width="9" style="1"/>
    <col min="6657" max="6657" width="30.125" style="1" customWidth="1"/>
    <col min="6658" max="6658" width="6" style="1" customWidth="1"/>
    <col min="6659" max="6659" width="5.625" style="1" customWidth="1"/>
    <col min="6660" max="6660" width="5.75" style="1" customWidth="1"/>
    <col min="6661" max="6661" width="5.375" style="1" customWidth="1"/>
    <col min="6662" max="6662" width="7.625" style="1" customWidth="1"/>
    <col min="6663" max="6687" width="6.5" style="1" customWidth="1"/>
    <col min="6688" max="6912" width="9" style="1"/>
    <col min="6913" max="6913" width="30.125" style="1" customWidth="1"/>
    <col min="6914" max="6914" width="6" style="1" customWidth="1"/>
    <col min="6915" max="6915" width="5.625" style="1" customWidth="1"/>
    <col min="6916" max="6916" width="5.75" style="1" customWidth="1"/>
    <col min="6917" max="6917" width="5.375" style="1" customWidth="1"/>
    <col min="6918" max="6918" width="7.625" style="1" customWidth="1"/>
    <col min="6919" max="6943" width="6.5" style="1" customWidth="1"/>
    <col min="6944" max="7168" width="9" style="1"/>
    <col min="7169" max="7169" width="30.125" style="1" customWidth="1"/>
    <col min="7170" max="7170" width="6" style="1" customWidth="1"/>
    <col min="7171" max="7171" width="5.625" style="1" customWidth="1"/>
    <col min="7172" max="7172" width="5.75" style="1" customWidth="1"/>
    <col min="7173" max="7173" width="5.375" style="1" customWidth="1"/>
    <col min="7174" max="7174" width="7.625" style="1" customWidth="1"/>
    <col min="7175" max="7199" width="6.5" style="1" customWidth="1"/>
    <col min="7200" max="7424" width="9" style="1"/>
    <col min="7425" max="7425" width="30.125" style="1" customWidth="1"/>
    <col min="7426" max="7426" width="6" style="1" customWidth="1"/>
    <col min="7427" max="7427" width="5.625" style="1" customWidth="1"/>
    <col min="7428" max="7428" width="5.75" style="1" customWidth="1"/>
    <col min="7429" max="7429" width="5.375" style="1" customWidth="1"/>
    <col min="7430" max="7430" width="7.625" style="1" customWidth="1"/>
    <col min="7431" max="7455" width="6.5" style="1" customWidth="1"/>
    <col min="7456" max="7680" width="9" style="1"/>
    <col min="7681" max="7681" width="30.125" style="1" customWidth="1"/>
    <col min="7682" max="7682" width="6" style="1" customWidth="1"/>
    <col min="7683" max="7683" width="5.625" style="1" customWidth="1"/>
    <col min="7684" max="7684" width="5.75" style="1" customWidth="1"/>
    <col min="7685" max="7685" width="5.375" style="1" customWidth="1"/>
    <col min="7686" max="7686" width="7.625" style="1" customWidth="1"/>
    <col min="7687" max="7711" width="6.5" style="1" customWidth="1"/>
    <col min="7712" max="7936" width="9" style="1"/>
    <col min="7937" max="7937" width="30.125" style="1" customWidth="1"/>
    <col min="7938" max="7938" width="6" style="1" customWidth="1"/>
    <col min="7939" max="7939" width="5.625" style="1" customWidth="1"/>
    <col min="7940" max="7940" width="5.75" style="1" customWidth="1"/>
    <col min="7941" max="7941" width="5.375" style="1" customWidth="1"/>
    <col min="7942" max="7942" width="7.625" style="1" customWidth="1"/>
    <col min="7943" max="7967" width="6.5" style="1" customWidth="1"/>
    <col min="7968" max="8192" width="9" style="1"/>
    <col min="8193" max="8193" width="30.125" style="1" customWidth="1"/>
    <col min="8194" max="8194" width="6" style="1" customWidth="1"/>
    <col min="8195" max="8195" width="5.625" style="1" customWidth="1"/>
    <col min="8196" max="8196" width="5.75" style="1" customWidth="1"/>
    <col min="8197" max="8197" width="5.375" style="1" customWidth="1"/>
    <col min="8198" max="8198" width="7.625" style="1" customWidth="1"/>
    <col min="8199" max="8223" width="6.5" style="1" customWidth="1"/>
    <col min="8224" max="8448" width="9" style="1"/>
    <col min="8449" max="8449" width="30.125" style="1" customWidth="1"/>
    <col min="8450" max="8450" width="6" style="1" customWidth="1"/>
    <col min="8451" max="8451" width="5.625" style="1" customWidth="1"/>
    <col min="8452" max="8452" width="5.75" style="1" customWidth="1"/>
    <col min="8453" max="8453" width="5.375" style="1" customWidth="1"/>
    <col min="8454" max="8454" width="7.625" style="1" customWidth="1"/>
    <col min="8455" max="8479" width="6.5" style="1" customWidth="1"/>
    <col min="8480" max="8704" width="9" style="1"/>
    <col min="8705" max="8705" width="30.125" style="1" customWidth="1"/>
    <col min="8706" max="8706" width="6" style="1" customWidth="1"/>
    <col min="8707" max="8707" width="5.625" style="1" customWidth="1"/>
    <col min="8708" max="8708" width="5.75" style="1" customWidth="1"/>
    <col min="8709" max="8709" width="5.375" style="1" customWidth="1"/>
    <col min="8710" max="8710" width="7.625" style="1" customWidth="1"/>
    <col min="8711" max="8735" width="6.5" style="1" customWidth="1"/>
    <col min="8736" max="8960" width="9" style="1"/>
    <col min="8961" max="8961" width="30.125" style="1" customWidth="1"/>
    <col min="8962" max="8962" width="6" style="1" customWidth="1"/>
    <col min="8963" max="8963" width="5.625" style="1" customWidth="1"/>
    <col min="8964" max="8964" width="5.75" style="1" customWidth="1"/>
    <col min="8965" max="8965" width="5.375" style="1" customWidth="1"/>
    <col min="8966" max="8966" width="7.625" style="1" customWidth="1"/>
    <col min="8967" max="8991" width="6.5" style="1" customWidth="1"/>
    <col min="8992" max="9216" width="9" style="1"/>
    <col min="9217" max="9217" width="30.125" style="1" customWidth="1"/>
    <col min="9218" max="9218" width="6" style="1" customWidth="1"/>
    <col min="9219" max="9219" width="5.625" style="1" customWidth="1"/>
    <col min="9220" max="9220" width="5.75" style="1" customWidth="1"/>
    <col min="9221" max="9221" width="5.375" style="1" customWidth="1"/>
    <col min="9222" max="9222" width="7.625" style="1" customWidth="1"/>
    <col min="9223" max="9247" width="6.5" style="1" customWidth="1"/>
    <col min="9248" max="9472" width="9" style="1"/>
    <col min="9473" max="9473" width="30.125" style="1" customWidth="1"/>
    <col min="9474" max="9474" width="6" style="1" customWidth="1"/>
    <col min="9475" max="9475" width="5.625" style="1" customWidth="1"/>
    <col min="9476" max="9476" width="5.75" style="1" customWidth="1"/>
    <col min="9477" max="9477" width="5.375" style="1" customWidth="1"/>
    <col min="9478" max="9478" width="7.625" style="1" customWidth="1"/>
    <col min="9479" max="9503" width="6.5" style="1" customWidth="1"/>
    <col min="9504" max="9728" width="9" style="1"/>
    <col min="9729" max="9729" width="30.125" style="1" customWidth="1"/>
    <col min="9730" max="9730" width="6" style="1" customWidth="1"/>
    <col min="9731" max="9731" width="5.625" style="1" customWidth="1"/>
    <col min="9732" max="9732" width="5.75" style="1" customWidth="1"/>
    <col min="9733" max="9733" width="5.375" style="1" customWidth="1"/>
    <col min="9734" max="9734" width="7.625" style="1" customWidth="1"/>
    <col min="9735" max="9759" width="6.5" style="1" customWidth="1"/>
    <col min="9760" max="9984" width="9" style="1"/>
    <col min="9985" max="9985" width="30.125" style="1" customWidth="1"/>
    <col min="9986" max="9986" width="6" style="1" customWidth="1"/>
    <col min="9987" max="9987" width="5.625" style="1" customWidth="1"/>
    <col min="9988" max="9988" width="5.75" style="1" customWidth="1"/>
    <col min="9989" max="9989" width="5.375" style="1" customWidth="1"/>
    <col min="9990" max="9990" width="7.625" style="1" customWidth="1"/>
    <col min="9991" max="10015" width="6.5" style="1" customWidth="1"/>
    <col min="10016" max="10240" width="9" style="1"/>
    <col min="10241" max="10241" width="30.125" style="1" customWidth="1"/>
    <col min="10242" max="10242" width="6" style="1" customWidth="1"/>
    <col min="10243" max="10243" width="5.625" style="1" customWidth="1"/>
    <col min="10244" max="10244" width="5.75" style="1" customWidth="1"/>
    <col min="10245" max="10245" width="5.375" style="1" customWidth="1"/>
    <col min="10246" max="10246" width="7.625" style="1" customWidth="1"/>
    <col min="10247" max="10271" width="6.5" style="1" customWidth="1"/>
    <col min="10272" max="10496" width="9" style="1"/>
    <col min="10497" max="10497" width="30.125" style="1" customWidth="1"/>
    <col min="10498" max="10498" width="6" style="1" customWidth="1"/>
    <col min="10499" max="10499" width="5.625" style="1" customWidth="1"/>
    <col min="10500" max="10500" width="5.75" style="1" customWidth="1"/>
    <col min="10501" max="10501" width="5.375" style="1" customWidth="1"/>
    <col min="10502" max="10502" width="7.625" style="1" customWidth="1"/>
    <col min="10503" max="10527" width="6.5" style="1" customWidth="1"/>
    <col min="10528" max="10752" width="9" style="1"/>
    <col min="10753" max="10753" width="30.125" style="1" customWidth="1"/>
    <col min="10754" max="10754" width="6" style="1" customWidth="1"/>
    <col min="10755" max="10755" width="5.625" style="1" customWidth="1"/>
    <col min="10756" max="10756" width="5.75" style="1" customWidth="1"/>
    <col min="10757" max="10757" width="5.375" style="1" customWidth="1"/>
    <col min="10758" max="10758" width="7.625" style="1" customWidth="1"/>
    <col min="10759" max="10783" width="6.5" style="1" customWidth="1"/>
    <col min="10784" max="11008" width="9" style="1"/>
    <col min="11009" max="11009" width="30.125" style="1" customWidth="1"/>
    <col min="11010" max="11010" width="6" style="1" customWidth="1"/>
    <col min="11011" max="11011" width="5.625" style="1" customWidth="1"/>
    <col min="11012" max="11012" width="5.75" style="1" customWidth="1"/>
    <col min="11013" max="11013" width="5.375" style="1" customWidth="1"/>
    <col min="11014" max="11014" width="7.625" style="1" customWidth="1"/>
    <col min="11015" max="11039" width="6.5" style="1" customWidth="1"/>
    <col min="11040" max="11264" width="9" style="1"/>
    <col min="11265" max="11265" width="30.125" style="1" customWidth="1"/>
    <col min="11266" max="11266" width="6" style="1" customWidth="1"/>
    <col min="11267" max="11267" width="5.625" style="1" customWidth="1"/>
    <col min="11268" max="11268" width="5.75" style="1" customWidth="1"/>
    <col min="11269" max="11269" width="5.375" style="1" customWidth="1"/>
    <col min="11270" max="11270" width="7.625" style="1" customWidth="1"/>
    <col min="11271" max="11295" width="6.5" style="1" customWidth="1"/>
    <col min="11296" max="11520" width="9" style="1"/>
    <col min="11521" max="11521" width="30.125" style="1" customWidth="1"/>
    <col min="11522" max="11522" width="6" style="1" customWidth="1"/>
    <col min="11523" max="11523" width="5.625" style="1" customWidth="1"/>
    <col min="11524" max="11524" width="5.75" style="1" customWidth="1"/>
    <col min="11525" max="11525" width="5.375" style="1" customWidth="1"/>
    <col min="11526" max="11526" width="7.625" style="1" customWidth="1"/>
    <col min="11527" max="11551" width="6.5" style="1" customWidth="1"/>
    <col min="11552" max="11776" width="9" style="1"/>
    <col min="11777" max="11777" width="30.125" style="1" customWidth="1"/>
    <col min="11778" max="11778" width="6" style="1" customWidth="1"/>
    <col min="11779" max="11779" width="5.625" style="1" customWidth="1"/>
    <col min="11780" max="11780" width="5.75" style="1" customWidth="1"/>
    <col min="11781" max="11781" width="5.375" style="1" customWidth="1"/>
    <col min="11782" max="11782" width="7.625" style="1" customWidth="1"/>
    <col min="11783" max="11807" width="6.5" style="1" customWidth="1"/>
    <col min="11808" max="12032" width="9" style="1"/>
    <col min="12033" max="12033" width="30.125" style="1" customWidth="1"/>
    <col min="12034" max="12034" width="6" style="1" customWidth="1"/>
    <col min="12035" max="12035" width="5.625" style="1" customWidth="1"/>
    <col min="12036" max="12036" width="5.75" style="1" customWidth="1"/>
    <col min="12037" max="12037" width="5.375" style="1" customWidth="1"/>
    <col min="12038" max="12038" width="7.625" style="1" customWidth="1"/>
    <col min="12039" max="12063" width="6.5" style="1" customWidth="1"/>
    <col min="12064" max="12288" width="9" style="1"/>
    <col min="12289" max="12289" width="30.125" style="1" customWidth="1"/>
    <col min="12290" max="12290" width="6" style="1" customWidth="1"/>
    <col min="12291" max="12291" width="5.625" style="1" customWidth="1"/>
    <col min="12292" max="12292" width="5.75" style="1" customWidth="1"/>
    <col min="12293" max="12293" width="5.375" style="1" customWidth="1"/>
    <col min="12294" max="12294" width="7.625" style="1" customWidth="1"/>
    <col min="12295" max="12319" width="6.5" style="1" customWidth="1"/>
    <col min="12320" max="12544" width="9" style="1"/>
    <col min="12545" max="12545" width="30.125" style="1" customWidth="1"/>
    <col min="12546" max="12546" width="6" style="1" customWidth="1"/>
    <col min="12547" max="12547" width="5.625" style="1" customWidth="1"/>
    <col min="12548" max="12548" width="5.75" style="1" customWidth="1"/>
    <col min="12549" max="12549" width="5.375" style="1" customWidth="1"/>
    <col min="12550" max="12550" width="7.625" style="1" customWidth="1"/>
    <col min="12551" max="12575" width="6.5" style="1" customWidth="1"/>
    <col min="12576" max="12800" width="9" style="1"/>
    <col min="12801" max="12801" width="30.125" style="1" customWidth="1"/>
    <col min="12802" max="12802" width="6" style="1" customWidth="1"/>
    <col min="12803" max="12803" width="5.625" style="1" customWidth="1"/>
    <col min="12804" max="12804" width="5.75" style="1" customWidth="1"/>
    <col min="12805" max="12805" width="5.375" style="1" customWidth="1"/>
    <col min="12806" max="12806" width="7.625" style="1" customWidth="1"/>
    <col min="12807" max="12831" width="6.5" style="1" customWidth="1"/>
    <col min="12832" max="13056" width="9" style="1"/>
    <col min="13057" max="13057" width="30.125" style="1" customWidth="1"/>
    <col min="13058" max="13058" width="6" style="1" customWidth="1"/>
    <col min="13059" max="13059" width="5.625" style="1" customWidth="1"/>
    <col min="13060" max="13060" width="5.75" style="1" customWidth="1"/>
    <col min="13061" max="13061" width="5.375" style="1" customWidth="1"/>
    <col min="13062" max="13062" width="7.625" style="1" customWidth="1"/>
    <col min="13063" max="13087" width="6.5" style="1" customWidth="1"/>
    <col min="13088" max="13312" width="9" style="1"/>
    <col min="13313" max="13313" width="30.125" style="1" customWidth="1"/>
    <col min="13314" max="13314" width="6" style="1" customWidth="1"/>
    <col min="13315" max="13315" width="5.625" style="1" customWidth="1"/>
    <col min="13316" max="13316" width="5.75" style="1" customWidth="1"/>
    <col min="13317" max="13317" width="5.375" style="1" customWidth="1"/>
    <col min="13318" max="13318" width="7.625" style="1" customWidth="1"/>
    <col min="13319" max="13343" width="6.5" style="1" customWidth="1"/>
    <col min="13344" max="13568" width="9" style="1"/>
    <col min="13569" max="13569" width="30.125" style="1" customWidth="1"/>
    <col min="13570" max="13570" width="6" style="1" customWidth="1"/>
    <col min="13571" max="13571" width="5.625" style="1" customWidth="1"/>
    <col min="13572" max="13572" width="5.75" style="1" customWidth="1"/>
    <col min="13573" max="13573" width="5.375" style="1" customWidth="1"/>
    <col min="13574" max="13574" width="7.625" style="1" customWidth="1"/>
    <col min="13575" max="13599" width="6.5" style="1" customWidth="1"/>
    <col min="13600" max="13824" width="9" style="1"/>
    <col min="13825" max="13825" width="30.125" style="1" customWidth="1"/>
    <col min="13826" max="13826" width="6" style="1" customWidth="1"/>
    <col min="13827" max="13827" width="5.625" style="1" customWidth="1"/>
    <col min="13828" max="13828" width="5.75" style="1" customWidth="1"/>
    <col min="13829" max="13829" width="5.375" style="1" customWidth="1"/>
    <col min="13830" max="13830" width="7.625" style="1" customWidth="1"/>
    <col min="13831" max="13855" width="6.5" style="1" customWidth="1"/>
    <col min="13856" max="14080" width="9" style="1"/>
    <col min="14081" max="14081" width="30.125" style="1" customWidth="1"/>
    <col min="14082" max="14082" width="6" style="1" customWidth="1"/>
    <col min="14083" max="14083" width="5.625" style="1" customWidth="1"/>
    <col min="14084" max="14084" width="5.75" style="1" customWidth="1"/>
    <col min="14085" max="14085" width="5.375" style="1" customWidth="1"/>
    <col min="14086" max="14086" width="7.625" style="1" customWidth="1"/>
    <col min="14087" max="14111" width="6.5" style="1" customWidth="1"/>
    <col min="14112" max="14336" width="9" style="1"/>
    <col min="14337" max="14337" width="30.125" style="1" customWidth="1"/>
    <col min="14338" max="14338" width="6" style="1" customWidth="1"/>
    <col min="14339" max="14339" width="5.625" style="1" customWidth="1"/>
    <col min="14340" max="14340" width="5.75" style="1" customWidth="1"/>
    <col min="14341" max="14341" width="5.375" style="1" customWidth="1"/>
    <col min="14342" max="14342" width="7.625" style="1" customWidth="1"/>
    <col min="14343" max="14367" width="6.5" style="1" customWidth="1"/>
    <col min="14368" max="14592" width="9" style="1"/>
    <col min="14593" max="14593" width="30.125" style="1" customWidth="1"/>
    <col min="14594" max="14594" width="6" style="1" customWidth="1"/>
    <col min="14595" max="14595" width="5.625" style="1" customWidth="1"/>
    <col min="14596" max="14596" width="5.75" style="1" customWidth="1"/>
    <col min="14597" max="14597" width="5.375" style="1" customWidth="1"/>
    <col min="14598" max="14598" width="7.625" style="1" customWidth="1"/>
    <col min="14599" max="14623" width="6.5" style="1" customWidth="1"/>
    <col min="14624" max="14848" width="9" style="1"/>
    <col min="14849" max="14849" width="30.125" style="1" customWidth="1"/>
    <col min="14850" max="14850" width="6" style="1" customWidth="1"/>
    <col min="14851" max="14851" width="5.625" style="1" customWidth="1"/>
    <col min="14852" max="14852" width="5.75" style="1" customWidth="1"/>
    <col min="14853" max="14853" width="5.375" style="1" customWidth="1"/>
    <col min="14854" max="14854" width="7.625" style="1" customWidth="1"/>
    <col min="14855" max="14879" width="6.5" style="1" customWidth="1"/>
    <col min="14880" max="15104" width="9" style="1"/>
    <col min="15105" max="15105" width="30.125" style="1" customWidth="1"/>
    <col min="15106" max="15106" width="6" style="1" customWidth="1"/>
    <col min="15107" max="15107" width="5.625" style="1" customWidth="1"/>
    <col min="15108" max="15108" width="5.75" style="1" customWidth="1"/>
    <col min="15109" max="15109" width="5.375" style="1" customWidth="1"/>
    <col min="15110" max="15110" width="7.625" style="1" customWidth="1"/>
    <col min="15111" max="15135" width="6.5" style="1" customWidth="1"/>
    <col min="15136" max="15360" width="9" style="1"/>
    <col min="15361" max="15361" width="30.125" style="1" customWidth="1"/>
    <col min="15362" max="15362" width="6" style="1" customWidth="1"/>
    <col min="15363" max="15363" width="5.625" style="1" customWidth="1"/>
    <col min="15364" max="15364" width="5.75" style="1" customWidth="1"/>
    <col min="15365" max="15365" width="5.375" style="1" customWidth="1"/>
    <col min="15366" max="15366" width="7.625" style="1" customWidth="1"/>
    <col min="15367" max="15391" width="6.5" style="1" customWidth="1"/>
    <col min="15392" max="15616" width="9" style="1"/>
    <col min="15617" max="15617" width="30.125" style="1" customWidth="1"/>
    <col min="15618" max="15618" width="6" style="1" customWidth="1"/>
    <col min="15619" max="15619" width="5.625" style="1" customWidth="1"/>
    <col min="15620" max="15620" width="5.75" style="1" customWidth="1"/>
    <col min="15621" max="15621" width="5.375" style="1" customWidth="1"/>
    <col min="15622" max="15622" width="7.625" style="1" customWidth="1"/>
    <col min="15623" max="15647" width="6.5" style="1" customWidth="1"/>
    <col min="15648" max="15872" width="9" style="1"/>
    <col min="15873" max="15873" width="30.125" style="1" customWidth="1"/>
    <col min="15874" max="15874" width="6" style="1" customWidth="1"/>
    <col min="15875" max="15875" width="5.625" style="1" customWidth="1"/>
    <col min="15876" max="15876" width="5.75" style="1" customWidth="1"/>
    <col min="15877" max="15877" width="5.375" style="1" customWidth="1"/>
    <col min="15878" max="15878" width="7.625" style="1" customWidth="1"/>
    <col min="15879" max="15903" width="6.5" style="1" customWidth="1"/>
    <col min="15904" max="16128" width="9" style="1"/>
    <col min="16129" max="16129" width="30.125" style="1" customWidth="1"/>
    <col min="16130" max="16130" width="6" style="1" customWidth="1"/>
    <col min="16131" max="16131" width="5.625" style="1" customWidth="1"/>
    <col min="16132" max="16132" width="5.75" style="1" customWidth="1"/>
    <col min="16133" max="16133" width="5.375" style="1" customWidth="1"/>
    <col min="16134" max="16134" width="7.625" style="1" customWidth="1"/>
    <col min="16135" max="16159" width="6.5" style="1" customWidth="1"/>
    <col min="16160" max="16384" width="9" style="1"/>
  </cols>
  <sheetData>
    <row r="1" spans="1:31" ht="24.75" customHeight="1" x14ac:dyDescent="0.15">
      <c r="A1" s="139" t="s">
        <v>168</v>
      </c>
    </row>
    <row r="2" spans="1:31" ht="9" customHeight="1" x14ac:dyDescent="0.2">
      <c r="A2" s="110"/>
    </row>
    <row r="3" spans="1:31" s="108" customFormat="1" ht="13.15" customHeight="1" x14ac:dyDescent="0.15">
      <c r="A3" s="109" t="s">
        <v>167</v>
      </c>
    </row>
    <row r="4" spans="1:31" s="108" customFormat="1" ht="13.15" customHeight="1" x14ac:dyDescent="0.15">
      <c r="A4" s="109"/>
    </row>
    <row r="5" spans="1:31" s="108" customFormat="1" ht="6" customHeight="1" x14ac:dyDescent="0.15"/>
    <row r="6" spans="1:31" s="12" customFormat="1" x14ac:dyDescent="0.4">
      <c r="A6" s="84"/>
      <c r="B6" s="213" t="s">
        <v>166</v>
      </c>
      <c r="C6" s="214"/>
      <c r="D6" s="214"/>
      <c r="E6" s="214"/>
      <c r="F6" s="215"/>
      <c r="G6" s="213" t="s">
        <v>165</v>
      </c>
      <c r="H6" s="214"/>
      <c r="I6" s="214"/>
      <c r="J6" s="214"/>
      <c r="K6" s="215"/>
      <c r="L6" s="213" t="s">
        <v>164</v>
      </c>
      <c r="M6" s="214"/>
      <c r="N6" s="214"/>
      <c r="O6" s="214"/>
      <c r="P6" s="215"/>
      <c r="Q6" s="213" t="s">
        <v>229</v>
      </c>
      <c r="R6" s="214"/>
      <c r="S6" s="214"/>
      <c r="T6" s="214"/>
      <c r="U6" s="215"/>
      <c r="V6" s="213" t="s">
        <v>228</v>
      </c>
      <c r="W6" s="214"/>
      <c r="X6" s="214"/>
      <c r="Y6" s="214"/>
      <c r="Z6" s="215"/>
      <c r="AA6" s="213" t="s">
        <v>295</v>
      </c>
      <c r="AB6" s="214"/>
      <c r="AC6" s="214"/>
      <c r="AD6" s="214"/>
      <c r="AE6" s="215"/>
    </row>
    <row r="7" spans="1:31" s="12" customFormat="1" x14ac:dyDescent="0.4">
      <c r="A7" s="178" t="s">
        <v>163</v>
      </c>
      <c r="B7" s="216" t="s">
        <v>162</v>
      </c>
      <c r="C7" s="216"/>
      <c r="D7" s="216"/>
      <c r="E7" s="216"/>
      <c r="F7" s="216" t="s">
        <v>93</v>
      </c>
      <c r="G7" s="216" t="s">
        <v>162</v>
      </c>
      <c r="H7" s="216"/>
      <c r="I7" s="216"/>
      <c r="J7" s="216"/>
      <c r="K7" s="216" t="s">
        <v>93</v>
      </c>
      <c r="L7" s="216" t="s">
        <v>162</v>
      </c>
      <c r="M7" s="216"/>
      <c r="N7" s="216"/>
      <c r="O7" s="216"/>
      <c r="P7" s="216" t="s">
        <v>93</v>
      </c>
      <c r="Q7" s="216" t="s">
        <v>162</v>
      </c>
      <c r="R7" s="216"/>
      <c r="S7" s="216"/>
      <c r="T7" s="216"/>
      <c r="U7" s="216" t="s">
        <v>93</v>
      </c>
      <c r="V7" s="216" t="s">
        <v>162</v>
      </c>
      <c r="W7" s="216"/>
      <c r="X7" s="216"/>
      <c r="Y7" s="216"/>
      <c r="Z7" s="216" t="s">
        <v>93</v>
      </c>
      <c r="AA7" s="216" t="s">
        <v>162</v>
      </c>
      <c r="AB7" s="216"/>
      <c r="AC7" s="216"/>
      <c r="AD7" s="216"/>
      <c r="AE7" s="216" t="s">
        <v>93</v>
      </c>
    </row>
    <row r="8" spans="1:31" s="12" customFormat="1" x14ac:dyDescent="0.4">
      <c r="A8" s="14"/>
      <c r="B8" s="175" t="s">
        <v>161</v>
      </c>
      <c r="C8" s="175" t="s">
        <v>160</v>
      </c>
      <c r="D8" s="175" t="s">
        <v>159</v>
      </c>
      <c r="E8" s="175" t="s">
        <v>158</v>
      </c>
      <c r="F8" s="216"/>
      <c r="G8" s="175" t="s">
        <v>161</v>
      </c>
      <c r="H8" s="175" t="s">
        <v>160</v>
      </c>
      <c r="I8" s="175" t="s">
        <v>159</v>
      </c>
      <c r="J8" s="175" t="s">
        <v>158</v>
      </c>
      <c r="K8" s="216"/>
      <c r="L8" s="175" t="s">
        <v>161</v>
      </c>
      <c r="M8" s="175" t="s">
        <v>160</v>
      </c>
      <c r="N8" s="175" t="s">
        <v>159</v>
      </c>
      <c r="O8" s="175" t="s">
        <v>158</v>
      </c>
      <c r="P8" s="216"/>
      <c r="Q8" s="175" t="s">
        <v>161</v>
      </c>
      <c r="R8" s="175" t="s">
        <v>160</v>
      </c>
      <c r="S8" s="175" t="s">
        <v>159</v>
      </c>
      <c r="T8" s="175" t="s">
        <v>158</v>
      </c>
      <c r="U8" s="216"/>
      <c r="V8" s="175" t="s">
        <v>161</v>
      </c>
      <c r="W8" s="175" t="s">
        <v>160</v>
      </c>
      <c r="X8" s="175" t="s">
        <v>159</v>
      </c>
      <c r="Y8" s="175" t="s">
        <v>158</v>
      </c>
      <c r="Z8" s="216"/>
      <c r="AA8" s="175" t="s">
        <v>161</v>
      </c>
      <c r="AB8" s="175" t="s">
        <v>160</v>
      </c>
      <c r="AC8" s="175" t="s">
        <v>159</v>
      </c>
      <c r="AD8" s="175" t="s">
        <v>158</v>
      </c>
      <c r="AE8" s="216"/>
    </row>
    <row r="9" spans="1:31" ht="3.75" customHeight="1" x14ac:dyDescent="0.15">
      <c r="A9" s="11"/>
      <c r="B9" s="107"/>
      <c r="C9" s="107"/>
      <c r="D9" s="107"/>
      <c r="E9" s="107"/>
      <c r="F9" s="107"/>
    </row>
    <row r="10" spans="1:31" x14ac:dyDescent="0.15">
      <c r="A10" s="105" t="s">
        <v>157</v>
      </c>
      <c r="B10" s="101">
        <v>55</v>
      </c>
      <c r="C10" s="101">
        <v>16</v>
      </c>
      <c r="D10" s="101">
        <v>0</v>
      </c>
      <c r="E10" s="101">
        <v>39</v>
      </c>
      <c r="F10" s="101">
        <v>4592</v>
      </c>
      <c r="G10" s="100">
        <v>58</v>
      </c>
      <c r="H10" s="100">
        <v>17</v>
      </c>
      <c r="I10" s="100">
        <v>0</v>
      </c>
      <c r="J10" s="100">
        <v>41</v>
      </c>
      <c r="K10" s="100">
        <v>4801</v>
      </c>
      <c r="L10" s="106">
        <v>55</v>
      </c>
      <c r="M10" s="106">
        <v>17</v>
      </c>
      <c r="N10" s="106">
        <v>0</v>
      </c>
      <c r="O10" s="106">
        <v>38</v>
      </c>
      <c r="P10" s="106">
        <v>4464</v>
      </c>
      <c r="Q10" s="106">
        <v>55</v>
      </c>
      <c r="R10" s="106">
        <v>17</v>
      </c>
      <c r="S10" s="106">
        <v>0</v>
      </c>
      <c r="T10" s="106">
        <v>38</v>
      </c>
      <c r="U10" s="106">
        <v>4317</v>
      </c>
      <c r="V10" s="106">
        <v>54</v>
      </c>
      <c r="W10" s="106">
        <v>17</v>
      </c>
      <c r="X10" s="106">
        <v>0</v>
      </c>
      <c r="Y10" s="106">
        <v>37</v>
      </c>
      <c r="Z10" s="106">
        <v>4246</v>
      </c>
      <c r="AA10" s="106">
        <v>48</v>
      </c>
      <c r="AB10" s="106">
        <v>14</v>
      </c>
      <c r="AC10" s="106">
        <v>0</v>
      </c>
      <c r="AD10" s="106">
        <v>34</v>
      </c>
      <c r="AE10" s="106">
        <v>3874</v>
      </c>
    </row>
    <row r="11" spans="1:31" x14ac:dyDescent="0.15">
      <c r="A11" s="105" t="s">
        <v>156</v>
      </c>
      <c r="B11" s="101">
        <v>47</v>
      </c>
      <c r="C11" s="101">
        <v>10</v>
      </c>
      <c r="D11" s="100" t="s">
        <v>79</v>
      </c>
      <c r="E11" s="101">
        <v>37</v>
      </c>
      <c r="F11" s="101">
        <v>4522</v>
      </c>
      <c r="G11" s="100">
        <v>49</v>
      </c>
      <c r="H11" s="100">
        <v>10</v>
      </c>
      <c r="I11" s="100" t="s">
        <v>77</v>
      </c>
      <c r="J11" s="100">
        <v>39</v>
      </c>
      <c r="K11" s="100">
        <v>4701</v>
      </c>
      <c r="L11" s="100">
        <v>46</v>
      </c>
      <c r="M11" s="100">
        <v>10</v>
      </c>
      <c r="N11" s="100" t="s">
        <v>79</v>
      </c>
      <c r="O11" s="100">
        <v>36</v>
      </c>
      <c r="P11" s="100">
        <v>4364</v>
      </c>
      <c r="Q11" s="100">
        <v>46</v>
      </c>
      <c r="R11" s="100">
        <v>10</v>
      </c>
      <c r="S11" s="100" t="s">
        <v>79</v>
      </c>
      <c r="T11" s="100">
        <v>36</v>
      </c>
      <c r="U11" s="100">
        <v>4217</v>
      </c>
      <c r="V11" s="100">
        <v>45</v>
      </c>
      <c r="W11" s="100">
        <v>10</v>
      </c>
      <c r="X11" s="100" t="s">
        <v>79</v>
      </c>
      <c r="Y11" s="100">
        <v>35</v>
      </c>
      <c r="Z11" s="100">
        <v>4146</v>
      </c>
      <c r="AA11" s="100">
        <v>42</v>
      </c>
      <c r="AB11" s="100">
        <v>10</v>
      </c>
      <c r="AC11" s="100" t="s">
        <v>79</v>
      </c>
      <c r="AD11" s="100">
        <v>32</v>
      </c>
      <c r="AE11" s="100">
        <v>3844</v>
      </c>
    </row>
    <row r="12" spans="1:31" x14ac:dyDescent="0.15">
      <c r="A12" s="7" t="s">
        <v>155</v>
      </c>
      <c r="B12" s="101">
        <v>2</v>
      </c>
      <c r="C12" s="101">
        <v>1</v>
      </c>
      <c r="D12" s="100" t="s">
        <v>79</v>
      </c>
      <c r="E12" s="101">
        <v>1</v>
      </c>
      <c r="F12" s="101">
        <v>10</v>
      </c>
      <c r="G12" s="100">
        <v>2</v>
      </c>
      <c r="H12" s="100">
        <v>1</v>
      </c>
      <c r="I12" s="100" t="s">
        <v>79</v>
      </c>
      <c r="J12" s="100">
        <v>1</v>
      </c>
      <c r="K12" s="100">
        <v>10</v>
      </c>
      <c r="L12" s="100">
        <v>2</v>
      </c>
      <c r="M12" s="100">
        <v>1</v>
      </c>
      <c r="N12" s="100" t="s">
        <v>77</v>
      </c>
      <c r="O12" s="100">
        <v>1</v>
      </c>
      <c r="P12" s="100">
        <v>10</v>
      </c>
      <c r="Q12" s="100">
        <v>2</v>
      </c>
      <c r="R12" s="100">
        <v>1</v>
      </c>
      <c r="S12" s="100" t="s">
        <v>79</v>
      </c>
      <c r="T12" s="100">
        <v>1</v>
      </c>
      <c r="U12" s="100">
        <v>10</v>
      </c>
      <c r="V12" s="100">
        <v>2</v>
      </c>
      <c r="W12" s="100">
        <v>1</v>
      </c>
      <c r="X12" s="100" t="s">
        <v>79</v>
      </c>
      <c r="Y12" s="100">
        <v>1</v>
      </c>
      <c r="Z12" s="100">
        <v>10</v>
      </c>
      <c r="AA12" s="100">
        <v>2</v>
      </c>
      <c r="AB12" s="100">
        <v>1</v>
      </c>
      <c r="AC12" s="100" t="s">
        <v>79</v>
      </c>
      <c r="AD12" s="100">
        <v>1</v>
      </c>
      <c r="AE12" s="100">
        <v>10</v>
      </c>
    </row>
    <row r="13" spans="1:31" x14ac:dyDescent="0.15">
      <c r="A13" s="7" t="s">
        <v>154</v>
      </c>
      <c r="B13" s="104">
        <v>1</v>
      </c>
      <c r="C13" s="100" t="s">
        <v>79</v>
      </c>
      <c r="D13" s="100" t="s">
        <v>79</v>
      </c>
      <c r="E13" s="101">
        <v>1</v>
      </c>
      <c r="F13" s="101">
        <v>20</v>
      </c>
      <c r="G13" s="100">
        <v>1</v>
      </c>
      <c r="H13" s="100" t="s">
        <v>79</v>
      </c>
      <c r="I13" s="100" t="s">
        <v>79</v>
      </c>
      <c r="J13" s="100">
        <v>1</v>
      </c>
      <c r="K13" s="100">
        <v>20</v>
      </c>
      <c r="L13" s="100">
        <v>1</v>
      </c>
      <c r="M13" s="100" t="s">
        <v>77</v>
      </c>
      <c r="N13" s="100" t="s">
        <v>77</v>
      </c>
      <c r="O13" s="100">
        <v>1</v>
      </c>
      <c r="P13" s="100">
        <v>20</v>
      </c>
      <c r="Q13" s="100">
        <v>1</v>
      </c>
      <c r="R13" s="100" t="s">
        <v>79</v>
      </c>
      <c r="S13" s="100" t="s">
        <v>79</v>
      </c>
      <c r="T13" s="100">
        <v>1</v>
      </c>
      <c r="U13" s="100">
        <v>20</v>
      </c>
      <c r="V13" s="100">
        <v>1</v>
      </c>
      <c r="W13" s="100" t="s">
        <v>79</v>
      </c>
      <c r="X13" s="100" t="s">
        <v>79</v>
      </c>
      <c r="Y13" s="100">
        <v>1</v>
      </c>
      <c r="Z13" s="100">
        <v>20</v>
      </c>
      <c r="AA13" s="100">
        <v>1</v>
      </c>
      <c r="AB13" s="100" t="s">
        <v>79</v>
      </c>
      <c r="AC13" s="100" t="s">
        <v>79</v>
      </c>
      <c r="AD13" s="100">
        <v>1</v>
      </c>
      <c r="AE13" s="100">
        <v>20</v>
      </c>
    </row>
    <row r="14" spans="1:31" x14ac:dyDescent="0.15">
      <c r="A14" s="7" t="s">
        <v>153</v>
      </c>
      <c r="B14" s="104">
        <v>4</v>
      </c>
      <c r="C14" s="104">
        <v>4</v>
      </c>
      <c r="D14" s="100" t="s">
        <v>79</v>
      </c>
      <c r="E14" s="100" t="s">
        <v>79</v>
      </c>
      <c r="F14" s="101" t="s">
        <v>79</v>
      </c>
      <c r="G14" s="100">
        <v>4</v>
      </c>
      <c r="H14" s="100">
        <v>4</v>
      </c>
      <c r="I14" s="100" t="s">
        <v>77</v>
      </c>
      <c r="J14" s="100" t="s">
        <v>77</v>
      </c>
      <c r="K14" s="100" t="s">
        <v>77</v>
      </c>
      <c r="L14" s="100">
        <v>4</v>
      </c>
      <c r="M14" s="100">
        <v>4</v>
      </c>
      <c r="N14" s="100" t="s">
        <v>77</v>
      </c>
      <c r="O14" s="100" t="s">
        <v>77</v>
      </c>
      <c r="P14" s="100" t="s">
        <v>77</v>
      </c>
      <c r="Q14" s="100">
        <v>4</v>
      </c>
      <c r="R14" s="100">
        <v>4</v>
      </c>
      <c r="S14" s="100" t="s">
        <v>79</v>
      </c>
      <c r="T14" s="100" t="s">
        <v>79</v>
      </c>
      <c r="U14" s="100" t="s">
        <v>79</v>
      </c>
      <c r="V14" s="100">
        <v>4</v>
      </c>
      <c r="W14" s="100">
        <v>4</v>
      </c>
      <c r="X14" s="100" t="s">
        <v>79</v>
      </c>
      <c r="Y14" s="100" t="s">
        <v>79</v>
      </c>
      <c r="Z14" s="100" t="s">
        <v>79</v>
      </c>
      <c r="AA14" s="100">
        <v>3</v>
      </c>
      <c r="AB14" s="100">
        <v>3</v>
      </c>
      <c r="AC14" s="100" t="s">
        <v>79</v>
      </c>
      <c r="AD14" s="100" t="s">
        <v>79</v>
      </c>
      <c r="AE14" s="100" t="s">
        <v>79</v>
      </c>
    </row>
    <row r="15" spans="1:31" x14ac:dyDescent="0.15">
      <c r="A15" s="7" t="s">
        <v>152</v>
      </c>
      <c r="B15" s="104">
        <v>1</v>
      </c>
      <c r="C15" s="104">
        <v>1</v>
      </c>
      <c r="D15" s="100" t="s">
        <v>77</v>
      </c>
      <c r="E15" s="100" t="s">
        <v>77</v>
      </c>
      <c r="F15" s="101">
        <v>30</v>
      </c>
      <c r="G15" s="100">
        <v>1</v>
      </c>
      <c r="H15" s="100">
        <v>1</v>
      </c>
      <c r="I15" s="100"/>
      <c r="J15" s="100"/>
      <c r="K15" s="100">
        <v>30</v>
      </c>
      <c r="L15" s="100">
        <v>1</v>
      </c>
      <c r="M15" s="100">
        <v>1</v>
      </c>
      <c r="N15" s="100" t="s">
        <v>79</v>
      </c>
      <c r="O15" s="100" t="s">
        <v>79</v>
      </c>
      <c r="P15" s="100">
        <v>30</v>
      </c>
      <c r="Q15" s="100">
        <v>1</v>
      </c>
      <c r="R15" s="100">
        <v>1</v>
      </c>
      <c r="S15" s="100" t="s">
        <v>79</v>
      </c>
      <c r="T15" s="100" t="s">
        <v>79</v>
      </c>
      <c r="U15" s="100">
        <v>30</v>
      </c>
      <c r="V15" s="100">
        <v>1</v>
      </c>
      <c r="W15" s="100">
        <v>1</v>
      </c>
      <c r="X15" s="100" t="s">
        <v>79</v>
      </c>
      <c r="Y15" s="100" t="s">
        <v>79</v>
      </c>
      <c r="Z15" s="100">
        <v>30</v>
      </c>
      <c r="AA15" s="100"/>
      <c r="AB15" s="100"/>
      <c r="AC15" s="100"/>
      <c r="AD15" s="100"/>
      <c r="AE15" s="100"/>
    </row>
    <row r="16" spans="1:31" x14ac:dyDescent="0.15">
      <c r="A16" s="7" t="s">
        <v>151</v>
      </c>
      <c r="B16" s="104">
        <v>1</v>
      </c>
      <c r="C16" s="104">
        <v>1</v>
      </c>
      <c r="D16" s="100" t="s">
        <v>79</v>
      </c>
      <c r="E16" s="100" t="s">
        <v>79</v>
      </c>
      <c r="F16" s="101">
        <v>40</v>
      </c>
      <c r="G16" s="100">
        <v>1</v>
      </c>
      <c r="H16" s="100">
        <v>1</v>
      </c>
      <c r="I16" s="100" t="s">
        <v>79</v>
      </c>
      <c r="J16" s="100" t="s">
        <v>79</v>
      </c>
      <c r="K16" s="100">
        <v>40</v>
      </c>
      <c r="L16" s="100">
        <v>1</v>
      </c>
      <c r="M16" s="100">
        <v>1</v>
      </c>
      <c r="N16" s="100" t="s">
        <v>77</v>
      </c>
      <c r="O16" s="100" t="s">
        <v>77</v>
      </c>
      <c r="P16" s="100">
        <v>40</v>
      </c>
      <c r="Q16" s="100">
        <v>1</v>
      </c>
      <c r="R16" s="100">
        <v>1</v>
      </c>
      <c r="S16" s="100" t="s">
        <v>79</v>
      </c>
      <c r="T16" s="100" t="s">
        <v>79</v>
      </c>
      <c r="U16" s="100">
        <v>40</v>
      </c>
      <c r="V16" s="100">
        <v>1</v>
      </c>
      <c r="W16" s="100">
        <v>1</v>
      </c>
      <c r="X16" s="100" t="s">
        <v>79</v>
      </c>
      <c r="Y16" s="100" t="s">
        <v>79</v>
      </c>
      <c r="Z16" s="100">
        <v>40</v>
      </c>
      <c r="AA16" s="100">
        <v>1</v>
      </c>
      <c r="AB16" s="100">
        <v>1</v>
      </c>
      <c r="AC16" s="100" t="s">
        <v>79</v>
      </c>
      <c r="AD16" s="100" t="s">
        <v>79</v>
      </c>
      <c r="AE16" s="100">
        <v>40</v>
      </c>
    </row>
    <row r="17" spans="1:31" x14ac:dyDescent="0.15">
      <c r="A17" s="7"/>
      <c r="B17" s="101"/>
      <c r="C17" s="101"/>
      <c r="D17" s="101"/>
      <c r="E17" s="101"/>
      <c r="F17" s="101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</row>
    <row r="18" spans="1:31" x14ac:dyDescent="0.15">
      <c r="A18" s="105" t="s">
        <v>150</v>
      </c>
      <c r="B18" s="80">
        <v>23</v>
      </c>
      <c r="C18" s="104">
        <v>5</v>
      </c>
      <c r="D18" s="104" t="s">
        <v>79</v>
      </c>
      <c r="E18" s="80">
        <v>18</v>
      </c>
      <c r="F18" s="80">
        <v>300</v>
      </c>
      <c r="G18" s="100">
        <v>23</v>
      </c>
      <c r="H18" s="100">
        <v>5</v>
      </c>
      <c r="I18" s="100" t="s">
        <v>79</v>
      </c>
      <c r="J18" s="100">
        <v>18</v>
      </c>
      <c r="K18" s="100">
        <v>300</v>
      </c>
      <c r="L18" s="100">
        <v>23</v>
      </c>
      <c r="M18" s="100">
        <v>5</v>
      </c>
      <c r="N18" s="100" t="s">
        <v>77</v>
      </c>
      <c r="O18" s="100">
        <v>18</v>
      </c>
      <c r="P18" s="100">
        <v>300</v>
      </c>
      <c r="Q18" s="100">
        <v>24</v>
      </c>
      <c r="R18" s="100">
        <v>5</v>
      </c>
      <c r="S18" s="100" t="s">
        <v>79</v>
      </c>
      <c r="T18" s="100">
        <v>19</v>
      </c>
      <c r="U18" s="100">
        <v>300</v>
      </c>
      <c r="V18" s="100">
        <v>24</v>
      </c>
      <c r="W18" s="100">
        <v>5</v>
      </c>
      <c r="X18" s="100" t="s">
        <v>79</v>
      </c>
      <c r="Y18" s="100">
        <v>19</v>
      </c>
      <c r="Z18" s="100">
        <v>300</v>
      </c>
      <c r="AA18" s="100">
        <v>24</v>
      </c>
      <c r="AB18" s="100">
        <v>5</v>
      </c>
      <c r="AC18" s="100" t="s">
        <v>79</v>
      </c>
      <c r="AD18" s="100">
        <v>19</v>
      </c>
      <c r="AE18" s="100">
        <v>300</v>
      </c>
    </row>
    <row r="19" spans="1:31" x14ac:dyDescent="0.15">
      <c r="A19" s="7" t="s">
        <v>149</v>
      </c>
      <c r="B19" s="80">
        <v>2</v>
      </c>
      <c r="C19" s="104">
        <v>1</v>
      </c>
      <c r="D19" s="104" t="s">
        <v>79</v>
      </c>
      <c r="E19" s="104">
        <v>1</v>
      </c>
      <c r="F19" s="80">
        <v>150</v>
      </c>
      <c r="G19" s="100">
        <v>2</v>
      </c>
      <c r="H19" s="100">
        <v>1</v>
      </c>
      <c r="I19" s="100" t="s">
        <v>79</v>
      </c>
      <c r="J19" s="100">
        <v>1</v>
      </c>
      <c r="K19" s="100">
        <v>150</v>
      </c>
      <c r="L19" s="100">
        <v>2</v>
      </c>
      <c r="M19" s="100">
        <v>1</v>
      </c>
      <c r="N19" s="100" t="s">
        <v>77</v>
      </c>
      <c r="O19" s="100">
        <v>1</v>
      </c>
      <c r="P19" s="100">
        <v>150</v>
      </c>
      <c r="Q19" s="100">
        <v>2</v>
      </c>
      <c r="R19" s="100">
        <v>1</v>
      </c>
      <c r="S19" s="100" t="s">
        <v>79</v>
      </c>
      <c r="T19" s="100">
        <v>1</v>
      </c>
      <c r="U19" s="100">
        <v>150</v>
      </c>
      <c r="V19" s="100">
        <v>2</v>
      </c>
      <c r="W19" s="100">
        <v>1</v>
      </c>
      <c r="X19" s="100" t="s">
        <v>79</v>
      </c>
      <c r="Y19" s="100">
        <v>1</v>
      </c>
      <c r="Z19" s="100">
        <v>150</v>
      </c>
      <c r="AA19" s="100">
        <v>2</v>
      </c>
      <c r="AB19" s="100">
        <v>1</v>
      </c>
      <c r="AC19" s="100" t="s">
        <v>79</v>
      </c>
      <c r="AD19" s="100">
        <v>1</v>
      </c>
      <c r="AE19" s="100">
        <v>150</v>
      </c>
    </row>
    <row r="20" spans="1:31" x14ac:dyDescent="0.15">
      <c r="A20" s="7" t="s">
        <v>148</v>
      </c>
      <c r="B20" s="80">
        <v>3</v>
      </c>
      <c r="C20" s="104" t="s">
        <v>79</v>
      </c>
      <c r="D20" s="104" t="s">
        <v>79</v>
      </c>
      <c r="E20" s="80">
        <v>3</v>
      </c>
      <c r="F20" s="80">
        <v>150</v>
      </c>
      <c r="G20" s="100">
        <v>3</v>
      </c>
      <c r="H20" s="100" t="s">
        <v>79</v>
      </c>
      <c r="I20" s="100" t="s">
        <v>79</v>
      </c>
      <c r="J20" s="100">
        <v>3</v>
      </c>
      <c r="K20" s="100">
        <v>150</v>
      </c>
      <c r="L20" s="100">
        <v>3</v>
      </c>
      <c r="M20" s="100" t="s">
        <v>77</v>
      </c>
      <c r="N20" s="100" t="s">
        <v>77</v>
      </c>
      <c r="O20" s="100">
        <v>3</v>
      </c>
      <c r="P20" s="100">
        <v>150</v>
      </c>
      <c r="Q20" s="100">
        <v>3</v>
      </c>
      <c r="R20" s="100" t="s">
        <v>79</v>
      </c>
      <c r="S20" s="100" t="s">
        <v>79</v>
      </c>
      <c r="T20" s="100">
        <v>3</v>
      </c>
      <c r="U20" s="100">
        <v>150</v>
      </c>
      <c r="V20" s="100">
        <v>3</v>
      </c>
      <c r="W20" s="100" t="s">
        <v>79</v>
      </c>
      <c r="X20" s="100" t="s">
        <v>79</v>
      </c>
      <c r="Y20" s="100">
        <v>3</v>
      </c>
      <c r="Z20" s="100">
        <v>150</v>
      </c>
      <c r="AA20" s="100">
        <v>3</v>
      </c>
      <c r="AB20" s="100" t="s">
        <v>79</v>
      </c>
      <c r="AC20" s="100" t="s">
        <v>79</v>
      </c>
      <c r="AD20" s="100">
        <v>3</v>
      </c>
      <c r="AE20" s="100">
        <v>150</v>
      </c>
    </row>
    <row r="21" spans="1:31" x14ac:dyDescent="0.15">
      <c r="A21" s="7" t="s">
        <v>147</v>
      </c>
      <c r="B21" s="80">
        <v>5</v>
      </c>
      <c r="C21" s="104">
        <v>4</v>
      </c>
      <c r="D21" s="104" t="s">
        <v>79</v>
      </c>
      <c r="E21" s="80">
        <v>1</v>
      </c>
      <c r="F21" s="104" t="s">
        <v>79</v>
      </c>
      <c r="G21" s="100">
        <v>5</v>
      </c>
      <c r="H21" s="100">
        <v>4</v>
      </c>
      <c r="I21" s="100" t="s">
        <v>79</v>
      </c>
      <c r="J21" s="100">
        <v>1</v>
      </c>
      <c r="K21" s="100" t="s">
        <v>79</v>
      </c>
      <c r="L21" s="100">
        <v>5</v>
      </c>
      <c r="M21" s="100">
        <v>4</v>
      </c>
      <c r="N21" s="100" t="s">
        <v>77</v>
      </c>
      <c r="O21" s="100">
        <v>1</v>
      </c>
      <c r="P21" s="100" t="s">
        <v>77</v>
      </c>
      <c r="Q21" s="100">
        <v>5</v>
      </c>
      <c r="R21" s="100">
        <v>4</v>
      </c>
      <c r="S21" s="100" t="s">
        <v>79</v>
      </c>
      <c r="T21" s="100">
        <v>1</v>
      </c>
      <c r="U21" s="100" t="s">
        <v>79</v>
      </c>
      <c r="V21" s="100">
        <v>5</v>
      </c>
      <c r="W21" s="100">
        <v>4</v>
      </c>
      <c r="X21" s="100" t="s">
        <v>79</v>
      </c>
      <c r="Y21" s="100">
        <v>1</v>
      </c>
      <c r="Z21" s="100" t="s">
        <v>79</v>
      </c>
      <c r="AA21" s="100">
        <v>5</v>
      </c>
      <c r="AB21" s="100">
        <v>4</v>
      </c>
      <c r="AC21" s="100" t="s">
        <v>79</v>
      </c>
      <c r="AD21" s="100">
        <v>1</v>
      </c>
      <c r="AE21" s="100" t="s">
        <v>79</v>
      </c>
    </row>
    <row r="22" spans="1:31" x14ac:dyDescent="0.15">
      <c r="A22" s="7" t="s">
        <v>146</v>
      </c>
      <c r="B22" s="80">
        <v>13</v>
      </c>
      <c r="C22" s="104" t="s">
        <v>79</v>
      </c>
      <c r="D22" s="104" t="s">
        <v>79</v>
      </c>
      <c r="E22" s="80">
        <v>13</v>
      </c>
      <c r="F22" s="104" t="s">
        <v>79</v>
      </c>
      <c r="G22" s="100">
        <v>13</v>
      </c>
      <c r="H22" s="100" t="s">
        <v>79</v>
      </c>
      <c r="I22" s="100" t="s">
        <v>79</v>
      </c>
      <c r="J22" s="100">
        <v>13</v>
      </c>
      <c r="K22" s="100" t="s">
        <v>79</v>
      </c>
      <c r="L22" s="100">
        <v>13</v>
      </c>
      <c r="M22" s="100" t="s">
        <v>79</v>
      </c>
      <c r="N22" s="100" t="s">
        <v>79</v>
      </c>
      <c r="O22" s="100">
        <v>13</v>
      </c>
      <c r="P22" s="100" t="s">
        <v>77</v>
      </c>
      <c r="Q22" s="100">
        <v>14</v>
      </c>
      <c r="R22" s="100" t="s">
        <v>79</v>
      </c>
      <c r="S22" s="100" t="s">
        <v>79</v>
      </c>
      <c r="T22" s="100">
        <v>14</v>
      </c>
      <c r="U22" s="100" t="s">
        <v>79</v>
      </c>
      <c r="V22" s="100">
        <v>14</v>
      </c>
      <c r="W22" s="100" t="s">
        <v>79</v>
      </c>
      <c r="X22" s="100" t="s">
        <v>79</v>
      </c>
      <c r="Y22" s="100">
        <v>14</v>
      </c>
      <c r="Z22" s="100" t="s">
        <v>79</v>
      </c>
      <c r="AA22" s="100">
        <v>14</v>
      </c>
      <c r="AB22" s="100" t="s">
        <v>79</v>
      </c>
      <c r="AC22" s="100" t="s">
        <v>79</v>
      </c>
      <c r="AD22" s="100">
        <v>14</v>
      </c>
      <c r="AE22" s="100" t="s">
        <v>79</v>
      </c>
    </row>
    <row r="23" spans="1:31" x14ac:dyDescent="0.15">
      <c r="A23" s="7"/>
      <c r="B23" s="101"/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</row>
    <row r="24" spans="1:31" x14ac:dyDescent="0.15">
      <c r="A24" s="105" t="s">
        <v>145</v>
      </c>
      <c r="B24" s="101">
        <v>4</v>
      </c>
      <c r="C24" s="101" t="s">
        <v>77</v>
      </c>
      <c r="D24" s="101" t="s">
        <v>77</v>
      </c>
      <c r="E24" s="101">
        <v>4</v>
      </c>
      <c r="F24" s="101">
        <v>250</v>
      </c>
      <c r="G24" s="100">
        <v>4</v>
      </c>
      <c r="H24" s="100" t="s">
        <v>79</v>
      </c>
      <c r="I24" s="100" t="s">
        <v>79</v>
      </c>
      <c r="J24" s="100">
        <v>4</v>
      </c>
      <c r="K24" s="100">
        <v>230</v>
      </c>
      <c r="L24" s="100">
        <v>4</v>
      </c>
      <c r="M24" s="100" t="s">
        <v>79</v>
      </c>
      <c r="N24" s="100" t="s">
        <v>79</v>
      </c>
      <c r="O24" s="100">
        <v>4</v>
      </c>
      <c r="P24" s="100">
        <v>230</v>
      </c>
      <c r="Q24" s="100">
        <v>4</v>
      </c>
      <c r="R24" s="100" t="s">
        <v>79</v>
      </c>
      <c r="S24" s="100" t="s">
        <v>79</v>
      </c>
      <c r="T24" s="100">
        <v>4</v>
      </c>
      <c r="U24" s="100">
        <v>220</v>
      </c>
      <c r="V24" s="100">
        <v>4</v>
      </c>
      <c r="W24" s="100" t="s">
        <v>79</v>
      </c>
      <c r="X24" s="100" t="s">
        <v>79</v>
      </c>
      <c r="Y24" s="100">
        <v>4</v>
      </c>
      <c r="Z24" s="100">
        <v>210</v>
      </c>
      <c r="AA24" s="100">
        <v>4</v>
      </c>
      <c r="AB24" s="100" t="s">
        <v>79</v>
      </c>
      <c r="AC24" s="100" t="s">
        <v>79</v>
      </c>
      <c r="AD24" s="100">
        <v>4</v>
      </c>
      <c r="AE24" s="100">
        <v>210</v>
      </c>
    </row>
    <row r="25" spans="1:31" x14ac:dyDescent="0.15">
      <c r="A25" s="7"/>
      <c r="B25" s="101"/>
      <c r="C25" s="101"/>
      <c r="D25" s="101"/>
      <c r="E25" s="101"/>
      <c r="F25" s="101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</row>
    <row r="26" spans="1:31" x14ac:dyDescent="0.15">
      <c r="A26" s="7" t="s">
        <v>144</v>
      </c>
      <c r="B26" s="101">
        <v>2</v>
      </c>
      <c r="C26" s="101" t="s">
        <v>77</v>
      </c>
      <c r="D26" s="101">
        <v>1</v>
      </c>
      <c r="E26" s="101">
        <v>1</v>
      </c>
      <c r="F26" s="101">
        <v>48</v>
      </c>
      <c r="G26" s="100">
        <v>2</v>
      </c>
      <c r="H26" s="100" t="s">
        <v>79</v>
      </c>
      <c r="I26" s="100">
        <v>1</v>
      </c>
      <c r="J26" s="100">
        <v>1</v>
      </c>
      <c r="K26" s="100">
        <v>48</v>
      </c>
      <c r="L26" s="100">
        <v>2</v>
      </c>
      <c r="M26" s="100" t="s">
        <v>79</v>
      </c>
      <c r="N26" s="100">
        <v>1</v>
      </c>
      <c r="O26" s="100">
        <v>1</v>
      </c>
      <c r="P26" s="100">
        <v>48</v>
      </c>
      <c r="Q26" s="100">
        <v>2</v>
      </c>
      <c r="R26" s="100" t="s">
        <v>79</v>
      </c>
      <c r="S26" s="100">
        <v>1</v>
      </c>
      <c r="T26" s="100">
        <v>1</v>
      </c>
      <c r="U26" s="100">
        <v>40</v>
      </c>
      <c r="V26" s="100">
        <v>2</v>
      </c>
      <c r="W26" s="100" t="s">
        <v>79</v>
      </c>
      <c r="X26" s="100">
        <v>1</v>
      </c>
      <c r="Y26" s="100">
        <v>1</v>
      </c>
      <c r="Z26" s="100">
        <v>40</v>
      </c>
      <c r="AA26" s="100">
        <v>2</v>
      </c>
      <c r="AB26" s="100" t="s">
        <v>79</v>
      </c>
      <c r="AC26" s="100">
        <v>1</v>
      </c>
      <c r="AD26" s="100">
        <v>1</v>
      </c>
      <c r="AE26" s="100">
        <v>40</v>
      </c>
    </row>
    <row r="27" spans="1:31" x14ac:dyDescent="0.15">
      <c r="A27" s="7"/>
      <c r="B27" s="101"/>
      <c r="C27" s="101"/>
      <c r="D27" s="101"/>
      <c r="E27" s="101"/>
      <c r="F27" s="101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x14ac:dyDescent="0.15">
      <c r="A28" s="7" t="s">
        <v>143</v>
      </c>
      <c r="B28" s="101">
        <v>3</v>
      </c>
      <c r="C28" s="101">
        <v>1</v>
      </c>
      <c r="D28" s="101">
        <v>2</v>
      </c>
      <c r="E28" s="101" t="s">
        <v>77</v>
      </c>
      <c r="F28" s="101"/>
      <c r="G28" s="100">
        <v>3</v>
      </c>
      <c r="H28" s="100">
        <v>1</v>
      </c>
      <c r="I28" s="100">
        <v>2</v>
      </c>
      <c r="J28" s="100" t="s">
        <v>79</v>
      </c>
      <c r="K28" s="100"/>
      <c r="L28" s="100">
        <v>3</v>
      </c>
      <c r="M28" s="100">
        <v>1</v>
      </c>
      <c r="N28" s="100">
        <v>2</v>
      </c>
      <c r="O28" s="100" t="s">
        <v>79</v>
      </c>
      <c r="P28" s="100" t="s">
        <v>79</v>
      </c>
      <c r="Q28" s="100">
        <v>3</v>
      </c>
      <c r="R28" s="100">
        <v>1</v>
      </c>
      <c r="S28" s="100">
        <v>2</v>
      </c>
      <c r="T28" s="100" t="s">
        <v>79</v>
      </c>
      <c r="U28" s="100" t="s">
        <v>79</v>
      </c>
      <c r="V28" s="100">
        <v>3</v>
      </c>
      <c r="W28" s="100">
        <v>1</v>
      </c>
      <c r="X28" s="100">
        <v>2</v>
      </c>
      <c r="Y28" s="100" t="s">
        <v>79</v>
      </c>
      <c r="Z28" s="100" t="s">
        <v>79</v>
      </c>
      <c r="AA28" s="100">
        <v>3</v>
      </c>
      <c r="AB28" s="100">
        <v>1</v>
      </c>
      <c r="AC28" s="100">
        <v>2</v>
      </c>
      <c r="AD28" s="100" t="s">
        <v>79</v>
      </c>
      <c r="AE28" s="100" t="s">
        <v>79</v>
      </c>
    </row>
    <row r="29" spans="1:31" x14ac:dyDescent="0.15">
      <c r="A29" s="7" t="s">
        <v>142</v>
      </c>
      <c r="B29" s="101">
        <v>1</v>
      </c>
      <c r="C29" s="101">
        <v>1</v>
      </c>
      <c r="D29" s="101" t="s">
        <v>77</v>
      </c>
      <c r="E29" s="101" t="s">
        <v>77</v>
      </c>
      <c r="F29" s="101" t="s">
        <v>77</v>
      </c>
      <c r="G29" s="100">
        <v>1</v>
      </c>
      <c r="H29" s="100">
        <v>1</v>
      </c>
      <c r="I29" s="100" t="s">
        <v>79</v>
      </c>
      <c r="J29" s="100" t="s">
        <v>79</v>
      </c>
      <c r="K29" s="100" t="s">
        <v>79</v>
      </c>
      <c r="L29" s="100">
        <v>1</v>
      </c>
      <c r="M29" s="100">
        <v>1</v>
      </c>
      <c r="N29" s="100" t="s">
        <v>79</v>
      </c>
      <c r="O29" s="100" t="s">
        <v>79</v>
      </c>
      <c r="P29" s="100" t="s">
        <v>79</v>
      </c>
      <c r="Q29" s="100">
        <v>1</v>
      </c>
      <c r="R29" s="100">
        <v>1</v>
      </c>
      <c r="S29" s="100" t="s">
        <v>79</v>
      </c>
      <c r="T29" s="100" t="s">
        <v>79</v>
      </c>
      <c r="U29" s="100" t="s">
        <v>79</v>
      </c>
      <c r="V29" s="100">
        <v>1</v>
      </c>
      <c r="W29" s="100">
        <v>1</v>
      </c>
      <c r="X29" s="100" t="s">
        <v>79</v>
      </c>
      <c r="Y29" s="100" t="s">
        <v>79</v>
      </c>
      <c r="Z29" s="100" t="s">
        <v>79</v>
      </c>
      <c r="AA29" s="100">
        <v>1</v>
      </c>
      <c r="AB29" s="100">
        <v>1</v>
      </c>
      <c r="AC29" s="100" t="s">
        <v>79</v>
      </c>
      <c r="AD29" s="100" t="s">
        <v>79</v>
      </c>
      <c r="AE29" s="100" t="s">
        <v>79</v>
      </c>
    </row>
    <row r="30" spans="1:31" x14ac:dyDescent="0.15">
      <c r="A30" s="7" t="s">
        <v>141</v>
      </c>
      <c r="B30" s="101">
        <v>1</v>
      </c>
      <c r="C30" s="101" t="s">
        <v>77</v>
      </c>
      <c r="D30" s="101">
        <v>1</v>
      </c>
      <c r="E30" s="101" t="s">
        <v>77</v>
      </c>
      <c r="F30" s="101" t="s">
        <v>77</v>
      </c>
      <c r="G30" s="100">
        <v>1</v>
      </c>
      <c r="H30" s="100" t="s">
        <v>79</v>
      </c>
      <c r="I30" s="100">
        <v>1</v>
      </c>
      <c r="J30" s="100" t="s">
        <v>79</v>
      </c>
      <c r="K30" s="100" t="s">
        <v>79</v>
      </c>
      <c r="L30" s="100">
        <v>1</v>
      </c>
      <c r="M30" s="100" t="s">
        <v>79</v>
      </c>
      <c r="N30" s="100">
        <v>1</v>
      </c>
      <c r="O30" s="100" t="s">
        <v>79</v>
      </c>
      <c r="P30" s="100" t="s">
        <v>79</v>
      </c>
      <c r="Q30" s="100">
        <v>1</v>
      </c>
      <c r="R30" s="100" t="s">
        <v>79</v>
      </c>
      <c r="S30" s="100">
        <v>1</v>
      </c>
      <c r="T30" s="100" t="s">
        <v>79</v>
      </c>
      <c r="U30" s="100" t="s">
        <v>79</v>
      </c>
      <c r="V30" s="100">
        <v>1</v>
      </c>
      <c r="W30" s="100" t="s">
        <v>79</v>
      </c>
      <c r="X30" s="100">
        <v>1</v>
      </c>
      <c r="Y30" s="100" t="s">
        <v>79</v>
      </c>
      <c r="Z30" s="100" t="s">
        <v>79</v>
      </c>
      <c r="AA30" s="100">
        <v>1</v>
      </c>
      <c r="AB30" s="100" t="s">
        <v>79</v>
      </c>
      <c r="AC30" s="100">
        <v>1</v>
      </c>
      <c r="AD30" s="100" t="s">
        <v>79</v>
      </c>
      <c r="AE30" s="100" t="s">
        <v>79</v>
      </c>
    </row>
    <row r="31" spans="1:31" x14ac:dyDescent="0.15">
      <c r="A31" s="7" t="s">
        <v>140</v>
      </c>
      <c r="B31" s="101">
        <v>1</v>
      </c>
      <c r="C31" s="101" t="s">
        <v>77</v>
      </c>
      <c r="D31" s="101">
        <v>1</v>
      </c>
      <c r="E31" s="101" t="s">
        <v>77</v>
      </c>
      <c r="F31" s="101" t="s">
        <v>77</v>
      </c>
      <c r="G31" s="100">
        <v>1</v>
      </c>
      <c r="H31" s="100" t="s">
        <v>79</v>
      </c>
      <c r="I31" s="100">
        <v>1</v>
      </c>
      <c r="J31" s="100" t="s">
        <v>79</v>
      </c>
      <c r="K31" s="100" t="s">
        <v>79</v>
      </c>
      <c r="L31" s="100">
        <v>1</v>
      </c>
      <c r="M31" s="100" t="s">
        <v>79</v>
      </c>
      <c r="N31" s="100">
        <v>1</v>
      </c>
      <c r="O31" s="100" t="s">
        <v>79</v>
      </c>
      <c r="P31" s="100" t="s">
        <v>79</v>
      </c>
      <c r="Q31" s="100">
        <v>1</v>
      </c>
      <c r="R31" s="100" t="s">
        <v>79</v>
      </c>
      <c r="S31" s="100">
        <v>1</v>
      </c>
      <c r="T31" s="100" t="s">
        <v>79</v>
      </c>
      <c r="U31" s="100" t="s">
        <v>79</v>
      </c>
      <c r="V31" s="100">
        <v>1</v>
      </c>
      <c r="W31" s="100" t="s">
        <v>79</v>
      </c>
      <c r="X31" s="100">
        <v>1</v>
      </c>
      <c r="Y31" s="100" t="s">
        <v>79</v>
      </c>
      <c r="Z31" s="100" t="s">
        <v>79</v>
      </c>
      <c r="AA31" s="100">
        <v>1</v>
      </c>
      <c r="AB31" s="100" t="s">
        <v>79</v>
      </c>
      <c r="AC31" s="100">
        <v>1</v>
      </c>
      <c r="AD31" s="100" t="s">
        <v>79</v>
      </c>
      <c r="AE31" s="100" t="s">
        <v>79</v>
      </c>
    </row>
    <row r="32" spans="1:31" x14ac:dyDescent="0.15">
      <c r="A32" s="7" t="s">
        <v>139</v>
      </c>
      <c r="B32" s="101"/>
      <c r="C32" s="101"/>
      <c r="D32" s="101"/>
      <c r="E32" s="101"/>
      <c r="F32" s="101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</row>
    <row r="33" spans="1:31" x14ac:dyDescent="0.15">
      <c r="A33" s="7" t="s">
        <v>138</v>
      </c>
      <c r="B33" s="104">
        <v>2</v>
      </c>
      <c r="C33" s="104" t="s">
        <v>79</v>
      </c>
      <c r="D33" s="104">
        <v>1</v>
      </c>
      <c r="E33" s="104">
        <v>1</v>
      </c>
      <c r="F33" s="104" t="s">
        <v>79</v>
      </c>
      <c r="G33" s="100">
        <v>2</v>
      </c>
      <c r="H33" s="100" t="s">
        <v>77</v>
      </c>
      <c r="I33" s="100">
        <v>1</v>
      </c>
      <c r="J33" s="100">
        <v>1</v>
      </c>
      <c r="K33" s="100" t="s">
        <v>77</v>
      </c>
      <c r="L33" s="100">
        <v>2</v>
      </c>
      <c r="M33" s="100" t="s">
        <v>79</v>
      </c>
      <c r="N33" s="100">
        <v>1</v>
      </c>
      <c r="O33" s="100">
        <v>1</v>
      </c>
      <c r="P33" s="100" t="s">
        <v>79</v>
      </c>
      <c r="Q33" s="100">
        <v>2</v>
      </c>
      <c r="R33" s="100" t="s">
        <v>79</v>
      </c>
      <c r="S33" s="100">
        <v>1</v>
      </c>
      <c r="T33" s="100">
        <v>1</v>
      </c>
      <c r="U33" s="100" t="s">
        <v>79</v>
      </c>
      <c r="V33" s="100">
        <v>2</v>
      </c>
      <c r="W33" s="100" t="s">
        <v>79</v>
      </c>
      <c r="X33" s="100">
        <v>1</v>
      </c>
      <c r="Y33" s="100">
        <v>1</v>
      </c>
      <c r="Z33" s="100" t="s">
        <v>79</v>
      </c>
      <c r="AA33" s="100">
        <v>2</v>
      </c>
      <c r="AB33" s="100" t="s">
        <v>79</v>
      </c>
      <c r="AC33" s="100">
        <v>1</v>
      </c>
      <c r="AD33" s="100">
        <v>1</v>
      </c>
      <c r="AE33" s="100" t="s">
        <v>79</v>
      </c>
    </row>
    <row r="34" spans="1:31" x14ac:dyDescent="0.15">
      <c r="A34" s="7" t="s">
        <v>137</v>
      </c>
      <c r="B34" s="104">
        <v>1</v>
      </c>
      <c r="C34" s="103" t="s">
        <v>79</v>
      </c>
      <c r="D34" s="103" t="s">
        <v>79</v>
      </c>
      <c r="E34" s="102">
        <v>1</v>
      </c>
      <c r="F34" s="101" t="s">
        <v>79</v>
      </c>
      <c r="G34" s="100">
        <v>1</v>
      </c>
      <c r="H34" s="100" t="s">
        <v>79</v>
      </c>
      <c r="I34" s="100" t="s">
        <v>79</v>
      </c>
      <c r="J34" s="100">
        <v>1</v>
      </c>
      <c r="K34" s="100" t="s">
        <v>79</v>
      </c>
      <c r="L34" s="100">
        <v>1</v>
      </c>
      <c r="M34" s="100" t="s">
        <v>79</v>
      </c>
      <c r="N34" s="100" t="s">
        <v>79</v>
      </c>
      <c r="O34" s="100">
        <v>1</v>
      </c>
      <c r="P34" s="100" t="s">
        <v>79</v>
      </c>
      <c r="Q34" s="100">
        <v>1</v>
      </c>
      <c r="R34" s="100" t="s">
        <v>79</v>
      </c>
      <c r="S34" s="100" t="s">
        <v>79</v>
      </c>
      <c r="T34" s="100">
        <v>1</v>
      </c>
      <c r="U34" s="100" t="s">
        <v>79</v>
      </c>
      <c r="V34" s="100">
        <v>1</v>
      </c>
      <c r="W34" s="100" t="s">
        <v>79</v>
      </c>
      <c r="X34" s="100" t="s">
        <v>79</v>
      </c>
      <c r="Y34" s="100">
        <v>1</v>
      </c>
      <c r="Z34" s="100" t="s">
        <v>79</v>
      </c>
      <c r="AA34" s="100">
        <v>1</v>
      </c>
      <c r="AB34" s="100" t="s">
        <v>79</v>
      </c>
      <c r="AC34" s="100" t="s">
        <v>79</v>
      </c>
      <c r="AD34" s="100">
        <v>1</v>
      </c>
      <c r="AE34" s="100" t="s">
        <v>79</v>
      </c>
    </row>
    <row r="35" spans="1:31" x14ac:dyDescent="0.15">
      <c r="A35" s="7" t="s">
        <v>136</v>
      </c>
      <c r="B35" s="104">
        <v>1</v>
      </c>
      <c r="C35" s="103" t="s">
        <v>77</v>
      </c>
      <c r="D35" s="103">
        <v>1</v>
      </c>
      <c r="E35" s="102" t="s">
        <v>77</v>
      </c>
      <c r="F35" s="101" t="s">
        <v>77</v>
      </c>
      <c r="G35" s="100">
        <v>1</v>
      </c>
      <c r="H35" s="100" t="s">
        <v>79</v>
      </c>
      <c r="I35" s="100">
        <v>1</v>
      </c>
      <c r="J35" s="100" t="s">
        <v>79</v>
      </c>
      <c r="K35" s="100" t="s">
        <v>79</v>
      </c>
      <c r="L35" s="100">
        <v>1</v>
      </c>
      <c r="M35" s="100" t="s">
        <v>79</v>
      </c>
      <c r="N35" s="100">
        <v>1</v>
      </c>
      <c r="O35" s="100" t="s">
        <v>79</v>
      </c>
      <c r="P35" s="100" t="s">
        <v>79</v>
      </c>
      <c r="Q35" s="100">
        <v>1</v>
      </c>
      <c r="R35" s="100" t="s">
        <v>79</v>
      </c>
      <c r="S35" s="100">
        <v>1</v>
      </c>
      <c r="T35" s="100" t="s">
        <v>79</v>
      </c>
      <c r="U35" s="100" t="s">
        <v>79</v>
      </c>
      <c r="V35" s="100">
        <v>1</v>
      </c>
      <c r="W35" s="100" t="s">
        <v>79</v>
      </c>
      <c r="X35" s="100">
        <v>1</v>
      </c>
      <c r="Y35" s="100" t="s">
        <v>79</v>
      </c>
      <c r="Z35" s="100" t="s">
        <v>79</v>
      </c>
      <c r="AA35" s="100">
        <v>1</v>
      </c>
      <c r="AB35" s="100" t="s">
        <v>79</v>
      </c>
      <c r="AC35" s="100" t="s">
        <v>79</v>
      </c>
      <c r="AD35" s="100">
        <v>1</v>
      </c>
      <c r="AE35" s="100" t="s">
        <v>79</v>
      </c>
    </row>
    <row r="36" spans="1:31" x14ac:dyDescent="0.15">
      <c r="A36" s="98"/>
      <c r="B36" s="99"/>
      <c r="C36" s="99"/>
      <c r="D36" s="99"/>
      <c r="E36" s="99"/>
      <c r="F36" s="99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</row>
    <row r="37" spans="1:31" x14ac:dyDescent="0.15">
      <c r="A37" s="6" t="s">
        <v>296</v>
      </c>
    </row>
  </sheetData>
  <mergeCells count="18">
    <mergeCell ref="AA6:AE6"/>
    <mergeCell ref="AA7:AD7"/>
    <mergeCell ref="AE7:AE8"/>
    <mergeCell ref="B6:F6"/>
    <mergeCell ref="B7:E7"/>
    <mergeCell ref="F7:F8"/>
    <mergeCell ref="G6:K6"/>
    <mergeCell ref="G7:J7"/>
    <mergeCell ref="K7:K8"/>
    <mergeCell ref="V6:Z6"/>
    <mergeCell ref="V7:Y7"/>
    <mergeCell ref="Z7:Z8"/>
    <mergeCell ref="L6:P6"/>
    <mergeCell ref="L7:O7"/>
    <mergeCell ref="P7:P8"/>
    <mergeCell ref="Q6:U6"/>
    <mergeCell ref="Q7:T7"/>
    <mergeCell ref="U7:U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目次</vt:lpstr>
      <vt:lpstr>表12-1</vt:lpstr>
      <vt:lpstr>表12-2</vt:lpstr>
      <vt:lpstr>表12-3</vt:lpstr>
      <vt:lpstr>表12-4</vt:lpstr>
      <vt:lpstr>表12-5</vt:lpstr>
      <vt:lpstr>表12-6</vt:lpstr>
      <vt:lpstr>表12-7</vt:lpstr>
      <vt:lpstr>表12-8</vt:lpstr>
      <vt:lpstr>表12-9</vt:lpstr>
      <vt:lpstr>表12-10</vt:lpstr>
      <vt:lpstr>表12-11</vt:lpstr>
      <vt:lpstr>表12-12</vt:lpstr>
      <vt:lpstr>'表12-11'!Print_Area</vt:lpstr>
      <vt:lpstr>'表12-12'!Print_Area</vt:lpstr>
      <vt:lpstr>'表12-3'!Print_Area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2021-12-17T09:07:57Z</dcterms:created>
  <dcterms:modified xsi:type="dcterms:W3CDTF">2023-11-30T07:37:59Z</dcterms:modified>
</cp:coreProperties>
</file>