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17-1" sheetId="7" r:id="rId2"/>
    <sheet name="表17-2" sheetId="8" r:id="rId3"/>
    <sheet name="表17-3" sheetId="9" r:id="rId4"/>
    <sheet name="表17-4" sheetId="10" r:id="rId5"/>
    <sheet name="表17-5" sheetId="11" r:id="rId6"/>
  </sheets>
  <definedNames>
    <definedName name="_xlnm.Print_Area" localSheetId="5">'表17-5'!$A$1:$K$92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F7" i="11"/>
  <c r="I7" i="11"/>
  <c r="F8" i="11"/>
  <c r="I8" i="11"/>
  <c r="C9" i="11"/>
  <c r="F10" i="11"/>
  <c r="I10" i="11"/>
  <c r="F11" i="11"/>
  <c r="I11" i="11"/>
  <c r="C12" i="11"/>
  <c r="F12" i="11"/>
  <c r="I12" i="11"/>
  <c r="C13" i="11"/>
  <c r="F13" i="11"/>
  <c r="I13" i="11"/>
  <c r="C46" i="11"/>
  <c r="F46" i="11"/>
  <c r="I46" i="11"/>
  <c r="C47" i="11"/>
  <c r="F47" i="11"/>
  <c r="I47" i="11"/>
  <c r="C49" i="11"/>
  <c r="F49" i="11"/>
  <c r="I49" i="11"/>
  <c r="C50" i="11"/>
  <c r="F50" i="11"/>
  <c r="I50" i="11"/>
  <c r="C51" i="11"/>
  <c r="F51" i="11"/>
  <c r="I51" i="11"/>
  <c r="C58" i="11"/>
  <c r="F58" i="11"/>
  <c r="I58" i="11"/>
  <c r="C59" i="11"/>
  <c r="F59" i="11"/>
  <c r="I59" i="11"/>
  <c r="C60" i="11"/>
  <c r="F60" i="11"/>
  <c r="I60" i="11"/>
  <c r="C61" i="11"/>
  <c r="F61" i="11"/>
  <c r="I61" i="11"/>
  <c r="C62" i="11"/>
  <c r="F62" i="11"/>
  <c r="I62" i="11"/>
  <c r="C81" i="11"/>
  <c r="F81" i="11"/>
  <c r="I81" i="11"/>
  <c r="C82" i="11"/>
  <c r="F82" i="11"/>
  <c r="I82" i="11"/>
  <c r="B8" i="10"/>
  <c r="B9" i="10"/>
  <c r="B10" i="10"/>
  <c r="D11" i="9"/>
  <c r="B11" i="9" s="1"/>
  <c r="B12" i="9"/>
  <c r="B13" i="9"/>
  <c r="D11" i="8"/>
  <c r="F13" i="8"/>
  <c r="G13" i="8"/>
  <c r="H13" i="8"/>
  <c r="I13" i="8"/>
  <c r="D13" i="8" s="1"/>
</calcChain>
</file>

<file path=xl/sharedStrings.xml><?xml version="1.0" encoding="utf-8"?>
<sst xmlns="http://schemas.openxmlformats.org/spreadsheetml/2006/main" count="258" uniqueCount="153">
  <si>
    <t xml:space="preserve">１７－５　選挙投票者数 </t>
  </si>
  <si>
    <t xml:space="preserve">１７－４　選挙人名簿登載者数  </t>
  </si>
  <si>
    <t xml:space="preserve">１７－３　市職員数  </t>
  </si>
  <si>
    <t xml:space="preserve">１７－２　市議会の会議及び議案処理件数   </t>
  </si>
  <si>
    <t xml:space="preserve">１７－１　市議会議員数 </t>
    <phoneticPr fontId="2"/>
  </si>
  <si>
    <t>内　　　容</t>
    <rPh sb="0" eb="1">
      <t>ナイ</t>
    </rPh>
    <rPh sb="4" eb="5">
      <t>カタチ</t>
    </rPh>
    <phoneticPr fontId="2"/>
  </si>
  <si>
    <t>１７．行政・選挙</t>
    <rPh sb="3" eb="5">
      <t>ギョウセイ</t>
    </rPh>
    <rPh sb="6" eb="8">
      <t>センキョ</t>
    </rPh>
    <phoneticPr fontId="2"/>
  </si>
  <si>
    <t>資料　市議会事務局議事課</t>
  </si>
  <si>
    <t>令和  元年 6月</t>
    <rPh sb="0" eb="2">
      <t>レイワ</t>
    </rPh>
    <rPh sb="4" eb="5">
      <t>ガン</t>
    </rPh>
    <phoneticPr fontId="2"/>
  </si>
  <si>
    <t>-</t>
    <phoneticPr fontId="2"/>
  </si>
  <si>
    <t>　     30年 6月</t>
    <phoneticPr fontId="2"/>
  </si>
  <si>
    <t>　     29年 6月</t>
    <phoneticPr fontId="2"/>
  </si>
  <si>
    <t>　     28年 6月</t>
    <phoneticPr fontId="2"/>
  </si>
  <si>
    <t>　     27年 5月</t>
    <phoneticPr fontId="2"/>
  </si>
  <si>
    <t>　     26年 5月</t>
    <phoneticPr fontId="2"/>
  </si>
  <si>
    <t>　     25年 5月</t>
    <phoneticPr fontId="2"/>
  </si>
  <si>
    <t>　     24年 5月</t>
    <phoneticPr fontId="2"/>
  </si>
  <si>
    <t>　     23年 5月</t>
    <phoneticPr fontId="2"/>
  </si>
  <si>
    <t>　     22年 5月</t>
    <phoneticPr fontId="2"/>
  </si>
  <si>
    <t>　     21年 5月</t>
    <phoneticPr fontId="2"/>
  </si>
  <si>
    <t>　     20年 5月</t>
    <phoneticPr fontId="2"/>
  </si>
  <si>
    <t>　     19年 5月</t>
    <phoneticPr fontId="2"/>
  </si>
  <si>
    <t>　     18年 5月</t>
    <phoneticPr fontId="2"/>
  </si>
  <si>
    <t>　     17年 5月</t>
    <phoneticPr fontId="2"/>
  </si>
  <si>
    <t>平成  16年 5月</t>
    <rPh sb="0" eb="2">
      <t>ヘイセイ</t>
    </rPh>
    <phoneticPr fontId="2"/>
  </si>
  <si>
    <t>その他</t>
  </si>
  <si>
    <t>団体役員</t>
  </si>
  <si>
    <t>会社役員</t>
  </si>
  <si>
    <t>農  業</t>
  </si>
  <si>
    <t>総  数</t>
  </si>
  <si>
    <t>議　　　　　　　員　　　　　　　数</t>
    <phoneticPr fontId="2"/>
  </si>
  <si>
    <t>条例定数</t>
  </si>
  <si>
    <t>法定数</t>
  </si>
  <si>
    <t>区　分</t>
    <rPh sb="0" eb="1">
      <t>ク</t>
    </rPh>
    <rPh sb="2" eb="3">
      <t>フン</t>
    </rPh>
    <phoneticPr fontId="2"/>
  </si>
  <si>
    <t xml:space="preserve">１７－１　市議会議員数   </t>
    <phoneticPr fontId="2"/>
  </si>
  <si>
    <t>市立病院済生館の経営形態について
　平成２６年４月１日からの地方公営企業法全部適用への移行に伴い、病院事業管理者を設置し、同日より市長の事務部局より分離している。</t>
    <rPh sb="0" eb="2">
      <t>シリツ</t>
    </rPh>
    <rPh sb="2" eb="4">
      <t>ビョウイン</t>
    </rPh>
    <phoneticPr fontId="2"/>
  </si>
  <si>
    <t>※</t>
    <phoneticPr fontId="2"/>
  </si>
  <si>
    <t>資料　市総務部行政経営課</t>
    <rPh sb="4" eb="7">
      <t>ソウムブ</t>
    </rPh>
    <rPh sb="7" eb="11">
      <t>ギョウセイケイエイ</t>
    </rPh>
    <rPh sb="11" eb="12">
      <t>カ</t>
    </rPh>
    <phoneticPr fontId="2"/>
  </si>
  <si>
    <t>30</t>
  </si>
  <si>
    <t>29</t>
  </si>
  <si>
    <t>議  会</t>
    <rPh sb="0" eb="4">
      <t>ギカイ</t>
    </rPh>
    <phoneticPr fontId="2"/>
  </si>
  <si>
    <t>農業委員会</t>
    <rPh sb="2" eb="5">
      <t>イインカイ</t>
    </rPh>
    <phoneticPr fontId="2"/>
  </si>
  <si>
    <t>監査委員</t>
    <rPh sb="2" eb="4">
      <t>イイン</t>
    </rPh>
    <phoneticPr fontId="2"/>
  </si>
  <si>
    <t>選挙管理
委員会</t>
    <rPh sb="5" eb="8">
      <t>イインカイ</t>
    </rPh>
    <phoneticPr fontId="2"/>
  </si>
  <si>
    <t>教育委員会</t>
    <rPh sb="2" eb="5">
      <t>イインカイ</t>
    </rPh>
    <phoneticPr fontId="2"/>
  </si>
  <si>
    <t>消防本部</t>
    <rPh sb="0" eb="2">
      <t>ショウボウ</t>
    </rPh>
    <rPh sb="2" eb="4">
      <t>ホンブ</t>
    </rPh>
    <phoneticPr fontId="2"/>
  </si>
  <si>
    <t>上下水道部</t>
    <rPh sb="0" eb="2">
      <t>ジョウゲ</t>
    </rPh>
    <rPh sb="2" eb="4">
      <t>スイドウ</t>
    </rPh>
    <rPh sb="4" eb="5">
      <t>ブ</t>
    </rPh>
    <phoneticPr fontId="2"/>
  </si>
  <si>
    <t>市立病院
済生館
（※）</t>
    <phoneticPr fontId="2"/>
  </si>
  <si>
    <t>市長の事務部局
(本庁等)</t>
    <rPh sb="0" eb="2">
      <t>シチョウ</t>
    </rPh>
    <rPh sb="3" eb="5">
      <t>ジム</t>
    </rPh>
    <rPh sb="5" eb="7">
      <t>ブキョク</t>
    </rPh>
    <rPh sb="9" eb="11">
      <t>ホンチョウ</t>
    </rPh>
    <rPh sb="11" eb="12">
      <t>トウ</t>
    </rPh>
    <phoneticPr fontId="2"/>
  </si>
  <si>
    <t>総　計</t>
  </si>
  <si>
    <t>　この表は、各年4月1日の職員数です。</t>
    <rPh sb="13" eb="15">
      <t>ショクイン</t>
    </rPh>
    <phoneticPr fontId="2"/>
  </si>
  <si>
    <t xml:space="preserve">１７－３　市職員数  </t>
    <phoneticPr fontId="2"/>
  </si>
  <si>
    <t>※平成28年までは9月2日現在</t>
    <rPh sb="1" eb="3">
      <t>ヘイセイ</t>
    </rPh>
    <rPh sb="5" eb="6">
      <t>ネン</t>
    </rPh>
    <rPh sb="10" eb="11">
      <t>ガツ</t>
    </rPh>
    <rPh sb="12" eb="13">
      <t>ニチ</t>
    </rPh>
    <rPh sb="13" eb="15">
      <t>ゲンザイ</t>
    </rPh>
    <phoneticPr fontId="2"/>
  </si>
  <si>
    <t>資料　市選挙管理委員会事務局</t>
  </si>
  <si>
    <t>令和元年</t>
    <rPh sb="0" eb="2">
      <t>レイワ</t>
    </rPh>
    <rPh sb="2" eb="3">
      <t>ゲン</t>
    </rPh>
    <rPh sb="3" eb="4">
      <t>ネン</t>
    </rPh>
    <phoneticPr fontId="2"/>
  </si>
  <si>
    <t>女</t>
  </si>
  <si>
    <t>男</t>
  </si>
  <si>
    <t>　この表は、各年9月1日現在で永久選挙人名簿に登載されている数です。</t>
    <rPh sb="12" eb="14">
      <t>ゲンザイ</t>
    </rPh>
    <phoneticPr fontId="2"/>
  </si>
  <si>
    <t xml:space="preserve">１７－４　選挙人名簿登載者数  </t>
    <phoneticPr fontId="2"/>
  </si>
  <si>
    <t>元年 ９月 ８日</t>
    <rPh sb="1" eb="2">
      <t>ネン</t>
    </rPh>
    <rPh sb="4" eb="5">
      <t>ガツ</t>
    </rPh>
    <rPh sb="7" eb="8">
      <t>ニチ</t>
    </rPh>
    <phoneticPr fontId="2"/>
  </si>
  <si>
    <t>山形市長選挙</t>
    <rPh sb="0" eb="2">
      <t>ヤマガタ</t>
    </rPh>
    <rPh sb="2" eb="4">
      <t>シチョウ</t>
    </rPh>
    <rPh sb="4" eb="6">
      <t>センキョ</t>
    </rPh>
    <phoneticPr fontId="2"/>
  </si>
  <si>
    <t>　　　比例代表選出</t>
  </si>
  <si>
    <t>　　　山形県選出</t>
  </si>
  <si>
    <t>令和元年 ７月２１日</t>
    <rPh sb="0" eb="2">
      <t>レイワ</t>
    </rPh>
    <rPh sb="2" eb="3">
      <t>ネン</t>
    </rPh>
    <rPh sb="5" eb="6">
      <t>ガツ</t>
    </rPh>
    <rPh sb="8" eb="9">
      <t>ニチ</t>
    </rPh>
    <phoneticPr fontId="2"/>
  </si>
  <si>
    <t>参議院通常選挙</t>
  </si>
  <si>
    <t>３１年 ４月２１日</t>
    <rPh sb="2" eb="3">
      <t>ネン</t>
    </rPh>
    <rPh sb="5" eb="6">
      <t>ガツ</t>
    </rPh>
    <rPh sb="8" eb="9">
      <t>ニチ</t>
    </rPh>
    <phoneticPr fontId="2"/>
  </si>
  <si>
    <t>市議会議員選挙</t>
    <phoneticPr fontId="2"/>
  </si>
  <si>
    <t>３１年 ４月 ７日</t>
    <rPh sb="2" eb="3">
      <t>ネン</t>
    </rPh>
    <rPh sb="5" eb="6">
      <t>ガツ</t>
    </rPh>
    <rPh sb="8" eb="9">
      <t>ニチ</t>
    </rPh>
    <phoneticPr fontId="2"/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</si>
  <si>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</si>
  <si>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　　　比例代表選出</t>
    <rPh sb="3" eb="5">
      <t>ヒレイ</t>
    </rPh>
    <rPh sb="5" eb="7">
      <t>ダイヒョウ</t>
    </rPh>
    <rPh sb="7" eb="9">
      <t>センシュツ</t>
    </rPh>
    <phoneticPr fontId="2"/>
  </si>
  <si>
    <t>　　　小選挙区選出</t>
    <rPh sb="3" eb="4">
      <t>ショウ</t>
    </rPh>
    <rPh sb="4" eb="6">
      <t>センキョ</t>
    </rPh>
    <rPh sb="6" eb="9">
      <t>クセンシュツ</t>
    </rPh>
    <phoneticPr fontId="2"/>
  </si>
  <si>
    <t>２９年１０月２２日</t>
    <rPh sb="2" eb="3">
      <t>ネン</t>
    </rPh>
    <rPh sb="5" eb="6">
      <t>ガツ</t>
    </rPh>
    <rPh sb="8" eb="9">
      <t>ニチ</t>
    </rPh>
    <phoneticPr fontId="2"/>
  </si>
  <si>
    <t>衆議院総選挙</t>
    <phoneticPr fontId="2"/>
  </si>
  <si>
    <t>２８年　７月１０日</t>
    <rPh sb="2" eb="3">
      <t>ネン</t>
    </rPh>
    <rPh sb="5" eb="6">
      <t>ガツ</t>
    </rPh>
    <phoneticPr fontId="2"/>
  </si>
  <si>
    <t>２７年　９月１３日</t>
    <rPh sb="2" eb="3">
      <t>ネン</t>
    </rPh>
    <rPh sb="5" eb="6">
      <t>ガツ</t>
    </rPh>
    <phoneticPr fontId="2"/>
  </si>
  <si>
    <t>２７年　４月２６日</t>
    <rPh sb="2" eb="3">
      <t>ネン</t>
    </rPh>
    <rPh sb="5" eb="6">
      <t>ガツ</t>
    </rPh>
    <phoneticPr fontId="2"/>
  </si>
  <si>
    <t>２７年　４月１２日</t>
    <rPh sb="2" eb="3">
      <t>ネン</t>
    </rPh>
    <rPh sb="5" eb="6">
      <t>ガツ</t>
    </rPh>
    <phoneticPr fontId="2"/>
  </si>
  <si>
    <t>２６年１２月１４日</t>
    <rPh sb="2" eb="3">
      <t>ネン</t>
    </rPh>
    <rPh sb="5" eb="6">
      <t>ガツ</t>
    </rPh>
    <rPh sb="8" eb="9">
      <t>ニチ</t>
    </rPh>
    <phoneticPr fontId="2"/>
  </si>
  <si>
    <t>最高裁国民審査</t>
    <rPh sb="0" eb="3">
      <t>サイコウサイ</t>
    </rPh>
    <rPh sb="3" eb="5">
      <t>コクミン</t>
    </rPh>
    <rPh sb="5" eb="7">
      <t>シンサ</t>
    </rPh>
    <phoneticPr fontId="2"/>
  </si>
  <si>
    <t>２５年　７月２１日</t>
    <rPh sb="2" eb="3">
      <t>ネン</t>
    </rPh>
    <rPh sb="5" eb="6">
      <t>ガツ</t>
    </rPh>
    <phoneticPr fontId="2"/>
  </si>
  <si>
    <t>２４年１２月１６日</t>
    <rPh sb="2" eb="3">
      <t>ネン</t>
    </rPh>
    <rPh sb="5" eb="6">
      <t>ツキ</t>
    </rPh>
    <rPh sb="8" eb="9">
      <t>ニチ</t>
    </rPh>
    <phoneticPr fontId="2"/>
  </si>
  <si>
    <t>２３年　９月１８日</t>
    <rPh sb="2" eb="3">
      <t>ネン</t>
    </rPh>
    <rPh sb="5" eb="6">
      <t>ガツ</t>
    </rPh>
    <phoneticPr fontId="2"/>
  </si>
  <si>
    <t>２３年　４月２４日</t>
    <rPh sb="2" eb="3">
      <t>ネン</t>
    </rPh>
    <rPh sb="5" eb="6">
      <t>ガツ</t>
    </rPh>
    <phoneticPr fontId="2"/>
  </si>
  <si>
    <t>２３年　４月１０日</t>
    <rPh sb="2" eb="3">
      <t>ネン</t>
    </rPh>
    <rPh sb="5" eb="6">
      <t>ガツ</t>
    </rPh>
    <phoneticPr fontId="2"/>
  </si>
  <si>
    <t>２２年　７月１１日</t>
    <rPh sb="2" eb="3">
      <t>ネン</t>
    </rPh>
    <rPh sb="5" eb="6">
      <t>ガツ</t>
    </rPh>
    <phoneticPr fontId="2"/>
  </si>
  <si>
    <t>２１年　８月３０日</t>
    <rPh sb="2" eb="3">
      <t>ネン</t>
    </rPh>
    <rPh sb="5" eb="6">
      <t>ガツ</t>
    </rPh>
    <rPh sb="8" eb="9">
      <t>ニチ</t>
    </rPh>
    <phoneticPr fontId="2"/>
  </si>
  <si>
    <t>２１年　１月２５日</t>
    <rPh sb="2" eb="3">
      <t>ネン</t>
    </rPh>
    <rPh sb="5" eb="6">
      <t>ガツ</t>
    </rPh>
    <rPh sb="8" eb="9">
      <t>ニチ</t>
    </rPh>
    <phoneticPr fontId="2"/>
  </si>
  <si>
    <t>山形県知事</t>
    <rPh sb="0" eb="2">
      <t>ヤマガタシチョウ</t>
    </rPh>
    <rPh sb="2" eb="5">
      <t>ケンチジ</t>
    </rPh>
    <phoneticPr fontId="2"/>
  </si>
  <si>
    <t>１９年　９月１６日</t>
    <rPh sb="2" eb="3">
      <t>ネン</t>
    </rPh>
    <rPh sb="5" eb="6">
      <t>ガツ</t>
    </rPh>
    <rPh sb="8" eb="9">
      <t>ニチ</t>
    </rPh>
    <phoneticPr fontId="2"/>
  </si>
  <si>
    <t>山形市長選挙</t>
    <rPh sb="0" eb="4">
      <t>ヤマガタシチョウ</t>
    </rPh>
    <rPh sb="4" eb="6">
      <t>センキョ</t>
    </rPh>
    <phoneticPr fontId="2"/>
  </si>
  <si>
    <t>１９年　７月２９日</t>
    <rPh sb="2" eb="3">
      <t>ネン</t>
    </rPh>
    <rPh sb="5" eb="6">
      <t>ガツ</t>
    </rPh>
    <phoneticPr fontId="2"/>
  </si>
  <si>
    <t>１９年　４月２２日</t>
    <rPh sb="2" eb="3">
      <t>ネン</t>
    </rPh>
    <rPh sb="5" eb="6">
      <t>ガツ</t>
    </rPh>
    <rPh sb="8" eb="9">
      <t>ニチ</t>
    </rPh>
    <phoneticPr fontId="2"/>
  </si>
  <si>
    <t>市議会議員選挙</t>
    <rPh sb="0" eb="3">
      <t>シギカイ</t>
    </rPh>
    <rPh sb="3" eb="5">
      <t>ギイン</t>
    </rPh>
    <rPh sb="5" eb="7">
      <t>センキョ</t>
    </rPh>
    <phoneticPr fontId="2"/>
  </si>
  <si>
    <t>１９年　４月　８日</t>
    <rPh sb="2" eb="3">
      <t>ネン</t>
    </rPh>
    <rPh sb="5" eb="6">
      <t>ガツ</t>
    </rPh>
    <rPh sb="8" eb="9">
      <t>ニチ</t>
    </rPh>
    <phoneticPr fontId="2"/>
  </si>
  <si>
    <t>１７年　９月１１日</t>
    <rPh sb="2" eb="3">
      <t>ネン</t>
    </rPh>
    <rPh sb="5" eb="6">
      <t>ガツ</t>
    </rPh>
    <rPh sb="8" eb="9">
      <t>ニチ</t>
    </rPh>
    <phoneticPr fontId="2"/>
  </si>
  <si>
    <t>１７年　１月２３日</t>
    <rPh sb="2" eb="3">
      <t>ネン</t>
    </rPh>
    <rPh sb="5" eb="6">
      <t>ガツ</t>
    </rPh>
    <rPh sb="8" eb="9">
      <t>ニチ</t>
    </rPh>
    <phoneticPr fontId="2"/>
  </si>
  <si>
    <t>１６年　７月１１日</t>
    <rPh sb="2" eb="3">
      <t>ネン</t>
    </rPh>
    <rPh sb="5" eb="6">
      <t>ガツ</t>
    </rPh>
    <phoneticPr fontId="2"/>
  </si>
  <si>
    <t>１５年１１月　９日</t>
    <rPh sb="2" eb="3">
      <t>ネン</t>
    </rPh>
    <rPh sb="5" eb="6">
      <t>ガツ</t>
    </rPh>
    <phoneticPr fontId="2"/>
  </si>
  <si>
    <t>１５年　９月２８日</t>
    <rPh sb="2" eb="3">
      <t>ネン</t>
    </rPh>
    <rPh sb="5" eb="6">
      <t>ガツ</t>
    </rPh>
    <phoneticPr fontId="2"/>
  </si>
  <si>
    <t>１５年　４月２７日</t>
    <rPh sb="2" eb="3">
      <t>ネン</t>
    </rPh>
    <rPh sb="5" eb="6">
      <t>ガツ</t>
    </rPh>
    <phoneticPr fontId="2"/>
  </si>
  <si>
    <t>１５年　４月１３日</t>
    <rPh sb="2" eb="3">
      <t>ネン</t>
    </rPh>
    <rPh sb="5" eb="6">
      <t>ガツ</t>
    </rPh>
    <phoneticPr fontId="2"/>
  </si>
  <si>
    <t>１３年　７月２９日</t>
    <rPh sb="2" eb="3">
      <t>ネン</t>
    </rPh>
    <rPh sb="5" eb="6">
      <t>ガツ</t>
    </rPh>
    <phoneticPr fontId="2"/>
  </si>
  <si>
    <t>１３年　１月２８日</t>
    <rPh sb="2" eb="3">
      <t>ネン</t>
    </rPh>
    <rPh sb="5" eb="6">
      <t>ガツ</t>
    </rPh>
    <phoneticPr fontId="2"/>
  </si>
  <si>
    <t>県議会議員補欠選挙</t>
    <rPh sb="0" eb="3">
      <t>ケンギカイ</t>
    </rPh>
    <rPh sb="3" eb="5">
      <t>ギイン</t>
    </rPh>
    <rPh sb="5" eb="7">
      <t>ホケツ</t>
    </rPh>
    <rPh sb="7" eb="9">
      <t>センキョ</t>
    </rPh>
    <phoneticPr fontId="2"/>
  </si>
  <si>
    <t>１３年　１月２８日</t>
    <rPh sb="2" eb="3">
      <t>ネン</t>
    </rPh>
    <rPh sb="5" eb="6">
      <t>ガツ</t>
    </rPh>
    <rPh sb="8" eb="9">
      <t>ニチ</t>
    </rPh>
    <phoneticPr fontId="2"/>
  </si>
  <si>
    <t>１２年　６月２５日</t>
    <rPh sb="2" eb="3">
      <t>ネン</t>
    </rPh>
    <rPh sb="5" eb="6">
      <t>ガツ</t>
    </rPh>
    <rPh sb="8" eb="9">
      <t>ニチ</t>
    </rPh>
    <phoneticPr fontId="2"/>
  </si>
  <si>
    <t>１２年　２月　６日</t>
    <rPh sb="2" eb="3">
      <t>ネン</t>
    </rPh>
    <rPh sb="5" eb="6">
      <t>ガツ</t>
    </rPh>
    <phoneticPr fontId="2"/>
  </si>
  <si>
    <t>市議会議員補欠選挙</t>
    <rPh sb="0" eb="3">
      <t>シギカイ</t>
    </rPh>
    <rPh sb="3" eb="5">
      <t>ギイン</t>
    </rPh>
    <rPh sb="5" eb="7">
      <t>ホケツ</t>
    </rPh>
    <rPh sb="7" eb="9">
      <t>センキョ</t>
    </rPh>
    <phoneticPr fontId="2"/>
  </si>
  <si>
    <t>１２年　２月　６日</t>
    <rPh sb="2" eb="3">
      <t>ネン</t>
    </rPh>
    <rPh sb="5" eb="6">
      <t>ガツ</t>
    </rPh>
    <rPh sb="8" eb="9">
      <t>ニチ</t>
    </rPh>
    <phoneticPr fontId="2"/>
  </si>
  <si>
    <t>１１年　４月２５日</t>
    <rPh sb="2" eb="3">
      <t>ネン</t>
    </rPh>
    <rPh sb="5" eb="6">
      <t>ガツ</t>
    </rPh>
    <rPh sb="8" eb="9">
      <t>ニチ</t>
    </rPh>
    <phoneticPr fontId="2"/>
  </si>
  <si>
    <t>１１年　４月１１日</t>
    <rPh sb="2" eb="3">
      <t>ネン</t>
    </rPh>
    <rPh sb="5" eb="6">
      <t>ガツ</t>
    </rPh>
    <rPh sb="8" eb="9">
      <t>ニチ</t>
    </rPh>
    <phoneticPr fontId="2"/>
  </si>
  <si>
    <t>１０年１０月２５日</t>
    <phoneticPr fontId="2"/>
  </si>
  <si>
    <t>１０年　７月１２日</t>
    <phoneticPr fontId="2"/>
  </si>
  <si>
    <t>９年　１月２６日</t>
  </si>
  <si>
    <t>山形県知事</t>
  </si>
  <si>
    <t>８年１０月２０日</t>
  </si>
  <si>
    <t>最高裁国民審査</t>
  </si>
  <si>
    <t>　　　小選挙区選出</t>
  </si>
  <si>
    <t>衆議院総選挙</t>
  </si>
  <si>
    <t>平成７年　７月２３日</t>
    <rPh sb="0" eb="2">
      <t>ヘイセイ</t>
    </rPh>
    <phoneticPr fontId="2"/>
  </si>
  <si>
    <t>無　効</t>
    <phoneticPr fontId="2"/>
  </si>
  <si>
    <t>有　効</t>
    <phoneticPr fontId="2"/>
  </si>
  <si>
    <t>総　数</t>
    <phoneticPr fontId="2"/>
  </si>
  <si>
    <t>投　　票　　数</t>
    <phoneticPr fontId="2"/>
  </si>
  <si>
    <t>投　票　者　数</t>
    <phoneticPr fontId="2"/>
  </si>
  <si>
    <t>選挙当日の有権者</t>
  </si>
  <si>
    <t>執行年月日</t>
  </si>
  <si>
    <t>選挙名</t>
    <rPh sb="0" eb="2">
      <t>センキョ</t>
    </rPh>
    <rPh sb="2" eb="3">
      <t>メイ</t>
    </rPh>
    <phoneticPr fontId="2"/>
  </si>
  <si>
    <t xml:space="preserve">１７－５　選挙投票者数 </t>
    <phoneticPr fontId="2"/>
  </si>
  <si>
    <t>臨時会</t>
  </si>
  <si>
    <t>定例会</t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</si>
  <si>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12"/>
  </si>
  <si>
    <t>条  例</t>
  </si>
  <si>
    <t>予  算</t>
  </si>
  <si>
    <t>陳　情</t>
  </si>
  <si>
    <t>請　願</t>
  </si>
  <si>
    <t>委員会・議員提出
  議  案</t>
    <phoneticPr fontId="2"/>
  </si>
  <si>
    <t>市 長 提 出 議 案</t>
    <rPh sb="6" eb="7">
      <t>シュツ</t>
    </rPh>
    <phoneticPr fontId="2"/>
  </si>
  <si>
    <t>議　　　案　　　処　　　理　　　件　　　数　</t>
  </si>
  <si>
    <t>会期数</t>
  </si>
  <si>
    <t>招集回数</t>
    <rPh sb="0" eb="2">
      <t>ショウシュウ</t>
    </rPh>
    <phoneticPr fontId="2"/>
  </si>
  <si>
    <t xml:space="preserve">１７－２　市議会の会議及び議案処理件数   </t>
    <phoneticPr fontId="2"/>
  </si>
  <si>
    <t>　       2年 6月</t>
    <phoneticPr fontId="2"/>
  </si>
  <si>
    <t>0</t>
    <phoneticPr fontId="2"/>
  </si>
  <si>
    <t>1</t>
    <phoneticPr fontId="2"/>
  </si>
  <si>
    <t>4</t>
    <phoneticPr fontId="2"/>
  </si>
  <si>
    <t xml:space="preserve">  2</t>
    <phoneticPr fontId="2"/>
  </si>
  <si>
    <t>平成28年</t>
    <rPh sb="0" eb="2">
      <t>ヘイセイ</t>
    </rPh>
    <rPh sb="4" eb="5">
      <t>ネン</t>
    </rPh>
    <phoneticPr fontId="12"/>
  </si>
  <si>
    <t>平成28年</t>
    <rPh sb="0" eb="2">
      <t>ヘイセイ</t>
    </rPh>
    <rPh sb="4" eb="5">
      <t>ネン</t>
    </rPh>
    <phoneticPr fontId="8"/>
  </si>
  <si>
    <t>３年１月２4日</t>
    <rPh sb="1" eb="2">
      <t>ネン</t>
    </rPh>
    <rPh sb="3" eb="4">
      <t>ガツ</t>
    </rPh>
    <rPh sb="6" eb="7">
      <t>ニチ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</si>
  <si>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</si>
  <si>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31</t>
    <phoneticPr fontId="1"/>
  </si>
  <si>
    <t>令和２年</t>
    <rPh sb="0" eb="1">
      <t>レイ</t>
    </rPh>
    <rPh sb="1" eb="2">
      <t>ワ</t>
    </rPh>
    <rPh sb="3" eb="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</si>
</sst>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8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54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4" fillId="0" borderId="2" xfId="1" applyFont="1" applyBorder="1"/>
    <xf numFmtId="0" fontId="4" fillId="0" borderId="3" xfId="1" applyFont="1" applyBorder="1"/>
    <xf numFmtId="0" fontId="5" fillId="0" borderId="2" xfId="1" applyFont="1" applyBorder="1"/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4" fillId="0" borderId="0" xfId="1" applyFont="1" applyBorder="1" applyAlignment="1">
      <alignment horizontal="distributed"/>
    </xf>
    <xf numFmtId="0" fontId="4" fillId="0" borderId="0" xfId="1" applyFont="1" applyBorder="1"/>
    <xf numFmtId="0" fontId="4" fillId="0" borderId="4" xfId="1" applyFont="1" applyBorder="1"/>
    <xf numFmtId="0" fontId="4" fillId="0" borderId="0" xfId="1" applyFont="1" applyAlignment="1">
      <alignment vertical="center"/>
    </xf>
    <xf numFmtId="0" fontId="6" fillId="0" borderId="0" xfId="1" applyFont="1"/>
    <xf numFmtId="38" fontId="4" fillId="0" borderId="0" xfId="2" applyFont="1"/>
    <xf numFmtId="38" fontId="5" fillId="0" borderId="0" xfId="2" applyFont="1"/>
    <xf numFmtId="38" fontId="5" fillId="0" borderId="0" xfId="2" applyFont="1" applyAlignment="1">
      <alignment horizontal="right" vertical="top"/>
    </xf>
    <xf numFmtId="38" fontId="7" fillId="0" borderId="0" xfId="2" applyFont="1"/>
    <xf numFmtId="38" fontId="4" fillId="0" borderId="2" xfId="2" applyFont="1" applyBorder="1"/>
    <xf numFmtId="38" fontId="4" fillId="0" borderId="3" xfId="2" applyFont="1" applyBorder="1"/>
    <xf numFmtId="38" fontId="5" fillId="0" borderId="2" xfId="2" applyFont="1" applyBorder="1"/>
    <xf numFmtId="38" fontId="5" fillId="0" borderId="0" xfId="2" applyFont="1" applyBorder="1"/>
    <xf numFmtId="38" fontId="5" fillId="0" borderId="4" xfId="2" applyFont="1" applyBorder="1"/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Border="1" applyAlignment="1">
      <alignment horizontal="center"/>
    </xf>
    <xf numFmtId="38" fontId="5" fillId="0" borderId="0" xfId="2" applyFont="1" applyBorder="1" applyAlignment="1">
      <alignment horizontal="distributed"/>
    </xf>
    <xf numFmtId="38" fontId="5" fillId="0" borderId="0" xfId="2" applyFont="1" applyAlignment="1">
      <alignment vertical="center"/>
    </xf>
    <xf numFmtId="38" fontId="7" fillId="0" borderId="2" xfId="2" applyFont="1" applyBorder="1"/>
    <xf numFmtId="38" fontId="6" fillId="0" borderId="0" xfId="2" applyFont="1"/>
    <xf numFmtId="38" fontId="9" fillId="0" borderId="0" xfId="2" applyFont="1"/>
    <xf numFmtId="0" fontId="4" fillId="0" borderId="0" xfId="1" applyFont="1" applyFill="1"/>
    <xf numFmtId="38" fontId="4" fillId="0" borderId="0" xfId="2" applyFont="1" applyFill="1"/>
    <xf numFmtId="0" fontId="7" fillId="0" borderId="0" xfId="1" applyFont="1" applyFill="1"/>
    <xf numFmtId="38" fontId="7" fillId="0" borderId="0" xfId="2" applyFont="1" applyFill="1"/>
    <xf numFmtId="38" fontId="7" fillId="0" borderId="0" xfId="2" applyFont="1" applyFill="1" applyBorder="1"/>
    <xf numFmtId="38" fontId="4" fillId="0" borderId="0" xfId="2" applyFont="1" applyFill="1" applyAlignment="1">
      <alignment horizontal="right"/>
    </xf>
    <xf numFmtId="0" fontId="5" fillId="0" borderId="0" xfId="1" applyFont="1" applyFill="1" applyAlignment="1"/>
    <xf numFmtId="38" fontId="5" fillId="0" borderId="0" xfId="2" applyFont="1" applyFill="1"/>
    <xf numFmtId="38" fontId="4" fillId="0" borderId="2" xfId="2" applyFont="1" applyFill="1" applyBorder="1"/>
    <xf numFmtId="38" fontId="4" fillId="0" borderId="3" xfId="2" applyFont="1" applyFill="1" applyBorder="1"/>
    <xf numFmtId="38" fontId="5" fillId="0" borderId="2" xfId="2" applyFont="1" applyFill="1" applyBorder="1"/>
    <xf numFmtId="3" fontId="5" fillId="0" borderId="0" xfId="1" applyNumberFormat="1" applyFont="1" applyFill="1" applyBorder="1" applyAlignment="1"/>
    <xf numFmtId="3" fontId="5" fillId="0" borderId="4" xfId="1" applyNumberFormat="1" applyFont="1" applyFill="1" applyBorder="1" applyAlignment="1"/>
    <xf numFmtId="38" fontId="5" fillId="0" borderId="0" xfId="2" applyFont="1" applyFill="1" applyBorder="1" applyAlignment="1">
      <alignment horizontal="distributed"/>
    </xf>
    <xf numFmtId="38" fontId="5" fillId="0" borderId="4" xfId="2" applyFont="1" applyFill="1" applyBorder="1" applyAlignment="1">
      <alignment horizontal="center"/>
    </xf>
    <xf numFmtId="38" fontId="5" fillId="0" borderId="0" xfId="2" applyFont="1" applyFill="1" applyBorder="1" applyAlignment="1">
      <alignment horizontal="center"/>
    </xf>
    <xf numFmtId="0" fontId="4" fillId="0" borderId="0" xfId="1" applyFont="1" applyFill="1" applyAlignment="1">
      <alignment vertical="center"/>
    </xf>
    <xf numFmtId="38" fontId="5" fillId="0" borderId="7" xfId="2" applyFont="1" applyFill="1" applyBorder="1" applyAlignment="1">
      <alignment horizontal="distributed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6" fillId="0" borderId="0" xfId="2" applyFont="1" applyFill="1"/>
    <xf numFmtId="38" fontId="9" fillId="0" borderId="0" xfId="2" applyFont="1" applyFill="1"/>
    <xf numFmtId="38" fontId="4" fillId="0" borderId="0" xfId="2" applyFont="1" applyAlignment="1"/>
    <xf numFmtId="38" fontId="4" fillId="0" borderId="0" xfId="2" applyFont="1" applyBorder="1" applyAlignment="1"/>
    <xf numFmtId="38" fontId="4" fillId="0" borderId="0" xfId="2" applyFont="1" applyBorder="1"/>
    <xf numFmtId="38" fontId="5" fillId="0" borderId="0" xfId="2" applyFont="1" applyAlignment="1"/>
    <xf numFmtId="38" fontId="10" fillId="0" borderId="3" xfId="2" applyFont="1" applyBorder="1" applyAlignment="1">
      <alignment horizontal="right"/>
    </xf>
    <xf numFmtId="38" fontId="7" fillId="0" borderId="9" xfId="2" applyFont="1" applyBorder="1" applyAlignment="1"/>
    <xf numFmtId="38" fontId="10" fillId="0" borderId="0" xfId="2" applyFont="1" applyFill="1" applyBorder="1" applyAlignment="1">
      <alignment horizontal="right"/>
    </xf>
    <xf numFmtId="38" fontId="7" fillId="0" borderId="5" xfId="2" applyFont="1" applyFill="1" applyBorder="1" applyAlignment="1"/>
    <xf numFmtId="38" fontId="10" fillId="0" borderId="0" xfId="2" quotePrefix="1" applyFont="1" applyFill="1" applyBorder="1" applyAlignment="1">
      <alignment horizontal="right"/>
    </xf>
    <xf numFmtId="38" fontId="7" fillId="0" borderId="5" xfId="2" applyFont="1" applyBorder="1" applyAlignment="1"/>
    <xf numFmtId="38" fontId="10" fillId="0" borderId="4" xfId="2" applyFont="1" applyFill="1" applyBorder="1" applyAlignment="1">
      <alignment horizontal="right"/>
    </xf>
    <xf numFmtId="38" fontId="7" fillId="0" borderId="0" xfId="2" applyFont="1" applyBorder="1" applyAlignment="1"/>
    <xf numFmtId="38" fontId="10" fillId="0" borderId="4" xfId="2" quotePrefix="1" applyFont="1" applyFill="1" applyBorder="1" applyAlignment="1">
      <alignment horizontal="right"/>
    </xf>
    <xf numFmtId="38" fontId="7" fillId="0" borderId="0" xfId="2" applyFont="1" applyFill="1" applyBorder="1" applyAlignment="1"/>
    <xf numFmtId="49" fontId="10" fillId="0" borderId="0" xfId="2" applyNumberFormat="1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38" fontId="7" fillId="0" borderId="0" xfId="2" applyFont="1" applyBorder="1"/>
    <xf numFmtId="38" fontId="10" fillId="0" borderId="4" xfId="2" applyFont="1" applyBorder="1" applyAlignment="1">
      <alignment horizontal="right"/>
    </xf>
    <xf numFmtId="38" fontId="10" fillId="0" borderId="4" xfId="2" quotePrefix="1" applyFont="1" applyBorder="1" applyAlignment="1">
      <alignment horizontal="right"/>
    </xf>
    <xf numFmtId="0" fontId="10" fillId="0" borderId="0" xfId="1" applyFont="1" applyBorder="1"/>
    <xf numFmtId="0" fontId="7" fillId="0" borderId="0" xfId="1" applyFont="1" applyBorder="1"/>
    <xf numFmtId="38" fontId="11" fillId="0" borderId="4" xfId="2" applyFont="1" applyBorder="1" applyAlignment="1">
      <alignment horizontal="right"/>
    </xf>
    <xf numFmtId="38" fontId="4" fillId="0" borderId="0" xfId="2" applyFont="1" applyAlignment="1">
      <alignment vertical="center"/>
    </xf>
    <xf numFmtId="38" fontId="10" fillId="0" borderId="4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1" xfId="2" applyFont="1" applyBorder="1" applyAlignment="1">
      <alignment horizontal="center" vertical="center"/>
    </xf>
    <xf numFmtId="38" fontId="6" fillId="0" borderId="0" xfId="2" applyFont="1" applyAlignment="1"/>
    <xf numFmtId="1" fontId="5" fillId="0" borderId="0" xfId="1" applyNumberFormat="1" applyFont="1" applyBorder="1"/>
    <xf numFmtId="49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5" fillId="0" borderId="4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Border="1"/>
    <xf numFmtId="0" fontId="5" fillId="0" borderId="4" xfId="1" applyFont="1" applyBorder="1"/>
    <xf numFmtId="49" fontId="5" fillId="0" borderId="5" xfId="1" applyNumberFormat="1" applyFont="1" applyBorder="1" applyAlignment="1">
      <alignment horizontal="center"/>
    </xf>
    <xf numFmtId="49" fontId="5" fillId="0" borderId="6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5" fillId="0" borderId="10" xfId="1" applyFont="1" applyBorder="1" applyAlignment="1">
      <alignment horizontal="centerContinuous" vertical="center"/>
    </xf>
    <xf numFmtId="0" fontId="5" fillId="0" borderId="15" xfId="1" applyFont="1" applyBorder="1" applyAlignment="1">
      <alignment horizontal="centerContinuous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/>
    </xf>
    <xf numFmtId="49" fontId="5" fillId="0" borderId="5" xfId="2" applyNumberFormat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38" fontId="6" fillId="0" borderId="0" xfId="2" applyFont="1" applyAlignment="1">
      <alignment vertical="center"/>
    </xf>
    <xf numFmtId="38" fontId="6" fillId="0" borderId="0" xfId="2" applyFont="1" applyFill="1" applyAlignment="1">
      <alignment vertical="center"/>
    </xf>
    <xf numFmtId="49" fontId="5" fillId="0" borderId="5" xfId="2" applyNumberFormat="1" applyFont="1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/>
    </xf>
    <xf numFmtId="0" fontId="5" fillId="0" borderId="16" xfId="1" applyFont="1" applyBorder="1" applyAlignment="1">
      <alignment horizontal="center" vertical="center"/>
    </xf>
    <xf numFmtId="38" fontId="5" fillId="0" borderId="0" xfId="2" applyFont="1" applyAlignment="1">
      <alignment horizontal="left" vertical="top" wrapText="1"/>
    </xf>
    <xf numFmtId="38" fontId="5" fillId="0" borderId="11" xfId="2" applyFont="1" applyBorder="1" applyAlignment="1">
      <alignment horizontal="center" vertical="center" wrapText="1"/>
    </xf>
    <xf numFmtId="38" fontId="5" fillId="0" borderId="13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38" fontId="5" fillId="0" borderId="1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7" fillId="0" borderId="7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7" fillId="0" borderId="12" xfId="2" applyFont="1" applyBorder="1" applyAlignment="1">
      <alignment horizontal="center" vertical="center"/>
    </xf>
    <xf numFmtId="38" fontId="7" fillId="0" borderId="9" xfId="2" applyFont="1" applyBorder="1" applyAlignment="1">
      <alignment horizontal="center" vertical="center"/>
    </xf>
    <xf numFmtId="38" fontId="7" fillId="0" borderId="11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7" fillId="0" borderId="16" xfId="2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8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42.875" style="106" bestFit="1" customWidth="1"/>
    <col min="2" max="16384" width="9" style="106"/>
  </cols>
  <sheetData>
    <row r="1" spans="1:1" s="103" customFormat="1" ht="31.5" customHeight="1" x14ac:dyDescent="0.15">
      <c r="A1" s="102" t="s">
        <v>150</v>
      </c>
    </row>
    <row r="2" spans="1:1" s="103" customFormat="1" ht="27.75" customHeight="1" x14ac:dyDescent="0.15">
      <c r="A2" s="104" t="s">
        <v>6</v>
      </c>
    </row>
    <row r="3" spans="1:1" s="103" customFormat="1" ht="24" customHeight="1" x14ac:dyDescent="0.15">
      <c r="A3" s="105" t="s">
        <v>5</v>
      </c>
    </row>
    <row r="4" spans="1:1" ht="30" customHeight="1" x14ac:dyDescent="0.4">
      <c r="A4" s="106" t="s">
        <v>4</v>
      </c>
    </row>
    <row r="5" spans="1:1" ht="30" customHeight="1" x14ac:dyDescent="0.4">
      <c r="A5" s="106" t="s">
        <v>3</v>
      </c>
    </row>
    <row r="6" spans="1:1" ht="30" customHeight="1" x14ac:dyDescent="0.4">
      <c r="A6" s="106" t="s">
        <v>2</v>
      </c>
    </row>
    <row r="7" spans="1:1" ht="30" customHeight="1" x14ac:dyDescent="0.4">
      <c r="A7" s="106" t="s">
        <v>1</v>
      </c>
    </row>
    <row r="8" spans="1:1" ht="30" customHeight="1" x14ac:dyDescent="0.4">
      <c r="A8" s="106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/>
  </sheetViews>
  <sheetFormatPr defaultRowHeight="13.5" x14ac:dyDescent="0.15"/>
  <cols>
    <col min="1" max="1" width="13.25" style="1" customWidth="1"/>
    <col min="2" max="8" width="10.375" style="1" customWidth="1"/>
    <col min="9" max="16384" width="9" style="1"/>
  </cols>
  <sheetData>
    <row r="1" spans="1:10" ht="24" customHeight="1" x14ac:dyDescent="0.15">
      <c r="A1" s="114" t="s">
        <v>34</v>
      </c>
    </row>
    <row r="2" spans="1:10" ht="17.25" x14ac:dyDescent="0.2">
      <c r="A2" s="22"/>
    </row>
    <row r="3" spans="1:10" s="21" customFormat="1" ht="14.45" customHeight="1" x14ac:dyDescent="0.4">
      <c r="A3" s="118" t="s">
        <v>33</v>
      </c>
      <c r="B3" s="120" t="s">
        <v>32</v>
      </c>
      <c r="C3" s="120" t="s">
        <v>31</v>
      </c>
      <c r="D3" s="122" t="s">
        <v>30</v>
      </c>
      <c r="E3" s="123"/>
      <c r="F3" s="123"/>
      <c r="G3" s="123"/>
      <c r="H3" s="123"/>
    </row>
    <row r="4" spans="1:10" s="21" customFormat="1" ht="14.45" customHeight="1" x14ac:dyDescent="0.4">
      <c r="A4" s="119"/>
      <c r="B4" s="121"/>
      <c r="C4" s="121"/>
      <c r="D4" s="107" t="s">
        <v>29</v>
      </c>
      <c r="E4" s="107" t="s">
        <v>28</v>
      </c>
      <c r="F4" s="107" t="s">
        <v>27</v>
      </c>
      <c r="G4" s="107" t="s">
        <v>26</v>
      </c>
      <c r="H4" s="107" t="s">
        <v>25</v>
      </c>
    </row>
    <row r="5" spans="1:10" ht="10.5" customHeight="1" x14ac:dyDescent="0.15">
      <c r="A5" s="19"/>
      <c r="B5" s="20"/>
      <c r="C5" s="19"/>
      <c r="D5" s="18"/>
      <c r="E5" s="18"/>
      <c r="F5" s="18"/>
      <c r="G5" s="18"/>
      <c r="H5" s="18"/>
    </row>
    <row r="6" spans="1:10" s="6" customFormat="1" ht="17.45" customHeight="1" x14ac:dyDescent="0.4">
      <c r="A6" s="109" t="s">
        <v>24</v>
      </c>
      <c r="B6" s="6">
        <v>38</v>
      </c>
      <c r="C6" s="6">
        <v>38</v>
      </c>
      <c r="D6" s="6">
        <v>38</v>
      </c>
      <c r="E6" s="6">
        <v>7</v>
      </c>
      <c r="F6" s="6">
        <v>2</v>
      </c>
      <c r="G6" s="6">
        <v>5</v>
      </c>
      <c r="H6" s="6">
        <v>24</v>
      </c>
    </row>
    <row r="7" spans="1:10" s="6" customFormat="1" ht="17.45" customHeight="1" x14ac:dyDescent="0.4">
      <c r="A7" s="16" t="s">
        <v>23</v>
      </c>
      <c r="B7" s="17">
        <v>38</v>
      </c>
      <c r="C7" s="7">
        <v>38</v>
      </c>
      <c r="D7" s="7">
        <v>38</v>
      </c>
      <c r="E7" s="7">
        <v>7</v>
      </c>
      <c r="F7" s="7">
        <v>2</v>
      </c>
      <c r="G7" s="7">
        <v>5</v>
      </c>
      <c r="H7" s="7">
        <v>24</v>
      </c>
    </row>
    <row r="8" spans="1:10" s="6" customFormat="1" ht="17.45" customHeight="1" x14ac:dyDescent="0.4">
      <c r="A8" s="16" t="s">
        <v>22</v>
      </c>
      <c r="B8" s="17">
        <v>38</v>
      </c>
      <c r="C8" s="7">
        <v>35</v>
      </c>
      <c r="D8" s="7">
        <v>38</v>
      </c>
      <c r="E8" s="7">
        <v>7</v>
      </c>
      <c r="F8" s="7">
        <v>2</v>
      </c>
      <c r="G8" s="7">
        <v>5</v>
      </c>
      <c r="H8" s="7">
        <v>24</v>
      </c>
    </row>
    <row r="9" spans="1:10" s="6" customFormat="1" ht="17.45" customHeight="1" x14ac:dyDescent="0.4">
      <c r="A9" s="16" t="s">
        <v>21</v>
      </c>
      <c r="B9" s="17">
        <v>38</v>
      </c>
      <c r="C9" s="7">
        <v>35</v>
      </c>
      <c r="D9" s="7">
        <v>35</v>
      </c>
      <c r="E9" s="7">
        <v>5</v>
      </c>
      <c r="F9" s="7">
        <v>3</v>
      </c>
      <c r="G9" s="7">
        <v>4</v>
      </c>
      <c r="H9" s="7">
        <v>23</v>
      </c>
    </row>
    <row r="10" spans="1:10" s="6" customFormat="1" ht="17.45" customHeight="1" x14ac:dyDescent="0.4">
      <c r="A10" s="16" t="s">
        <v>20</v>
      </c>
      <c r="B10" s="17">
        <v>38</v>
      </c>
      <c r="C10" s="7">
        <v>35</v>
      </c>
      <c r="D10" s="7">
        <v>35</v>
      </c>
      <c r="E10" s="7">
        <v>5</v>
      </c>
      <c r="F10" s="7">
        <v>3</v>
      </c>
      <c r="G10" s="7">
        <v>4</v>
      </c>
      <c r="H10" s="7">
        <v>23</v>
      </c>
    </row>
    <row r="11" spans="1:10" s="6" customFormat="1" ht="17.45" customHeight="1" x14ac:dyDescent="0.4">
      <c r="A11" s="16" t="s">
        <v>19</v>
      </c>
      <c r="B11" s="15">
        <v>38</v>
      </c>
      <c r="C11" s="8">
        <v>35</v>
      </c>
      <c r="D11" s="8">
        <v>35</v>
      </c>
      <c r="E11" s="8">
        <v>5</v>
      </c>
      <c r="F11" s="8">
        <v>3</v>
      </c>
      <c r="G11" s="8">
        <v>4</v>
      </c>
      <c r="H11" s="8">
        <v>23</v>
      </c>
    </row>
    <row r="12" spans="1:10" s="6" customFormat="1" ht="17.45" customHeight="1" x14ac:dyDescent="0.4">
      <c r="A12" s="109" t="s">
        <v>18</v>
      </c>
      <c r="B12" s="14">
        <v>38</v>
      </c>
      <c r="C12" s="14">
        <v>35</v>
      </c>
      <c r="D12" s="14">
        <v>34</v>
      </c>
      <c r="E12" s="14">
        <v>5</v>
      </c>
      <c r="F12" s="14">
        <v>3</v>
      </c>
      <c r="G12" s="14">
        <v>4</v>
      </c>
      <c r="H12" s="14">
        <v>22</v>
      </c>
    </row>
    <row r="13" spans="1:10" s="6" customFormat="1" ht="17.45" customHeight="1" x14ac:dyDescent="0.4">
      <c r="A13" s="13" t="s">
        <v>17</v>
      </c>
      <c r="B13" s="8">
        <v>38</v>
      </c>
      <c r="C13" s="8">
        <v>35</v>
      </c>
      <c r="D13" s="8">
        <v>35</v>
      </c>
      <c r="E13" s="8">
        <v>3</v>
      </c>
      <c r="F13" s="8">
        <v>3</v>
      </c>
      <c r="G13" s="8">
        <v>1</v>
      </c>
      <c r="H13" s="8">
        <v>28</v>
      </c>
      <c r="J13" s="7"/>
    </row>
    <row r="14" spans="1:10" s="6" customFormat="1" ht="17.45" customHeight="1" x14ac:dyDescent="0.4">
      <c r="A14" s="13" t="s">
        <v>16</v>
      </c>
      <c r="B14" s="12" t="s">
        <v>9</v>
      </c>
      <c r="C14" s="8">
        <v>35</v>
      </c>
      <c r="D14" s="8">
        <v>35</v>
      </c>
      <c r="E14" s="8">
        <v>3</v>
      </c>
      <c r="F14" s="8">
        <v>3</v>
      </c>
      <c r="G14" s="8">
        <v>1</v>
      </c>
      <c r="H14" s="8">
        <v>28</v>
      </c>
    </row>
    <row r="15" spans="1:10" s="6" customFormat="1" ht="17.45" customHeight="1" x14ac:dyDescent="0.4">
      <c r="A15" s="13" t="s">
        <v>15</v>
      </c>
      <c r="B15" s="12" t="s">
        <v>9</v>
      </c>
      <c r="C15" s="8">
        <v>35</v>
      </c>
      <c r="D15" s="8">
        <v>35</v>
      </c>
      <c r="E15" s="8">
        <v>3</v>
      </c>
      <c r="F15" s="8">
        <v>3</v>
      </c>
      <c r="G15" s="8">
        <v>1</v>
      </c>
      <c r="H15" s="8">
        <v>28</v>
      </c>
      <c r="I15" s="7"/>
    </row>
    <row r="16" spans="1:10" s="6" customFormat="1" ht="17.45" customHeight="1" x14ac:dyDescent="0.4">
      <c r="A16" s="10" t="s">
        <v>14</v>
      </c>
      <c r="B16" s="9" t="s">
        <v>9</v>
      </c>
      <c r="C16" s="8">
        <v>33</v>
      </c>
      <c r="D16" s="8">
        <v>35</v>
      </c>
      <c r="E16" s="8">
        <v>3</v>
      </c>
      <c r="F16" s="8">
        <v>3</v>
      </c>
      <c r="G16" s="8">
        <v>1</v>
      </c>
      <c r="H16" s="8">
        <v>28</v>
      </c>
      <c r="I16" s="7"/>
    </row>
    <row r="17" spans="1:10" s="6" customFormat="1" ht="17.45" customHeight="1" x14ac:dyDescent="0.4">
      <c r="A17" s="11" t="s">
        <v>13</v>
      </c>
      <c r="B17" s="9" t="s">
        <v>9</v>
      </c>
      <c r="C17" s="8">
        <v>33</v>
      </c>
      <c r="D17" s="8">
        <v>33</v>
      </c>
      <c r="E17" s="8">
        <v>3</v>
      </c>
      <c r="F17" s="8">
        <v>3</v>
      </c>
      <c r="G17" s="8">
        <v>1</v>
      </c>
      <c r="H17" s="8">
        <v>26</v>
      </c>
      <c r="I17" s="7"/>
    </row>
    <row r="18" spans="1:10" s="6" customFormat="1" ht="17.45" customHeight="1" x14ac:dyDescent="0.4">
      <c r="A18" s="10" t="s">
        <v>12</v>
      </c>
      <c r="B18" s="9" t="s">
        <v>9</v>
      </c>
      <c r="C18" s="8">
        <v>33</v>
      </c>
      <c r="D18" s="8">
        <v>33</v>
      </c>
      <c r="E18" s="8">
        <v>3</v>
      </c>
      <c r="F18" s="8">
        <v>3</v>
      </c>
      <c r="G18" s="8">
        <v>1</v>
      </c>
      <c r="H18" s="8">
        <v>26</v>
      </c>
      <c r="I18" s="7"/>
    </row>
    <row r="19" spans="1:10" s="6" customFormat="1" ht="17.25" customHeight="1" x14ac:dyDescent="0.4">
      <c r="A19" s="10" t="s">
        <v>11</v>
      </c>
      <c r="B19" s="9" t="s">
        <v>9</v>
      </c>
      <c r="C19" s="8">
        <v>33</v>
      </c>
      <c r="D19" s="8">
        <v>33</v>
      </c>
      <c r="E19" s="8">
        <v>3</v>
      </c>
      <c r="F19" s="8">
        <v>3</v>
      </c>
      <c r="G19" s="8">
        <v>1</v>
      </c>
      <c r="H19" s="8">
        <v>26</v>
      </c>
      <c r="I19" s="7"/>
    </row>
    <row r="20" spans="1:10" s="6" customFormat="1" ht="17.25" customHeight="1" x14ac:dyDescent="0.4">
      <c r="A20" s="10" t="s">
        <v>10</v>
      </c>
      <c r="B20" s="9" t="s">
        <v>9</v>
      </c>
      <c r="C20" s="8">
        <v>33</v>
      </c>
      <c r="D20" s="8">
        <v>33</v>
      </c>
      <c r="E20" s="8">
        <v>3</v>
      </c>
      <c r="F20" s="8">
        <v>3</v>
      </c>
      <c r="G20" s="8">
        <v>1</v>
      </c>
      <c r="H20" s="8">
        <v>26</v>
      </c>
      <c r="I20" s="7"/>
      <c r="J20" s="7"/>
    </row>
    <row r="21" spans="1:10" s="6" customFormat="1" ht="17.25" customHeight="1" x14ac:dyDescent="0.4">
      <c r="A21" s="109" t="s">
        <v>8</v>
      </c>
      <c r="B21" s="9" t="s">
        <v>9</v>
      </c>
      <c r="C21" s="8">
        <v>33</v>
      </c>
      <c r="D21" s="8">
        <v>33</v>
      </c>
      <c r="E21" s="8">
        <v>3</v>
      </c>
      <c r="F21" s="8">
        <v>1</v>
      </c>
      <c r="G21" s="8">
        <v>1</v>
      </c>
      <c r="H21" s="8">
        <v>28</v>
      </c>
      <c r="I21" s="7"/>
      <c r="J21" s="7"/>
    </row>
    <row r="22" spans="1:10" s="6" customFormat="1" ht="17.25" customHeight="1" x14ac:dyDescent="0.4">
      <c r="A22" s="10" t="s">
        <v>142</v>
      </c>
      <c r="B22" s="9" t="s">
        <v>9</v>
      </c>
      <c r="C22" s="8">
        <v>33</v>
      </c>
      <c r="D22" s="8">
        <v>33</v>
      </c>
      <c r="E22" s="8">
        <v>3</v>
      </c>
      <c r="F22" s="8">
        <v>1</v>
      </c>
      <c r="G22" s="8">
        <v>1</v>
      </c>
      <c r="H22" s="8">
        <v>28</v>
      </c>
      <c r="I22" s="7"/>
      <c r="J22" s="7"/>
    </row>
    <row r="23" spans="1:10" ht="10.5" customHeight="1" x14ac:dyDescent="0.15">
      <c r="A23" s="5"/>
      <c r="B23" s="4"/>
      <c r="C23" s="3"/>
      <c r="D23" s="3"/>
      <c r="E23" s="3"/>
      <c r="F23" s="3"/>
      <c r="G23" s="3"/>
      <c r="H23" s="3"/>
    </row>
    <row r="24" spans="1:10" ht="15" customHeight="1" x14ac:dyDescent="0.15">
      <c r="A24" s="2" t="s">
        <v>7</v>
      </c>
    </row>
  </sheetData>
  <mergeCells count="4">
    <mergeCell ref="A3:A4"/>
    <mergeCell ref="B3:B4"/>
    <mergeCell ref="C3:C4"/>
    <mergeCell ref="D3: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Zeros="0" zoomScaleNormal="100" workbookViewId="0"/>
  </sheetViews>
  <sheetFormatPr defaultRowHeight="13.5" x14ac:dyDescent="0.15"/>
  <cols>
    <col min="1" max="1" width="10" style="1" customWidth="1"/>
    <col min="2" max="9" width="7.625" style="1" customWidth="1"/>
    <col min="10" max="11" width="7.375" style="1" customWidth="1"/>
    <col min="12" max="16384" width="9" style="1"/>
  </cols>
  <sheetData>
    <row r="1" spans="1:13" ht="24" customHeight="1" x14ac:dyDescent="0.15">
      <c r="A1" s="114" t="s">
        <v>141</v>
      </c>
    </row>
    <row r="2" spans="1:13" ht="17.25" x14ac:dyDescent="0.2">
      <c r="A2" s="22"/>
    </row>
    <row r="3" spans="1:13" s="21" customFormat="1" ht="14.45" customHeight="1" x14ac:dyDescent="0.4">
      <c r="A3" s="118" t="s">
        <v>33</v>
      </c>
      <c r="B3" s="127" t="s">
        <v>140</v>
      </c>
      <c r="C3" s="120" t="s">
        <v>139</v>
      </c>
      <c r="D3" s="101" t="s">
        <v>138</v>
      </c>
      <c r="E3" s="101"/>
      <c r="F3" s="101"/>
      <c r="G3" s="101"/>
      <c r="H3" s="101"/>
      <c r="I3" s="101"/>
      <c r="J3" s="101"/>
      <c r="K3" s="100"/>
    </row>
    <row r="4" spans="1:13" s="21" customFormat="1" ht="14.45" customHeight="1" x14ac:dyDescent="0.4">
      <c r="A4" s="126"/>
      <c r="B4" s="128"/>
      <c r="C4" s="130"/>
      <c r="D4" s="120" t="s">
        <v>29</v>
      </c>
      <c r="E4" s="122" t="s">
        <v>137</v>
      </c>
      <c r="F4" s="123"/>
      <c r="G4" s="123"/>
      <c r="H4" s="133"/>
      <c r="I4" s="131" t="s">
        <v>136</v>
      </c>
      <c r="J4" s="120" t="s">
        <v>135</v>
      </c>
      <c r="K4" s="124" t="s">
        <v>134</v>
      </c>
    </row>
    <row r="5" spans="1:13" s="21" customFormat="1" ht="21" customHeight="1" x14ac:dyDescent="0.4">
      <c r="A5" s="119"/>
      <c r="B5" s="129"/>
      <c r="C5" s="121"/>
      <c r="D5" s="121"/>
      <c r="E5" s="108" t="s">
        <v>29</v>
      </c>
      <c r="F5" s="108" t="s">
        <v>133</v>
      </c>
      <c r="G5" s="108" t="s">
        <v>132</v>
      </c>
      <c r="H5" s="108" t="s">
        <v>25</v>
      </c>
      <c r="I5" s="132"/>
      <c r="J5" s="121"/>
      <c r="K5" s="125"/>
    </row>
    <row r="6" spans="1:13" s="21" customFormat="1" ht="9" customHeight="1" x14ac:dyDescent="0.4">
      <c r="A6" s="7"/>
      <c r="B6" s="17"/>
      <c r="C6" s="7"/>
      <c r="D6" s="7"/>
      <c r="E6" s="7"/>
      <c r="F6" s="7"/>
      <c r="G6" s="7"/>
      <c r="H6" s="7"/>
      <c r="I6" s="7"/>
      <c r="J6" s="7"/>
      <c r="K6" s="7"/>
    </row>
    <row r="7" spans="1:13" s="2" customFormat="1" ht="17.45" customHeight="1" x14ac:dyDescent="0.15">
      <c r="A7" s="97" t="s">
        <v>147</v>
      </c>
      <c r="B7" s="93">
        <v>6</v>
      </c>
      <c r="C7" s="92">
        <v>85</v>
      </c>
      <c r="D7" s="92">
        <v>114</v>
      </c>
      <c r="E7" s="92">
        <v>97</v>
      </c>
      <c r="F7" s="92">
        <v>35</v>
      </c>
      <c r="G7" s="92">
        <v>42</v>
      </c>
      <c r="H7" s="92">
        <v>20</v>
      </c>
      <c r="I7" s="92">
        <v>8</v>
      </c>
      <c r="J7" s="92">
        <v>8</v>
      </c>
      <c r="K7" s="92">
        <v>1</v>
      </c>
    </row>
    <row r="8" spans="1:13" s="2" customFormat="1" ht="17.25" customHeight="1" x14ac:dyDescent="0.15">
      <c r="A8" s="99" t="s">
        <v>39</v>
      </c>
      <c r="B8" s="93">
        <v>6</v>
      </c>
      <c r="C8" s="92">
        <v>84</v>
      </c>
      <c r="D8" s="92">
        <v>106</v>
      </c>
      <c r="E8" s="92">
        <v>84</v>
      </c>
      <c r="F8" s="92">
        <v>33</v>
      </c>
      <c r="G8" s="92">
        <v>24</v>
      </c>
      <c r="H8" s="92">
        <v>27</v>
      </c>
      <c r="I8" s="92">
        <v>10</v>
      </c>
      <c r="J8" s="92">
        <v>10</v>
      </c>
      <c r="K8" s="92">
        <v>2</v>
      </c>
      <c r="L8" s="95"/>
    </row>
    <row r="9" spans="1:13" s="2" customFormat="1" ht="17.25" customHeight="1" x14ac:dyDescent="0.15">
      <c r="A9" s="98" t="s">
        <v>38</v>
      </c>
      <c r="B9" s="93">
        <v>5</v>
      </c>
      <c r="C9" s="92">
        <v>89</v>
      </c>
      <c r="D9" s="92">
        <v>177</v>
      </c>
      <c r="E9" s="92">
        <v>154</v>
      </c>
      <c r="F9" s="92">
        <v>31</v>
      </c>
      <c r="G9" s="92">
        <v>85</v>
      </c>
      <c r="H9" s="92">
        <v>38</v>
      </c>
      <c r="I9" s="92">
        <v>7</v>
      </c>
      <c r="J9" s="92">
        <v>15</v>
      </c>
      <c r="K9" s="92">
        <v>1</v>
      </c>
      <c r="L9" s="95"/>
      <c r="M9" s="95"/>
    </row>
    <row r="10" spans="1:13" s="2" customFormat="1" ht="17.25" customHeight="1" x14ac:dyDescent="0.15">
      <c r="A10" s="112" t="s">
        <v>131</v>
      </c>
      <c r="B10" s="93">
        <v>5</v>
      </c>
      <c r="C10" s="92">
        <v>85</v>
      </c>
      <c r="D10" s="92">
        <v>130</v>
      </c>
      <c r="E10" s="92">
        <v>119</v>
      </c>
      <c r="F10" s="92">
        <v>30</v>
      </c>
      <c r="G10" s="92">
        <v>50</v>
      </c>
      <c r="H10" s="92">
        <v>39</v>
      </c>
      <c r="I10" s="92">
        <v>3</v>
      </c>
      <c r="J10" s="92">
        <v>2</v>
      </c>
      <c r="K10" s="92">
        <v>6</v>
      </c>
      <c r="L10" s="95"/>
      <c r="M10" s="95"/>
    </row>
    <row r="11" spans="1:13" s="2" customFormat="1" ht="17.25" customHeight="1" x14ac:dyDescent="0.15">
      <c r="A11" s="98" t="s">
        <v>146</v>
      </c>
      <c r="B11" s="93">
        <v>7</v>
      </c>
      <c r="C11" s="92">
        <v>85</v>
      </c>
      <c r="D11" s="92">
        <f>E11+I11+J11+K11</f>
        <v>137</v>
      </c>
      <c r="E11" s="92">
        <v>114</v>
      </c>
      <c r="F11" s="92">
        <v>34</v>
      </c>
      <c r="G11" s="92">
        <v>36</v>
      </c>
      <c r="H11" s="92">
        <v>44</v>
      </c>
      <c r="I11" s="92">
        <v>11</v>
      </c>
      <c r="J11" s="92">
        <v>7</v>
      </c>
      <c r="K11" s="92">
        <v>5</v>
      </c>
      <c r="L11" s="95"/>
      <c r="M11" s="95"/>
    </row>
    <row r="12" spans="1:13" s="2" customFormat="1" ht="7.5" customHeight="1" x14ac:dyDescent="0.15">
      <c r="A12" s="94"/>
      <c r="B12" s="96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pans="1:13" s="2" customFormat="1" ht="17.25" customHeight="1" x14ac:dyDescent="0.15">
      <c r="A13" s="94" t="s">
        <v>130</v>
      </c>
      <c r="B13" s="93">
        <v>4</v>
      </c>
      <c r="C13" s="92">
        <v>82</v>
      </c>
      <c r="D13" s="92">
        <f>E13+I13+J13+K13</f>
        <v>131</v>
      </c>
      <c r="E13" s="92">
        <v>108</v>
      </c>
      <c r="F13" s="91">
        <f>16+3+2+9</f>
        <v>30</v>
      </c>
      <c r="G13" s="92">
        <f>14+12+1+8</f>
        <v>35</v>
      </c>
      <c r="H13" s="92">
        <f>11+12+7+13</f>
        <v>43</v>
      </c>
      <c r="I13" s="92">
        <f>4+4+2+1</f>
        <v>11</v>
      </c>
      <c r="J13" s="92">
        <v>7</v>
      </c>
      <c r="K13" s="91">
        <v>5</v>
      </c>
      <c r="L13" s="95"/>
      <c r="M13" s="95"/>
    </row>
    <row r="14" spans="1:13" s="2" customFormat="1" ht="17.25" customHeight="1" x14ac:dyDescent="0.15">
      <c r="A14" s="94" t="s">
        <v>129</v>
      </c>
      <c r="B14" s="93">
        <v>3</v>
      </c>
      <c r="C14" s="92">
        <v>3</v>
      </c>
      <c r="D14" s="92">
        <v>6</v>
      </c>
      <c r="E14" s="92">
        <v>6</v>
      </c>
      <c r="F14" s="90" t="s">
        <v>145</v>
      </c>
      <c r="G14" s="90" t="s">
        <v>144</v>
      </c>
      <c r="H14" s="91">
        <v>1</v>
      </c>
      <c r="I14" s="90" t="s">
        <v>143</v>
      </c>
      <c r="J14" s="90" t="s">
        <v>143</v>
      </c>
      <c r="K14" s="90" t="s">
        <v>143</v>
      </c>
      <c r="L14" s="89"/>
      <c r="M14" s="95"/>
    </row>
    <row r="15" spans="1:13" ht="9" customHeight="1" x14ac:dyDescent="0.15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</row>
    <row r="16" spans="1:13" ht="15" customHeight="1" x14ac:dyDescent="0.15">
      <c r="A16" s="2" t="s">
        <v>7</v>
      </c>
    </row>
  </sheetData>
  <mergeCells count="8">
    <mergeCell ref="J4:J5"/>
    <mergeCell ref="K4:K5"/>
    <mergeCell ref="A3:A5"/>
    <mergeCell ref="B3:B5"/>
    <mergeCell ref="C3:C5"/>
    <mergeCell ref="I4:I5"/>
    <mergeCell ref="E4:H4"/>
    <mergeCell ref="D4:D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Normal="100" workbookViewId="0"/>
  </sheetViews>
  <sheetFormatPr defaultRowHeight="13.5" x14ac:dyDescent="0.15"/>
  <cols>
    <col min="1" max="2" width="9.125" style="23" customWidth="1"/>
    <col min="3" max="3" width="7.625" style="23" customWidth="1"/>
    <col min="4" max="4" width="8.625" style="23" customWidth="1"/>
    <col min="5" max="5" width="9.625" style="23" customWidth="1"/>
    <col min="6" max="6" width="8.625" style="23" customWidth="1"/>
    <col min="7" max="7" width="10.125" style="23" customWidth="1"/>
    <col min="8" max="8" width="9.125" style="23" customWidth="1"/>
    <col min="9" max="9" width="9.625" style="23" customWidth="1"/>
    <col min="10" max="10" width="10.125" style="23" customWidth="1"/>
    <col min="11" max="11" width="8.625" style="23" customWidth="1"/>
    <col min="12" max="16384" width="9" style="23"/>
  </cols>
  <sheetData>
    <row r="1" spans="1:11" ht="24" customHeight="1" x14ac:dyDescent="0.2">
      <c r="A1" s="115" t="s">
        <v>51</v>
      </c>
      <c r="B1" s="37"/>
    </row>
    <row r="2" spans="1:11" ht="9" customHeight="1" x14ac:dyDescent="0.2">
      <c r="A2" s="38"/>
      <c r="B2" s="37"/>
    </row>
    <row r="3" spans="1:11" x14ac:dyDescent="0.15">
      <c r="A3" s="26" t="s">
        <v>50</v>
      </c>
      <c r="B3" s="26"/>
    </row>
    <row r="4" spans="1:11" ht="6" customHeight="1" x14ac:dyDescent="0.15">
      <c r="A4" s="36"/>
      <c r="B4" s="36"/>
    </row>
    <row r="5" spans="1:11" s="35" customFormat="1" ht="14.45" customHeight="1" x14ac:dyDescent="0.4">
      <c r="A5" s="138" t="s">
        <v>33</v>
      </c>
      <c r="B5" s="144" t="s">
        <v>49</v>
      </c>
      <c r="C5" s="135" t="s">
        <v>48</v>
      </c>
      <c r="D5" s="135" t="s">
        <v>47</v>
      </c>
      <c r="E5" s="144" t="s">
        <v>46</v>
      </c>
      <c r="F5" s="144" t="s">
        <v>45</v>
      </c>
      <c r="G5" s="135" t="s">
        <v>44</v>
      </c>
      <c r="H5" s="135" t="s">
        <v>43</v>
      </c>
      <c r="I5" s="135" t="s">
        <v>42</v>
      </c>
      <c r="J5" s="135" t="s">
        <v>41</v>
      </c>
      <c r="K5" s="141" t="s">
        <v>40</v>
      </c>
    </row>
    <row r="6" spans="1:11" s="35" customFormat="1" ht="14.45" customHeight="1" x14ac:dyDescent="0.4">
      <c r="A6" s="139"/>
      <c r="B6" s="145"/>
      <c r="C6" s="136"/>
      <c r="D6" s="145"/>
      <c r="E6" s="145"/>
      <c r="F6" s="145"/>
      <c r="G6" s="136"/>
      <c r="H6" s="136"/>
      <c r="I6" s="136"/>
      <c r="J6" s="136"/>
      <c r="K6" s="142"/>
    </row>
    <row r="7" spans="1:11" s="35" customFormat="1" ht="14.45" customHeight="1" x14ac:dyDescent="0.4">
      <c r="A7" s="140"/>
      <c r="B7" s="146"/>
      <c r="C7" s="137"/>
      <c r="D7" s="146"/>
      <c r="E7" s="146"/>
      <c r="F7" s="146"/>
      <c r="G7" s="137"/>
      <c r="H7" s="137"/>
      <c r="I7" s="137"/>
      <c r="J7" s="137"/>
      <c r="K7" s="143"/>
    </row>
    <row r="8" spans="1:11" s="24" customFormat="1" ht="9.75" customHeight="1" x14ac:dyDescent="0.15">
      <c r="A8" s="30"/>
      <c r="B8" s="31"/>
      <c r="C8" s="34"/>
      <c r="D8" s="34"/>
      <c r="E8" s="34"/>
      <c r="F8" s="34"/>
      <c r="G8" s="34"/>
      <c r="H8" s="34"/>
      <c r="I8" s="34"/>
      <c r="J8" s="34"/>
      <c r="K8" s="34"/>
    </row>
    <row r="9" spans="1:11" s="30" customFormat="1" ht="17.100000000000001" customHeight="1" x14ac:dyDescent="0.15">
      <c r="A9" s="33" t="s">
        <v>148</v>
      </c>
      <c r="B9" s="31">
        <v>2310</v>
      </c>
      <c r="C9" s="30">
        <v>996</v>
      </c>
      <c r="D9" s="30">
        <v>565</v>
      </c>
      <c r="E9" s="30">
        <v>182</v>
      </c>
      <c r="F9" s="30">
        <v>246</v>
      </c>
      <c r="G9" s="30">
        <v>279</v>
      </c>
      <c r="H9" s="30">
        <v>5</v>
      </c>
      <c r="I9" s="30">
        <v>9</v>
      </c>
      <c r="J9" s="30">
        <v>12</v>
      </c>
      <c r="K9" s="30">
        <v>16</v>
      </c>
    </row>
    <row r="10" spans="1:11" s="30" customFormat="1" ht="16.5" customHeight="1" x14ac:dyDescent="0.15">
      <c r="A10" s="32" t="s">
        <v>39</v>
      </c>
      <c r="B10" s="31">
        <v>2325</v>
      </c>
      <c r="C10" s="30">
        <v>1023</v>
      </c>
      <c r="D10" s="30">
        <v>557</v>
      </c>
      <c r="E10" s="30">
        <v>182</v>
      </c>
      <c r="F10" s="30">
        <v>251</v>
      </c>
      <c r="G10" s="30">
        <v>270</v>
      </c>
      <c r="H10" s="30">
        <v>5</v>
      </c>
      <c r="I10" s="30">
        <v>9</v>
      </c>
      <c r="J10" s="30">
        <v>12</v>
      </c>
      <c r="K10" s="30">
        <v>16</v>
      </c>
    </row>
    <row r="11" spans="1:11" s="30" customFormat="1" ht="16.5" customHeight="1" x14ac:dyDescent="0.15">
      <c r="A11" s="32" t="s">
        <v>38</v>
      </c>
      <c r="B11" s="31">
        <f>SUM(C11:K11)</f>
        <v>2352</v>
      </c>
      <c r="C11" s="30">
        <v>1035</v>
      </c>
      <c r="D11" s="30">
        <f>568+6</f>
        <v>574</v>
      </c>
      <c r="E11" s="30">
        <v>175</v>
      </c>
      <c r="F11" s="30">
        <v>254</v>
      </c>
      <c r="G11" s="30">
        <v>272</v>
      </c>
      <c r="H11" s="30">
        <v>5</v>
      </c>
      <c r="I11" s="30">
        <v>9</v>
      </c>
      <c r="J11" s="30">
        <v>12</v>
      </c>
      <c r="K11" s="30">
        <v>16</v>
      </c>
    </row>
    <row r="12" spans="1:11" s="30" customFormat="1" ht="16.5" customHeight="1" x14ac:dyDescent="0.15">
      <c r="A12" s="113" t="s">
        <v>151</v>
      </c>
      <c r="B12" s="30">
        <f>SUM(C12:K12)</f>
        <v>2400</v>
      </c>
      <c r="C12" s="30">
        <v>1091</v>
      </c>
      <c r="D12" s="30">
        <v>569</v>
      </c>
      <c r="E12" s="30">
        <v>172</v>
      </c>
      <c r="F12" s="30">
        <v>258</v>
      </c>
      <c r="G12" s="30">
        <v>268</v>
      </c>
      <c r="H12" s="30">
        <v>5</v>
      </c>
      <c r="I12" s="30">
        <v>9</v>
      </c>
      <c r="J12" s="30">
        <v>12</v>
      </c>
      <c r="K12" s="30">
        <v>16</v>
      </c>
    </row>
    <row r="13" spans="1:11" s="30" customFormat="1" ht="16.5" customHeight="1" x14ac:dyDescent="0.15">
      <c r="A13" s="117" t="s">
        <v>152</v>
      </c>
      <c r="B13" s="30">
        <f>SUM(C13:K13)</f>
        <v>2428</v>
      </c>
      <c r="C13" s="30">
        <v>1087</v>
      </c>
      <c r="D13" s="30">
        <v>615</v>
      </c>
      <c r="E13" s="30">
        <v>169</v>
      </c>
      <c r="F13" s="30">
        <v>258</v>
      </c>
      <c r="G13" s="30">
        <v>257</v>
      </c>
      <c r="H13" s="30">
        <v>5</v>
      </c>
      <c r="I13" s="30">
        <v>9</v>
      </c>
      <c r="J13" s="30">
        <v>12</v>
      </c>
      <c r="K13" s="30">
        <v>16</v>
      </c>
    </row>
    <row r="14" spans="1:11" ht="9.75" customHeight="1" x14ac:dyDescent="0.15">
      <c r="A14" s="29"/>
      <c r="B14" s="28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4.45" customHeight="1" x14ac:dyDescent="0.15">
      <c r="A15" s="24" t="s">
        <v>37</v>
      </c>
      <c r="B15" s="24"/>
      <c r="D15" s="26"/>
    </row>
    <row r="16" spans="1:11" x14ac:dyDescent="0.15">
      <c r="A16" s="25" t="s">
        <v>36</v>
      </c>
      <c r="B16" s="134" t="s">
        <v>35</v>
      </c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15">
      <c r="A17" s="24"/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x14ac:dyDescent="0.15">
      <c r="B18" s="134"/>
      <c r="C18" s="134"/>
      <c r="D18" s="134"/>
      <c r="E18" s="134"/>
      <c r="F18" s="134"/>
      <c r="G18" s="134"/>
      <c r="H18" s="134"/>
      <c r="I18" s="134"/>
      <c r="J18" s="134"/>
      <c r="K18" s="134"/>
    </row>
  </sheetData>
  <mergeCells count="12">
    <mergeCell ref="B16:K18"/>
    <mergeCell ref="G5:G7"/>
    <mergeCell ref="H5:H7"/>
    <mergeCell ref="A5:A7"/>
    <mergeCell ref="K5:K7"/>
    <mergeCell ref="B5:B7"/>
    <mergeCell ref="I5:I7"/>
    <mergeCell ref="J5:J7"/>
    <mergeCell ref="C5:C7"/>
    <mergeCell ref="E5:E7"/>
    <mergeCell ref="F5:F7"/>
    <mergeCell ref="D5:D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/>
  </sheetViews>
  <sheetFormatPr defaultRowHeight="13.5" x14ac:dyDescent="0.15"/>
  <cols>
    <col min="1" max="4" width="21.5" style="40" customWidth="1"/>
    <col min="5" max="16384" width="9" style="39"/>
  </cols>
  <sheetData>
    <row r="1" spans="1:7" ht="24" customHeight="1" x14ac:dyDescent="0.2">
      <c r="A1" s="116" t="s">
        <v>58</v>
      </c>
      <c r="B1" s="59"/>
    </row>
    <row r="2" spans="1:7" ht="9" customHeight="1" x14ac:dyDescent="0.2">
      <c r="A2" s="60"/>
      <c r="B2" s="59"/>
    </row>
    <row r="3" spans="1:7" x14ac:dyDescent="0.15">
      <c r="A3" s="42" t="s">
        <v>57</v>
      </c>
      <c r="B3" s="42"/>
    </row>
    <row r="4" spans="1:7" ht="6" customHeight="1" x14ac:dyDescent="0.15">
      <c r="A4" s="42"/>
      <c r="B4" s="42"/>
    </row>
    <row r="5" spans="1:7" s="55" customFormat="1" ht="15" customHeight="1" x14ac:dyDescent="0.4">
      <c r="A5" s="58" t="s">
        <v>33</v>
      </c>
      <c r="B5" s="57" t="s">
        <v>49</v>
      </c>
      <c r="C5" s="56" t="s">
        <v>56</v>
      </c>
      <c r="D5" s="56" t="s">
        <v>55</v>
      </c>
    </row>
    <row r="6" spans="1:7" ht="10.5" customHeight="1" x14ac:dyDescent="0.15">
      <c r="A6" s="54"/>
      <c r="B6" s="53"/>
      <c r="C6" s="52"/>
      <c r="D6" s="52"/>
    </row>
    <row r="7" spans="1:7" s="45" customFormat="1" ht="23.1" customHeight="1" x14ac:dyDescent="0.15">
      <c r="A7" s="32" t="s">
        <v>148</v>
      </c>
      <c r="B7" s="51">
        <v>209163</v>
      </c>
      <c r="C7" s="50">
        <v>98704</v>
      </c>
      <c r="D7" s="50">
        <v>110459</v>
      </c>
    </row>
    <row r="8" spans="1:7" s="45" customFormat="1" ht="23.1" customHeight="1" x14ac:dyDescent="0.15">
      <c r="A8" s="32" t="s">
        <v>39</v>
      </c>
      <c r="B8" s="51">
        <f>C8+D8</f>
        <v>208830</v>
      </c>
      <c r="C8" s="50">
        <v>98650</v>
      </c>
      <c r="D8" s="50">
        <v>110180</v>
      </c>
    </row>
    <row r="9" spans="1:7" s="45" customFormat="1" ht="22.5" customHeight="1" x14ac:dyDescent="0.15">
      <c r="A9" s="32" t="s">
        <v>38</v>
      </c>
      <c r="B9" s="51">
        <f>C9+D9</f>
        <v>208185</v>
      </c>
      <c r="C9" s="50">
        <v>98347</v>
      </c>
      <c r="D9" s="50">
        <v>109838</v>
      </c>
    </row>
    <row r="10" spans="1:7" s="45" customFormat="1" ht="22.5" customHeight="1" x14ac:dyDescent="0.15">
      <c r="A10" s="32" t="s">
        <v>54</v>
      </c>
      <c r="B10" s="51">
        <f>C10+D10</f>
        <v>207430</v>
      </c>
      <c r="C10" s="50">
        <v>98109</v>
      </c>
      <c r="D10" s="50">
        <v>109321</v>
      </c>
    </row>
    <row r="11" spans="1:7" s="45" customFormat="1" ht="22.5" customHeight="1" x14ac:dyDescent="0.15">
      <c r="A11" s="32" t="s">
        <v>146</v>
      </c>
      <c r="B11" s="51">
        <v>206383</v>
      </c>
      <c r="C11" s="50">
        <v>97737</v>
      </c>
      <c r="D11" s="50">
        <v>108646</v>
      </c>
    </row>
    <row r="12" spans="1:7" ht="10.5" customHeight="1" x14ac:dyDescent="0.15">
      <c r="A12" s="49"/>
      <c r="B12" s="48"/>
      <c r="C12" s="47"/>
      <c r="D12" s="47"/>
      <c r="G12" s="45"/>
    </row>
    <row r="13" spans="1:7" ht="15" customHeight="1" x14ac:dyDescent="0.15">
      <c r="A13" s="46" t="s">
        <v>53</v>
      </c>
      <c r="B13" s="46"/>
      <c r="G13" s="45"/>
    </row>
    <row r="14" spans="1:7" x14ac:dyDescent="0.15">
      <c r="A14" s="40" t="s">
        <v>52</v>
      </c>
    </row>
    <row r="15" spans="1:7" x14ac:dyDescent="0.15">
      <c r="B15" s="44"/>
    </row>
    <row r="16" spans="1:7" s="41" customFormat="1" ht="11.25" x14ac:dyDescent="0.15">
      <c r="A16" s="42"/>
      <c r="B16" s="42"/>
      <c r="C16" s="42"/>
      <c r="D16" s="42"/>
    </row>
    <row r="17" spans="1:4" s="41" customFormat="1" ht="11.25" x14ac:dyDescent="0.15">
      <c r="A17" s="42"/>
      <c r="B17" s="42"/>
      <c r="C17" s="42"/>
      <c r="D17" s="42"/>
    </row>
    <row r="18" spans="1:4" s="41" customFormat="1" ht="11.25" x14ac:dyDescent="0.15">
      <c r="A18" s="42"/>
      <c r="B18" s="42"/>
      <c r="C18" s="42"/>
      <c r="D18" s="42"/>
    </row>
    <row r="19" spans="1:4" s="41" customFormat="1" ht="11.25" x14ac:dyDescent="0.15">
      <c r="A19" s="42"/>
      <c r="B19" s="43"/>
      <c r="C19" s="42"/>
      <c r="D19" s="4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16.375" style="61" customWidth="1"/>
    <col min="2" max="2" width="14.625" style="23" customWidth="1"/>
    <col min="3" max="11" width="8.625" style="23" customWidth="1"/>
    <col min="12" max="16384" width="9" style="23"/>
  </cols>
  <sheetData>
    <row r="1" spans="1:11" ht="24" customHeight="1" x14ac:dyDescent="0.2">
      <c r="A1" s="115" t="s">
        <v>128</v>
      </c>
      <c r="B1" s="37"/>
      <c r="C1" s="37"/>
    </row>
    <row r="2" spans="1:11" ht="17.25" x14ac:dyDescent="0.2">
      <c r="A2" s="88"/>
      <c r="B2" s="37"/>
      <c r="C2" s="37"/>
    </row>
    <row r="3" spans="1:11" s="84" customFormat="1" ht="15" customHeight="1" x14ac:dyDescent="0.4">
      <c r="A3" s="149" t="s">
        <v>127</v>
      </c>
      <c r="B3" s="151" t="s">
        <v>126</v>
      </c>
      <c r="C3" s="147" t="s">
        <v>125</v>
      </c>
      <c r="D3" s="148"/>
      <c r="E3" s="153"/>
      <c r="F3" s="147" t="s">
        <v>124</v>
      </c>
      <c r="G3" s="148"/>
      <c r="H3" s="153"/>
      <c r="I3" s="147" t="s">
        <v>123</v>
      </c>
      <c r="J3" s="148"/>
      <c r="K3" s="148"/>
    </row>
    <row r="4" spans="1:11" s="84" customFormat="1" ht="15" customHeight="1" x14ac:dyDescent="0.4">
      <c r="A4" s="150"/>
      <c r="B4" s="152"/>
      <c r="C4" s="87" t="s">
        <v>122</v>
      </c>
      <c r="D4" s="87" t="s">
        <v>56</v>
      </c>
      <c r="E4" s="87" t="s">
        <v>55</v>
      </c>
      <c r="F4" s="87" t="s">
        <v>122</v>
      </c>
      <c r="G4" s="87" t="s">
        <v>56</v>
      </c>
      <c r="H4" s="87" t="s">
        <v>55</v>
      </c>
      <c r="I4" s="87" t="s">
        <v>122</v>
      </c>
      <c r="J4" s="87" t="s">
        <v>121</v>
      </c>
      <c r="K4" s="111" t="s">
        <v>120</v>
      </c>
    </row>
    <row r="5" spans="1:11" s="84" customFormat="1" ht="9" customHeight="1" x14ac:dyDescent="0.4">
      <c r="A5" s="86"/>
      <c r="B5" s="85"/>
      <c r="C5" s="110"/>
      <c r="D5" s="110"/>
      <c r="E5" s="110"/>
      <c r="F5" s="110"/>
      <c r="G5" s="110"/>
      <c r="H5" s="110"/>
      <c r="I5" s="110"/>
      <c r="J5" s="110"/>
      <c r="K5" s="110"/>
    </row>
    <row r="6" spans="1:11" ht="15" customHeight="1" x14ac:dyDescent="0.15">
      <c r="A6" s="72" t="s">
        <v>64</v>
      </c>
      <c r="B6" s="79" t="s">
        <v>119</v>
      </c>
      <c r="C6" s="78">
        <f>SUM(D6:E6)</f>
        <v>191394</v>
      </c>
      <c r="D6" s="78">
        <v>90581</v>
      </c>
      <c r="E6" s="78">
        <v>100813</v>
      </c>
      <c r="F6" s="78"/>
      <c r="G6" s="78"/>
      <c r="H6" s="78"/>
      <c r="I6" s="78"/>
      <c r="J6" s="78"/>
      <c r="K6" s="78"/>
    </row>
    <row r="7" spans="1:11" ht="15" customHeight="1" x14ac:dyDescent="0.15">
      <c r="A7" s="72" t="s">
        <v>62</v>
      </c>
      <c r="B7" s="83"/>
      <c r="C7" s="82"/>
      <c r="D7" s="82"/>
      <c r="E7" s="82"/>
      <c r="F7" s="78">
        <f>SUM(G7:H7)</f>
        <v>101421</v>
      </c>
      <c r="G7" s="78">
        <v>49242</v>
      </c>
      <c r="H7" s="78">
        <v>52179</v>
      </c>
      <c r="I7" s="78">
        <f>SUM(J7:K7)</f>
        <v>101417</v>
      </c>
      <c r="J7" s="78">
        <v>99088</v>
      </c>
      <c r="K7" s="78">
        <v>2329</v>
      </c>
    </row>
    <row r="8" spans="1:11" ht="15" customHeight="1" x14ac:dyDescent="0.15">
      <c r="A8" s="72" t="s">
        <v>61</v>
      </c>
      <c r="B8" s="83"/>
      <c r="C8" s="78"/>
      <c r="D8" s="78"/>
      <c r="E8" s="78"/>
      <c r="F8" s="78">
        <f>SUM(G8:H8)</f>
        <v>101340</v>
      </c>
      <c r="G8" s="78">
        <v>49215</v>
      </c>
      <c r="H8" s="78">
        <v>52125</v>
      </c>
      <c r="I8" s="78">
        <f>SUM(J8:K8)</f>
        <v>101329</v>
      </c>
      <c r="J8" s="78">
        <v>96803</v>
      </c>
      <c r="K8" s="78">
        <v>4526</v>
      </c>
    </row>
    <row r="9" spans="1:11" ht="15" customHeight="1" x14ac:dyDescent="0.15">
      <c r="A9" s="72" t="s">
        <v>118</v>
      </c>
      <c r="B9" s="80" t="s">
        <v>115</v>
      </c>
      <c r="C9" s="78">
        <f>SUM(D9:E9)</f>
        <v>193852</v>
      </c>
      <c r="D9" s="78">
        <v>91860</v>
      </c>
      <c r="E9" s="78">
        <v>101992</v>
      </c>
      <c r="F9" s="78"/>
      <c r="G9" s="78"/>
      <c r="H9" s="78"/>
      <c r="I9" s="78"/>
      <c r="J9" s="78"/>
      <c r="K9" s="78"/>
    </row>
    <row r="10" spans="1:11" ht="15" customHeight="1" x14ac:dyDescent="0.15">
      <c r="A10" s="72" t="s">
        <v>117</v>
      </c>
      <c r="B10" s="83"/>
      <c r="C10" s="82"/>
      <c r="D10" s="82"/>
      <c r="E10" s="82"/>
      <c r="F10" s="78">
        <f>SUM(G10:H10)</f>
        <v>130831</v>
      </c>
      <c r="G10" s="78">
        <v>62742</v>
      </c>
      <c r="H10" s="78">
        <v>68089</v>
      </c>
      <c r="I10" s="78">
        <f>SUM(J10:K10)</f>
        <v>130827</v>
      </c>
      <c r="J10" s="78">
        <v>128585</v>
      </c>
      <c r="K10" s="78">
        <v>2242</v>
      </c>
    </row>
    <row r="11" spans="1:11" ht="15" customHeight="1" x14ac:dyDescent="0.15">
      <c r="A11" s="70" t="s">
        <v>61</v>
      </c>
      <c r="B11" s="81"/>
      <c r="C11" s="78"/>
      <c r="D11" s="78"/>
      <c r="E11" s="78"/>
      <c r="F11" s="78">
        <f>SUM(G11:H11)</f>
        <v>130731</v>
      </c>
      <c r="G11" s="78">
        <v>62702</v>
      </c>
      <c r="H11" s="78">
        <v>68029</v>
      </c>
      <c r="I11" s="78">
        <f>SUM(J11:K11)</f>
        <v>130719</v>
      </c>
      <c r="J11" s="78">
        <v>125307</v>
      </c>
      <c r="K11" s="78">
        <v>5412</v>
      </c>
    </row>
    <row r="12" spans="1:11" ht="15" customHeight="1" x14ac:dyDescent="0.15">
      <c r="A12" s="72" t="s">
        <v>116</v>
      </c>
      <c r="B12" s="80" t="s">
        <v>115</v>
      </c>
      <c r="C12" s="78">
        <f>SUM(D12:E12)</f>
        <v>193852</v>
      </c>
      <c r="D12" s="78">
        <v>91860</v>
      </c>
      <c r="E12" s="78">
        <v>101992</v>
      </c>
      <c r="F12" s="78">
        <f>SUM(G12:H12)</f>
        <v>126162</v>
      </c>
      <c r="G12" s="78">
        <v>60457</v>
      </c>
      <c r="H12" s="78">
        <v>65705</v>
      </c>
      <c r="I12" s="78">
        <f>SUM(J12:K12)</f>
        <v>126135</v>
      </c>
      <c r="J12" s="78">
        <v>120776</v>
      </c>
      <c r="K12" s="78">
        <v>5359</v>
      </c>
    </row>
    <row r="13" spans="1:11" ht="15" customHeight="1" x14ac:dyDescent="0.15">
      <c r="A13" s="72" t="s">
        <v>114</v>
      </c>
      <c r="B13" s="80" t="s">
        <v>113</v>
      </c>
      <c r="C13" s="78">
        <f>SUM(D13:E13)</f>
        <v>192994</v>
      </c>
      <c r="D13" s="78">
        <v>91453</v>
      </c>
      <c r="E13" s="78">
        <v>101541</v>
      </c>
      <c r="F13" s="78">
        <f>SUM(G13:H13)</f>
        <v>79743</v>
      </c>
      <c r="G13" s="78">
        <v>38389</v>
      </c>
      <c r="H13" s="78">
        <v>41354</v>
      </c>
      <c r="I13" s="78">
        <f>SUM(J13:K13)</f>
        <v>79741</v>
      </c>
      <c r="J13" s="78">
        <v>78610</v>
      </c>
      <c r="K13" s="78">
        <v>1131</v>
      </c>
    </row>
    <row r="14" spans="1:11" ht="15" customHeight="1" x14ac:dyDescent="0.15">
      <c r="A14" s="72" t="s">
        <v>64</v>
      </c>
      <c r="B14" s="80" t="s">
        <v>112</v>
      </c>
      <c r="C14" s="78">
        <v>196159</v>
      </c>
      <c r="D14" s="78">
        <v>93034</v>
      </c>
      <c r="E14" s="78">
        <v>103125</v>
      </c>
      <c r="F14" s="78"/>
      <c r="G14" s="78"/>
      <c r="H14" s="78"/>
      <c r="I14" s="78"/>
      <c r="J14" s="78"/>
      <c r="K14" s="78"/>
    </row>
    <row r="15" spans="1:11" ht="15" customHeight="1" x14ac:dyDescent="0.15">
      <c r="A15" s="72" t="s">
        <v>62</v>
      </c>
      <c r="B15" s="80"/>
      <c r="C15" s="78"/>
      <c r="D15" s="78"/>
      <c r="E15" s="78"/>
      <c r="F15" s="78">
        <v>115097</v>
      </c>
      <c r="G15" s="78">
        <v>55781</v>
      </c>
      <c r="H15" s="78">
        <v>59316</v>
      </c>
      <c r="I15" s="78">
        <v>115086</v>
      </c>
      <c r="J15" s="78">
        <v>110535</v>
      </c>
      <c r="K15" s="78">
        <v>4551</v>
      </c>
    </row>
    <row r="16" spans="1:11" ht="15" customHeight="1" x14ac:dyDescent="0.15">
      <c r="A16" s="72" t="s">
        <v>61</v>
      </c>
      <c r="B16" s="80"/>
      <c r="C16" s="78"/>
      <c r="D16" s="78"/>
      <c r="E16" s="78"/>
      <c r="F16" s="78">
        <v>115077</v>
      </c>
      <c r="G16" s="78">
        <v>55772</v>
      </c>
      <c r="H16" s="78">
        <v>59305</v>
      </c>
      <c r="I16" s="78">
        <v>115060</v>
      </c>
      <c r="J16" s="78">
        <v>112094</v>
      </c>
      <c r="K16" s="78">
        <v>2966</v>
      </c>
    </row>
    <row r="17" spans="1:11" ht="15" customHeight="1" x14ac:dyDescent="0.15">
      <c r="A17" s="72" t="s">
        <v>89</v>
      </c>
      <c r="B17" s="80" t="s">
        <v>111</v>
      </c>
      <c r="C17" s="78">
        <v>195263</v>
      </c>
      <c r="D17" s="78">
        <v>92561</v>
      </c>
      <c r="E17" s="78">
        <v>102702</v>
      </c>
      <c r="F17" s="78">
        <v>83311</v>
      </c>
      <c r="G17" s="78">
        <v>39506</v>
      </c>
      <c r="H17" s="78">
        <v>43805</v>
      </c>
      <c r="I17" s="78">
        <v>83305</v>
      </c>
      <c r="J17" s="78">
        <v>81828</v>
      </c>
      <c r="K17" s="78">
        <v>1477</v>
      </c>
    </row>
    <row r="18" spans="1:11" ht="15" customHeight="1" x14ac:dyDescent="0.15">
      <c r="A18" s="72" t="s">
        <v>68</v>
      </c>
      <c r="B18" s="79" t="s">
        <v>110</v>
      </c>
      <c r="C18" s="78">
        <v>197714</v>
      </c>
      <c r="D18" s="78">
        <v>93878</v>
      </c>
      <c r="E18" s="78">
        <v>103836</v>
      </c>
      <c r="F18" s="78">
        <v>127247</v>
      </c>
      <c r="G18" s="78">
        <v>60073</v>
      </c>
      <c r="H18" s="78">
        <v>67174</v>
      </c>
      <c r="I18" s="78">
        <v>127244</v>
      </c>
      <c r="J18" s="78">
        <v>126040</v>
      </c>
      <c r="K18" s="78">
        <v>1204</v>
      </c>
    </row>
    <row r="19" spans="1:11" ht="15" customHeight="1" x14ac:dyDescent="0.15">
      <c r="A19" s="72" t="s">
        <v>92</v>
      </c>
      <c r="B19" s="79" t="s">
        <v>109</v>
      </c>
      <c r="C19" s="78">
        <v>197621</v>
      </c>
      <c r="D19" s="78">
        <v>93831</v>
      </c>
      <c r="E19" s="78">
        <v>103790</v>
      </c>
      <c r="F19" s="78">
        <v>120377</v>
      </c>
      <c r="G19" s="78">
        <v>56496</v>
      </c>
      <c r="H19" s="78">
        <v>63881</v>
      </c>
      <c r="I19" s="78">
        <v>120375</v>
      </c>
      <c r="J19" s="78">
        <v>119246</v>
      </c>
      <c r="K19" s="78">
        <v>1129</v>
      </c>
    </row>
    <row r="20" spans="1:11" ht="15" customHeight="1" x14ac:dyDescent="0.15">
      <c r="A20" s="72" t="s">
        <v>89</v>
      </c>
      <c r="B20" s="79" t="s">
        <v>108</v>
      </c>
      <c r="C20" s="78">
        <v>196933</v>
      </c>
      <c r="D20" s="78">
        <v>93397</v>
      </c>
      <c r="E20" s="78">
        <v>103536</v>
      </c>
      <c r="F20" s="78">
        <v>126289</v>
      </c>
      <c r="G20" s="78">
        <v>60235</v>
      </c>
      <c r="H20" s="78">
        <v>66054</v>
      </c>
      <c r="I20" s="78">
        <v>126285</v>
      </c>
      <c r="J20" s="78">
        <v>125105</v>
      </c>
      <c r="K20" s="78">
        <v>1180</v>
      </c>
    </row>
    <row r="21" spans="1:11" ht="15" customHeight="1" x14ac:dyDescent="0.15">
      <c r="A21" s="72" t="s">
        <v>107</v>
      </c>
      <c r="B21" s="79" t="s">
        <v>106</v>
      </c>
      <c r="C21" s="78">
        <v>196933</v>
      </c>
      <c r="D21" s="78">
        <v>93397</v>
      </c>
      <c r="E21" s="78">
        <v>103536</v>
      </c>
      <c r="F21" s="78">
        <v>126289</v>
      </c>
      <c r="G21" s="78">
        <v>60124</v>
      </c>
      <c r="H21" s="78">
        <v>65965</v>
      </c>
      <c r="I21" s="78">
        <v>126069</v>
      </c>
      <c r="J21" s="78">
        <v>116066</v>
      </c>
      <c r="K21" s="78">
        <v>10003</v>
      </c>
    </row>
    <row r="22" spans="1:11" ht="15" customHeight="1" x14ac:dyDescent="0.15">
      <c r="A22" s="72" t="s">
        <v>72</v>
      </c>
      <c r="B22" s="79" t="s">
        <v>105</v>
      </c>
      <c r="C22" s="78">
        <v>198709</v>
      </c>
      <c r="D22" s="78">
        <v>94357</v>
      </c>
      <c r="E22" s="78">
        <v>104352</v>
      </c>
      <c r="F22" s="78"/>
      <c r="G22" s="78"/>
      <c r="H22" s="78"/>
      <c r="I22" s="78"/>
      <c r="J22" s="78"/>
      <c r="K22" s="78"/>
    </row>
    <row r="23" spans="1:11" ht="15" customHeight="1" x14ac:dyDescent="0.15">
      <c r="A23" s="72" t="s">
        <v>70</v>
      </c>
      <c r="B23" s="79"/>
      <c r="C23" s="78"/>
      <c r="D23" s="78"/>
      <c r="E23" s="78"/>
      <c r="F23" s="78">
        <v>135408</v>
      </c>
      <c r="G23" s="78">
        <v>65094</v>
      </c>
      <c r="H23" s="78">
        <v>70314</v>
      </c>
      <c r="I23" s="78">
        <v>135404</v>
      </c>
      <c r="J23" s="78">
        <v>133318</v>
      </c>
      <c r="K23" s="78">
        <v>2086</v>
      </c>
    </row>
    <row r="24" spans="1:11" ht="15" customHeight="1" x14ac:dyDescent="0.15">
      <c r="A24" s="72" t="s">
        <v>69</v>
      </c>
      <c r="B24" s="79"/>
      <c r="C24" s="78"/>
      <c r="D24" s="78"/>
      <c r="E24" s="78"/>
      <c r="F24" s="78">
        <v>135349</v>
      </c>
      <c r="G24" s="78">
        <v>65069</v>
      </c>
      <c r="H24" s="78">
        <v>70280</v>
      </c>
      <c r="I24" s="78">
        <v>135333</v>
      </c>
      <c r="J24" s="78">
        <v>129204</v>
      </c>
      <c r="K24" s="78">
        <v>6129</v>
      </c>
    </row>
    <row r="25" spans="1:11" ht="15" customHeight="1" x14ac:dyDescent="0.15">
      <c r="A25" s="72" t="s">
        <v>78</v>
      </c>
      <c r="B25" s="79" t="s">
        <v>105</v>
      </c>
      <c r="C25" s="78">
        <v>198631</v>
      </c>
      <c r="D25" s="78">
        <v>94310</v>
      </c>
      <c r="E25" s="78">
        <v>104321</v>
      </c>
      <c r="F25" s="78">
        <v>131557</v>
      </c>
      <c r="G25" s="78">
        <v>63125</v>
      </c>
      <c r="H25" s="78">
        <v>68432</v>
      </c>
      <c r="I25" s="78">
        <v>131297</v>
      </c>
      <c r="J25" s="78">
        <v>125643</v>
      </c>
      <c r="K25" s="78">
        <v>5654</v>
      </c>
    </row>
    <row r="26" spans="1:11" ht="15" customHeight="1" x14ac:dyDescent="0.15">
      <c r="A26" s="72" t="s">
        <v>87</v>
      </c>
      <c r="B26" s="79" t="s">
        <v>104</v>
      </c>
      <c r="C26" s="78">
        <v>198040</v>
      </c>
      <c r="D26" s="78">
        <v>93961</v>
      </c>
      <c r="E26" s="78">
        <v>104079</v>
      </c>
      <c r="F26" s="78">
        <v>90250</v>
      </c>
      <c r="G26" s="78">
        <v>43540</v>
      </c>
      <c r="H26" s="78">
        <v>46710</v>
      </c>
      <c r="I26" s="78">
        <v>90236</v>
      </c>
      <c r="J26" s="78">
        <v>87228</v>
      </c>
      <c r="K26" s="78">
        <v>3008</v>
      </c>
    </row>
    <row r="27" spans="1:11" ht="15" customHeight="1" x14ac:dyDescent="0.15">
      <c r="A27" s="72" t="s">
        <v>103</v>
      </c>
      <c r="B27" s="79" t="s">
        <v>102</v>
      </c>
      <c r="C27" s="78">
        <v>198040</v>
      </c>
      <c r="D27" s="78">
        <v>93961</v>
      </c>
      <c r="E27" s="78">
        <v>104079</v>
      </c>
      <c r="F27" s="78">
        <v>90118</v>
      </c>
      <c r="G27" s="78">
        <v>43482</v>
      </c>
      <c r="H27" s="78">
        <v>46636</v>
      </c>
      <c r="I27" s="78">
        <v>90114</v>
      </c>
      <c r="J27" s="78">
        <v>86911</v>
      </c>
      <c r="K27" s="78">
        <v>3203</v>
      </c>
    </row>
    <row r="28" spans="1:11" ht="15" customHeight="1" x14ac:dyDescent="0.15">
      <c r="A28" s="72" t="s">
        <v>64</v>
      </c>
      <c r="B28" s="79" t="s">
        <v>101</v>
      </c>
      <c r="C28" s="78"/>
      <c r="D28" s="78"/>
      <c r="E28" s="78"/>
      <c r="F28" s="78"/>
      <c r="G28" s="78"/>
      <c r="H28" s="78"/>
      <c r="I28" s="78"/>
      <c r="J28" s="78"/>
      <c r="K28" s="78"/>
    </row>
    <row r="29" spans="1:11" ht="15" customHeight="1" x14ac:dyDescent="0.15">
      <c r="A29" s="72" t="s">
        <v>62</v>
      </c>
      <c r="B29" s="79"/>
      <c r="C29" s="78">
        <v>200910</v>
      </c>
      <c r="D29" s="78">
        <v>95577</v>
      </c>
      <c r="E29" s="78">
        <v>105333</v>
      </c>
      <c r="F29" s="78">
        <v>118141</v>
      </c>
      <c r="G29" s="78">
        <v>57259</v>
      </c>
      <c r="H29" s="78">
        <v>60882</v>
      </c>
      <c r="I29" s="78">
        <v>118134</v>
      </c>
      <c r="J29" s="78">
        <v>114742</v>
      </c>
      <c r="K29" s="78">
        <v>3392</v>
      </c>
    </row>
    <row r="30" spans="1:11" ht="15" customHeight="1" x14ac:dyDescent="0.15">
      <c r="A30" s="72" t="s">
        <v>61</v>
      </c>
      <c r="B30" s="79"/>
      <c r="C30" s="78">
        <v>201002</v>
      </c>
      <c r="D30" s="78">
        <v>95630</v>
      </c>
      <c r="E30" s="78">
        <v>105372</v>
      </c>
      <c r="F30" s="78">
        <v>118138</v>
      </c>
      <c r="G30" s="78">
        <v>57267</v>
      </c>
      <c r="H30" s="78">
        <v>60871</v>
      </c>
      <c r="I30" s="78">
        <v>118124</v>
      </c>
      <c r="J30" s="78">
        <v>112288</v>
      </c>
      <c r="K30" s="78">
        <v>5836</v>
      </c>
    </row>
    <row r="31" spans="1:11" ht="15" customHeight="1" x14ac:dyDescent="0.15">
      <c r="A31" s="72" t="s">
        <v>68</v>
      </c>
      <c r="B31" s="79" t="s">
        <v>100</v>
      </c>
      <c r="C31" s="78">
        <v>197499</v>
      </c>
      <c r="D31" s="78">
        <v>93494</v>
      </c>
      <c r="E31" s="78">
        <v>104005</v>
      </c>
      <c r="F31" s="78">
        <v>123140</v>
      </c>
      <c r="G31" s="78">
        <v>58024</v>
      </c>
      <c r="H31" s="78">
        <v>65116</v>
      </c>
      <c r="I31" s="78">
        <v>123137</v>
      </c>
      <c r="J31" s="78">
        <v>121551</v>
      </c>
      <c r="K31" s="78">
        <v>1586</v>
      </c>
    </row>
    <row r="32" spans="1:11" ht="15" customHeight="1" x14ac:dyDescent="0.15">
      <c r="A32" s="72" t="s">
        <v>92</v>
      </c>
      <c r="B32" s="79" t="s">
        <v>99</v>
      </c>
      <c r="C32" s="78">
        <v>197403</v>
      </c>
      <c r="D32" s="78">
        <v>93434</v>
      </c>
      <c r="E32" s="78">
        <v>103969</v>
      </c>
      <c r="F32" s="78">
        <v>118938</v>
      </c>
      <c r="G32" s="78">
        <v>55786</v>
      </c>
      <c r="H32" s="78">
        <v>63152</v>
      </c>
      <c r="I32" s="78">
        <v>118929</v>
      </c>
      <c r="J32" s="78">
        <v>117535</v>
      </c>
      <c r="K32" s="78">
        <v>1394</v>
      </c>
    </row>
    <row r="33" spans="1:11" ht="15" customHeight="1" x14ac:dyDescent="0.15">
      <c r="A33" s="72" t="s">
        <v>89</v>
      </c>
      <c r="B33" s="79" t="s">
        <v>98</v>
      </c>
      <c r="C33" s="78">
        <v>199813</v>
      </c>
      <c r="D33" s="78">
        <v>94714</v>
      </c>
      <c r="E33" s="78">
        <v>105099</v>
      </c>
      <c r="F33" s="78">
        <v>94501</v>
      </c>
      <c r="G33" s="78">
        <v>44972</v>
      </c>
      <c r="H33" s="78">
        <v>49529</v>
      </c>
      <c r="I33" s="78">
        <v>94498</v>
      </c>
      <c r="J33" s="78">
        <v>93360</v>
      </c>
      <c r="K33" s="78">
        <v>1138</v>
      </c>
    </row>
    <row r="34" spans="1:11" ht="15" customHeight="1" x14ac:dyDescent="0.15">
      <c r="A34" s="72" t="s">
        <v>72</v>
      </c>
      <c r="B34" s="79" t="s">
        <v>97</v>
      </c>
      <c r="E34" s="78"/>
      <c r="F34" s="78"/>
      <c r="G34" s="78"/>
      <c r="H34" s="78"/>
      <c r="I34" s="78"/>
      <c r="J34" s="78"/>
      <c r="K34" s="78"/>
    </row>
    <row r="35" spans="1:11" ht="15" customHeight="1" x14ac:dyDescent="0.15">
      <c r="A35" s="72" t="s">
        <v>70</v>
      </c>
      <c r="B35" s="79"/>
      <c r="C35" s="78">
        <v>201344</v>
      </c>
      <c r="D35" s="78">
        <v>95518</v>
      </c>
      <c r="E35" s="78">
        <v>105826</v>
      </c>
      <c r="F35" s="78">
        <v>131182</v>
      </c>
      <c r="G35" s="78">
        <v>63457</v>
      </c>
      <c r="H35" s="78">
        <v>67725</v>
      </c>
      <c r="I35" s="78">
        <v>131179</v>
      </c>
      <c r="J35" s="78">
        <v>129514</v>
      </c>
      <c r="K35" s="78">
        <v>1665</v>
      </c>
    </row>
    <row r="36" spans="1:11" ht="15" customHeight="1" x14ac:dyDescent="0.15">
      <c r="A36" s="72" t="s">
        <v>69</v>
      </c>
      <c r="B36" s="79"/>
      <c r="C36" s="78">
        <v>201444</v>
      </c>
      <c r="D36" s="78">
        <v>95575</v>
      </c>
      <c r="E36" s="78">
        <v>105869</v>
      </c>
      <c r="F36" s="78">
        <v>131084</v>
      </c>
      <c r="G36" s="78">
        <v>63414</v>
      </c>
      <c r="H36" s="78">
        <v>67670</v>
      </c>
      <c r="I36" s="78">
        <v>131058</v>
      </c>
      <c r="J36" s="78">
        <v>126787</v>
      </c>
      <c r="K36" s="78">
        <v>4271</v>
      </c>
    </row>
    <row r="37" spans="1:11" ht="15" customHeight="1" x14ac:dyDescent="0.15">
      <c r="A37" s="72" t="s">
        <v>78</v>
      </c>
      <c r="B37" s="79" t="s">
        <v>97</v>
      </c>
      <c r="C37" s="78">
        <v>201344</v>
      </c>
      <c r="D37" s="78">
        <v>95518</v>
      </c>
      <c r="E37" s="78">
        <v>105826</v>
      </c>
      <c r="F37" s="78">
        <v>124792</v>
      </c>
      <c r="G37" s="78">
        <v>60503</v>
      </c>
      <c r="H37" s="78">
        <v>64289</v>
      </c>
      <c r="I37" s="78">
        <v>124637</v>
      </c>
      <c r="J37" s="78">
        <v>119264</v>
      </c>
      <c r="K37" s="78">
        <v>5373</v>
      </c>
    </row>
    <row r="38" spans="1:11" ht="15" customHeight="1" x14ac:dyDescent="0.15">
      <c r="A38" s="70" t="s">
        <v>64</v>
      </c>
      <c r="B38" s="79" t="s">
        <v>96</v>
      </c>
      <c r="C38" s="78"/>
      <c r="D38" s="78"/>
      <c r="E38" s="78"/>
      <c r="F38" s="78"/>
      <c r="G38" s="78"/>
      <c r="H38" s="78"/>
      <c r="I38" s="78"/>
      <c r="J38" s="78"/>
      <c r="K38" s="78"/>
    </row>
    <row r="39" spans="1:11" ht="15" customHeight="1" x14ac:dyDescent="0.15">
      <c r="A39" s="70" t="s">
        <v>62</v>
      </c>
      <c r="B39" s="79"/>
      <c r="C39" s="78">
        <v>201823</v>
      </c>
      <c r="D39" s="78">
        <v>95732</v>
      </c>
      <c r="E39" s="78">
        <v>106091</v>
      </c>
      <c r="F39" s="78">
        <v>115929</v>
      </c>
      <c r="G39" s="78">
        <v>56703</v>
      </c>
      <c r="H39" s="78">
        <v>59226</v>
      </c>
      <c r="I39" s="78">
        <v>115927</v>
      </c>
      <c r="J39" s="78">
        <v>113863</v>
      </c>
      <c r="K39" s="78">
        <v>2064</v>
      </c>
    </row>
    <row r="40" spans="1:11" ht="15" customHeight="1" x14ac:dyDescent="0.15">
      <c r="A40" s="70" t="s">
        <v>61</v>
      </c>
      <c r="B40" s="79"/>
      <c r="C40" s="78">
        <v>201934</v>
      </c>
      <c r="D40" s="78">
        <v>95792</v>
      </c>
      <c r="E40" s="78">
        <v>106142</v>
      </c>
      <c r="F40" s="78">
        <v>115916</v>
      </c>
      <c r="G40" s="78">
        <v>56704</v>
      </c>
      <c r="H40" s="78">
        <v>59212</v>
      </c>
      <c r="I40" s="78">
        <v>115916</v>
      </c>
      <c r="J40" s="78">
        <v>111537</v>
      </c>
      <c r="K40" s="78">
        <v>4379</v>
      </c>
    </row>
    <row r="41" spans="1:11" ht="15" customHeight="1" x14ac:dyDescent="0.15">
      <c r="A41" s="70" t="s">
        <v>87</v>
      </c>
      <c r="B41" s="79" t="s">
        <v>95</v>
      </c>
      <c r="C41" s="78">
        <v>200698</v>
      </c>
      <c r="D41" s="78">
        <v>94965</v>
      </c>
      <c r="E41" s="78">
        <v>105733</v>
      </c>
      <c r="F41" s="78">
        <v>112878</v>
      </c>
      <c r="G41" s="78">
        <v>54034</v>
      </c>
      <c r="H41" s="78">
        <v>58844</v>
      </c>
      <c r="I41" s="78">
        <v>112878</v>
      </c>
      <c r="J41" s="78">
        <v>111963</v>
      </c>
      <c r="K41" s="78">
        <v>915</v>
      </c>
    </row>
    <row r="42" spans="1:11" ht="15" customHeight="1" x14ac:dyDescent="0.15">
      <c r="A42" s="72" t="s">
        <v>72</v>
      </c>
      <c r="B42" s="79" t="s">
        <v>94</v>
      </c>
      <c r="C42" s="78"/>
      <c r="D42" s="78"/>
      <c r="E42" s="78"/>
      <c r="F42" s="78"/>
      <c r="G42" s="78"/>
      <c r="H42" s="78"/>
      <c r="I42" s="78"/>
      <c r="J42" s="78"/>
      <c r="K42" s="78"/>
    </row>
    <row r="43" spans="1:11" ht="15" customHeight="1" x14ac:dyDescent="0.15">
      <c r="A43" s="72" t="s">
        <v>70</v>
      </c>
      <c r="B43" s="79"/>
      <c r="C43" s="78">
        <v>202525</v>
      </c>
      <c r="D43" s="78">
        <v>95873</v>
      </c>
      <c r="E43" s="78">
        <v>106652</v>
      </c>
      <c r="F43" s="78">
        <v>147481</v>
      </c>
      <c r="G43" s="78">
        <v>70397</v>
      </c>
      <c r="H43" s="78">
        <v>77084</v>
      </c>
      <c r="I43" s="78">
        <v>147481</v>
      </c>
      <c r="J43" s="78">
        <v>145727</v>
      </c>
      <c r="K43" s="78">
        <v>1754</v>
      </c>
    </row>
    <row r="44" spans="1:11" ht="15" customHeight="1" x14ac:dyDescent="0.15">
      <c r="A44" s="72" t="s">
        <v>69</v>
      </c>
      <c r="B44" s="79"/>
      <c r="C44" s="78">
        <v>202631</v>
      </c>
      <c r="D44" s="78">
        <v>95926</v>
      </c>
      <c r="E44" s="78">
        <v>106705</v>
      </c>
      <c r="F44" s="78">
        <v>147425</v>
      </c>
      <c r="G44" s="78">
        <v>70381</v>
      </c>
      <c r="H44" s="78">
        <v>77044</v>
      </c>
      <c r="I44" s="78">
        <v>147415</v>
      </c>
      <c r="J44" s="78">
        <v>143662</v>
      </c>
      <c r="K44" s="78">
        <v>3753</v>
      </c>
    </row>
    <row r="45" spans="1:11" ht="15" customHeight="1" x14ac:dyDescent="0.15">
      <c r="A45" s="72" t="s">
        <v>78</v>
      </c>
      <c r="B45" s="79" t="s">
        <v>94</v>
      </c>
      <c r="C45" s="43">
        <v>202525</v>
      </c>
      <c r="D45" s="78">
        <v>95873</v>
      </c>
      <c r="E45" s="78">
        <v>106652</v>
      </c>
      <c r="F45" s="78">
        <v>142331</v>
      </c>
      <c r="G45" s="78">
        <v>67977</v>
      </c>
      <c r="H45" s="78">
        <v>74354</v>
      </c>
      <c r="I45" s="78">
        <v>142116</v>
      </c>
      <c r="J45" s="78">
        <v>136932</v>
      </c>
      <c r="K45" s="78">
        <v>5234</v>
      </c>
    </row>
    <row r="46" spans="1:11" ht="15" customHeight="1" x14ac:dyDescent="0.15">
      <c r="A46" s="72" t="s">
        <v>68</v>
      </c>
      <c r="B46" s="79" t="s">
        <v>93</v>
      </c>
      <c r="C46" s="78">
        <f>SUM(D46:E46)</f>
        <v>199867</v>
      </c>
      <c r="D46" s="78">
        <v>94272</v>
      </c>
      <c r="E46" s="78">
        <v>105595</v>
      </c>
      <c r="F46" s="78">
        <f>SUM(G46:H46)</f>
        <v>119940</v>
      </c>
      <c r="G46" s="78">
        <v>56679</v>
      </c>
      <c r="H46" s="78">
        <v>63261</v>
      </c>
      <c r="I46" s="78">
        <f>SUM(J46:K46)</f>
        <v>119940</v>
      </c>
      <c r="J46" s="78">
        <v>118613</v>
      </c>
      <c r="K46" s="78">
        <v>1327</v>
      </c>
    </row>
    <row r="47" spans="1:11" ht="15" customHeight="1" x14ac:dyDescent="0.15">
      <c r="A47" s="72" t="s">
        <v>92</v>
      </c>
      <c r="B47" s="79" t="s">
        <v>91</v>
      </c>
      <c r="C47" s="78">
        <f>SUM(D47:E47)</f>
        <v>199580</v>
      </c>
      <c r="D47" s="78">
        <v>94105</v>
      </c>
      <c r="E47" s="78">
        <v>105475</v>
      </c>
      <c r="F47" s="78">
        <f>SUM(G47:H47)</f>
        <v>109648</v>
      </c>
      <c r="G47" s="78">
        <v>51854</v>
      </c>
      <c r="H47" s="78">
        <v>57794</v>
      </c>
      <c r="I47" s="78">
        <f>SUM(J47:K47)</f>
        <v>109643</v>
      </c>
      <c r="J47" s="78">
        <v>108531</v>
      </c>
      <c r="K47" s="78">
        <v>1112</v>
      </c>
    </row>
    <row r="48" spans="1:11" ht="15" customHeight="1" x14ac:dyDescent="0.15">
      <c r="A48" s="70" t="s">
        <v>64</v>
      </c>
      <c r="B48" s="79" t="s">
        <v>90</v>
      </c>
      <c r="C48" s="78"/>
      <c r="D48" s="78"/>
      <c r="E48" s="78"/>
      <c r="F48" s="78"/>
      <c r="G48" s="78"/>
      <c r="H48" s="78"/>
      <c r="I48" s="78"/>
      <c r="J48" s="78"/>
      <c r="K48" s="78"/>
    </row>
    <row r="49" spans="1:11" ht="15" customHeight="1" x14ac:dyDescent="0.15">
      <c r="A49" s="70" t="s">
        <v>62</v>
      </c>
      <c r="B49" s="79"/>
      <c r="C49" s="78">
        <f>SUM(D49:E49)</f>
        <v>203180</v>
      </c>
      <c r="D49" s="78">
        <v>95999</v>
      </c>
      <c r="E49" s="78">
        <v>107181</v>
      </c>
      <c r="F49" s="78">
        <f>SUM(G49:H49)</f>
        <v>129825</v>
      </c>
      <c r="G49" s="78">
        <v>62667</v>
      </c>
      <c r="H49" s="78">
        <v>67158</v>
      </c>
      <c r="I49" s="78">
        <f>SUM(J49:K49)</f>
        <v>129825</v>
      </c>
      <c r="J49" s="78">
        <v>128036</v>
      </c>
      <c r="K49" s="78">
        <v>1789</v>
      </c>
    </row>
    <row r="50" spans="1:11" ht="15" customHeight="1" x14ac:dyDescent="0.15">
      <c r="A50" s="70" t="s">
        <v>61</v>
      </c>
      <c r="B50" s="79"/>
      <c r="C50" s="78">
        <f>SUM(D50:E50)</f>
        <v>203180</v>
      </c>
      <c r="D50" s="78">
        <v>95999</v>
      </c>
      <c r="E50" s="78">
        <v>107181</v>
      </c>
      <c r="F50" s="78">
        <f>SUM(G50:H50)</f>
        <v>129773</v>
      </c>
      <c r="G50" s="78">
        <v>62645</v>
      </c>
      <c r="H50" s="78">
        <v>67128</v>
      </c>
      <c r="I50" s="78">
        <f>SUM(J50:K50)</f>
        <v>129769</v>
      </c>
      <c r="J50" s="78">
        <v>125629</v>
      </c>
      <c r="K50" s="78">
        <v>4140</v>
      </c>
    </row>
    <row r="51" spans="1:11" ht="15" customHeight="1" x14ac:dyDescent="0.15">
      <c r="A51" s="72" t="s">
        <v>89</v>
      </c>
      <c r="B51" s="79" t="s">
        <v>88</v>
      </c>
      <c r="C51" s="78">
        <f>SUM(D51:E51)</f>
        <v>201849</v>
      </c>
      <c r="D51" s="78">
        <v>95283</v>
      </c>
      <c r="E51" s="78">
        <v>106566</v>
      </c>
      <c r="F51" s="78">
        <f>SUM(G51:H51)</f>
        <v>63302</v>
      </c>
      <c r="G51" s="78">
        <v>30453</v>
      </c>
      <c r="H51" s="78">
        <v>32849</v>
      </c>
      <c r="I51" s="78">
        <f>SUM(J51:K51)</f>
        <v>63302</v>
      </c>
      <c r="J51" s="78">
        <v>61361</v>
      </c>
      <c r="K51" s="78">
        <v>1941</v>
      </c>
    </row>
    <row r="52" spans="1:11" ht="15" customHeight="1" x14ac:dyDescent="0.15">
      <c r="A52" s="70" t="s">
        <v>87</v>
      </c>
      <c r="B52" s="79" t="s">
        <v>86</v>
      </c>
      <c r="C52" s="78">
        <v>202036</v>
      </c>
      <c r="D52" s="78">
        <v>95284</v>
      </c>
      <c r="E52" s="78">
        <v>106752</v>
      </c>
      <c r="F52" s="78">
        <v>130070</v>
      </c>
      <c r="G52" s="78">
        <v>61794</v>
      </c>
      <c r="H52" s="78">
        <v>68276</v>
      </c>
      <c r="I52" s="78">
        <v>130070</v>
      </c>
      <c r="J52" s="78">
        <v>129277</v>
      </c>
      <c r="K52" s="78">
        <v>793</v>
      </c>
    </row>
    <row r="53" spans="1:11" ht="15" customHeight="1" x14ac:dyDescent="0.15">
      <c r="A53" s="74" t="s">
        <v>72</v>
      </c>
      <c r="B53" s="71" t="s">
        <v>85</v>
      </c>
      <c r="C53" s="43"/>
      <c r="D53" s="43"/>
      <c r="E53" s="43"/>
      <c r="F53" s="43"/>
      <c r="G53" s="43"/>
      <c r="H53" s="43"/>
      <c r="I53" s="43"/>
      <c r="J53" s="43"/>
      <c r="K53" s="43"/>
    </row>
    <row r="54" spans="1:11" ht="15" customHeight="1" x14ac:dyDescent="0.15">
      <c r="A54" s="74" t="s">
        <v>70</v>
      </c>
      <c r="B54" s="71"/>
      <c r="C54" s="43">
        <v>203479</v>
      </c>
      <c r="D54" s="43">
        <v>95928</v>
      </c>
      <c r="E54" s="43">
        <v>107551</v>
      </c>
      <c r="F54" s="43">
        <v>152158</v>
      </c>
      <c r="G54" s="43">
        <v>72975</v>
      </c>
      <c r="H54" s="43">
        <v>79183</v>
      </c>
      <c r="I54" s="43">
        <v>152148</v>
      </c>
      <c r="J54" s="43">
        <v>150857</v>
      </c>
      <c r="K54" s="43">
        <v>1291</v>
      </c>
    </row>
    <row r="55" spans="1:11" ht="15" customHeight="1" x14ac:dyDescent="0.15">
      <c r="A55" s="74" t="s">
        <v>69</v>
      </c>
      <c r="B55" s="71"/>
      <c r="C55" s="43">
        <v>203479</v>
      </c>
      <c r="D55" s="43">
        <v>95928</v>
      </c>
      <c r="E55" s="43">
        <v>107551</v>
      </c>
      <c r="F55" s="43">
        <v>152013</v>
      </c>
      <c r="G55" s="43">
        <v>72894</v>
      </c>
      <c r="H55" s="43">
        <v>79119</v>
      </c>
      <c r="I55" s="43">
        <v>152007</v>
      </c>
      <c r="J55" s="43">
        <v>148679</v>
      </c>
      <c r="K55" s="43">
        <v>3328</v>
      </c>
    </row>
    <row r="56" spans="1:11" ht="15" customHeight="1" x14ac:dyDescent="0.15">
      <c r="A56" s="74" t="s">
        <v>78</v>
      </c>
      <c r="B56" s="71" t="s">
        <v>85</v>
      </c>
      <c r="C56" s="43">
        <v>203329</v>
      </c>
      <c r="D56" s="43">
        <v>95855</v>
      </c>
      <c r="E56" s="43">
        <v>107474</v>
      </c>
      <c r="F56" s="43">
        <v>144157</v>
      </c>
      <c r="G56" s="43">
        <v>69253</v>
      </c>
      <c r="H56" s="43">
        <v>74904</v>
      </c>
      <c r="I56" s="43">
        <v>143986</v>
      </c>
      <c r="J56" s="43">
        <v>139220</v>
      </c>
      <c r="K56" s="43">
        <v>4766</v>
      </c>
    </row>
    <row r="57" spans="1:11" ht="15" customHeight="1" x14ac:dyDescent="0.15">
      <c r="A57" s="70" t="s">
        <v>64</v>
      </c>
      <c r="B57" s="79" t="s">
        <v>84</v>
      </c>
      <c r="C57" s="78"/>
      <c r="D57" s="78"/>
      <c r="E57" s="78"/>
      <c r="F57" s="78"/>
      <c r="G57" s="78"/>
      <c r="H57" s="78"/>
      <c r="I57" s="78"/>
      <c r="J57" s="78"/>
      <c r="K57" s="78"/>
    </row>
    <row r="58" spans="1:11" ht="15" customHeight="1" x14ac:dyDescent="0.15">
      <c r="A58" s="70" t="s">
        <v>62</v>
      </c>
      <c r="B58" s="79"/>
      <c r="C58" s="78">
        <f>SUM(D58:E58)</f>
        <v>203796</v>
      </c>
      <c r="D58" s="78">
        <v>96050</v>
      </c>
      <c r="E58" s="78">
        <v>107746</v>
      </c>
      <c r="F58" s="78">
        <f>SUM(G58:H58)</f>
        <v>124965</v>
      </c>
      <c r="G58" s="78">
        <v>60587</v>
      </c>
      <c r="H58" s="78">
        <v>64378</v>
      </c>
      <c r="I58" s="78">
        <f>SUM(J58:K58)</f>
        <v>124965</v>
      </c>
      <c r="J58" s="78">
        <v>122464</v>
      </c>
      <c r="K58" s="78">
        <v>2501</v>
      </c>
    </row>
    <row r="59" spans="1:11" ht="15" customHeight="1" x14ac:dyDescent="0.15">
      <c r="A59" s="70" t="s">
        <v>61</v>
      </c>
      <c r="B59" s="79"/>
      <c r="C59" s="78">
        <f>SUM(D59:E59)</f>
        <v>203796</v>
      </c>
      <c r="D59" s="78">
        <v>96050</v>
      </c>
      <c r="E59" s="78">
        <v>107746</v>
      </c>
      <c r="F59" s="78">
        <f>SUM(G59:H59)</f>
        <v>124939</v>
      </c>
      <c r="G59" s="78">
        <v>60579</v>
      </c>
      <c r="H59" s="78">
        <v>64360</v>
      </c>
      <c r="I59" s="78">
        <f>SUM(J59:K59)</f>
        <v>124939</v>
      </c>
      <c r="J59" s="78">
        <v>121616</v>
      </c>
      <c r="K59" s="78">
        <v>3323</v>
      </c>
    </row>
    <row r="60" spans="1:11" ht="15" customHeight="1" x14ac:dyDescent="0.15">
      <c r="A60" s="68" t="s">
        <v>68</v>
      </c>
      <c r="B60" s="67" t="s">
        <v>83</v>
      </c>
      <c r="C60" s="43">
        <f>SUM(D60:E60)</f>
        <v>201201</v>
      </c>
      <c r="D60" s="43">
        <v>94619</v>
      </c>
      <c r="E60" s="43">
        <v>106582</v>
      </c>
      <c r="F60" s="43">
        <f>SUM(G60:H60)</f>
        <v>106096</v>
      </c>
      <c r="G60" s="43">
        <v>50779</v>
      </c>
      <c r="H60" s="43">
        <v>55317</v>
      </c>
      <c r="I60" s="43">
        <f>SUM(J60:K60)</f>
        <v>106096</v>
      </c>
      <c r="J60" s="43">
        <v>104729</v>
      </c>
      <c r="K60" s="43">
        <v>1367</v>
      </c>
    </row>
    <row r="61" spans="1:11" ht="15" customHeight="1" x14ac:dyDescent="0.15">
      <c r="A61" s="68" t="s">
        <v>66</v>
      </c>
      <c r="B61" s="67" t="s">
        <v>82</v>
      </c>
      <c r="C61" s="43">
        <f>SUM(D61:E61)</f>
        <v>201067</v>
      </c>
      <c r="D61" s="43">
        <v>94531</v>
      </c>
      <c r="E61" s="43">
        <v>106536</v>
      </c>
      <c r="F61" s="43">
        <f>SUM(G61:H61)</f>
        <v>101580</v>
      </c>
      <c r="G61" s="43">
        <v>48473</v>
      </c>
      <c r="H61" s="43">
        <v>53107</v>
      </c>
      <c r="I61" s="43">
        <f>SUM(J61:K61)</f>
        <v>101580</v>
      </c>
      <c r="J61" s="43">
        <v>100211</v>
      </c>
      <c r="K61" s="43">
        <v>1369</v>
      </c>
    </row>
    <row r="62" spans="1:11" ht="15" customHeight="1" x14ac:dyDescent="0.15">
      <c r="A62" s="68" t="s">
        <v>60</v>
      </c>
      <c r="B62" s="67" t="s">
        <v>81</v>
      </c>
      <c r="C62" s="43">
        <f>SUM(D62:E62)</f>
        <v>202636</v>
      </c>
      <c r="D62" s="43">
        <v>95301</v>
      </c>
      <c r="E62" s="43">
        <v>107335</v>
      </c>
      <c r="F62" s="43">
        <f>SUM(G62:H62)</f>
        <v>96461</v>
      </c>
      <c r="G62" s="43">
        <v>46155</v>
      </c>
      <c r="H62" s="43">
        <v>50306</v>
      </c>
      <c r="I62" s="43">
        <f>SUM(J62:K62)</f>
        <v>96460</v>
      </c>
      <c r="J62" s="43">
        <v>95677</v>
      </c>
      <c r="K62" s="43">
        <v>783</v>
      </c>
    </row>
    <row r="63" spans="1:11" ht="15" customHeight="1" x14ac:dyDescent="0.15">
      <c r="A63" s="68" t="s">
        <v>72</v>
      </c>
      <c r="B63" s="77" t="s">
        <v>80</v>
      </c>
      <c r="C63" s="43"/>
      <c r="D63" s="43"/>
      <c r="E63" s="43"/>
      <c r="F63" s="43"/>
      <c r="G63" s="43"/>
      <c r="H63" s="43"/>
      <c r="I63" s="43"/>
      <c r="J63" s="43"/>
      <c r="K63" s="43"/>
    </row>
    <row r="64" spans="1:11" ht="15" customHeight="1" x14ac:dyDescent="0.15">
      <c r="A64" s="68" t="s">
        <v>70</v>
      </c>
      <c r="B64" s="67"/>
      <c r="C64" s="43">
        <v>204452</v>
      </c>
      <c r="D64" s="43">
        <v>96151</v>
      </c>
      <c r="E64" s="43">
        <v>108301</v>
      </c>
      <c r="F64" s="43">
        <v>126416</v>
      </c>
      <c r="G64" s="43">
        <v>61517</v>
      </c>
      <c r="H64" s="43">
        <v>64899</v>
      </c>
      <c r="I64" s="43">
        <v>126414</v>
      </c>
      <c r="J64" s="43">
        <v>122540</v>
      </c>
      <c r="K64" s="43">
        <v>3874</v>
      </c>
    </row>
    <row r="65" spans="1:11" ht="15" customHeight="1" x14ac:dyDescent="0.15">
      <c r="A65" s="68" t="s">
        <v>69</v>
      </c>
      <c r="B65" s="67"/>
      <c r="C65" s="43">
        <v>204452</v>
      </c>
      <c r="D65" s="43">
        <v>96151</v>
      </c>
      <c r="E65" s="43">
        <v>108301</v>
      </c>
      <c r="F65" s="43">
        <v>126352</v>
      </c>
      <c r="G65" s="43">
        <v>61488</v>
      </c>
      <c r="H65" s="43">
        <v>64864</v>
      </c>
      <c r="I65" s="43">
        <v>126342</v>
      </c>
      <c r="J65" s="43">
        <v>122931</v>
      </c>
      <c r="K65" s="43">
        <v>3411</v>
      </c>
    </row>
    <row r="66" spans="1:11" ht="15" customHeight="1" x14ac:dyDescent="0.15">
      <c r="A66" s="68" t="s">
        <v>78</v>
      </c>
      <c r="B66" s="77" t="s">
        <v>80</v>
      </c>
      <c r="C66" s="43">
        <v>204302</v>
      </c>
      <c r="D66" s="43">
        <v>96081</v>
      </c>
      <c r="E66" s="43">
        <v>108221</v>
      </c>
      <c r="F66" s="43">
        <v>119662</v>
      </c>
      <c r="G66" s="43">
        <v>58405</v>
      </c>
      <c r="H66" s="43">
        <v>61257</v>
      </c>
      <c r="I66" s="43">
        <v>119485</v>
      </c>
      <c r="J66" s="43">
        <v>115639</v>
      </c>
      <c r="K66" s="43">
        <v>3846</v>
      </c>
    </row>
    <row r="67" spans="1:11" ht="15" customHeight="1" x14ac:dyDescent="0.15">
      <c r="A67" s="70" t="s">
        <v>64</v>
      </c>
      <c r="B67" s="76" t="s">
        <v>79</v>
      </c>
      <c r="C67" s="43"/>
      <c r="D67" s="43"/>
      <c r="E67" s="43"/>
      <c r="F67" s="43"/>
      <c r="G67" s="43"/>
      <c r="H67" s="43"/>
      <c r="I67" s="43"/>
      <c r="J67" s="43"/>
      <c r="K67" s="43"/>
    </row>
    <row r="68" spans="1:11" ht="15" customHeight="1" x14ac:dyDescent="0.15">
      <c r="A68" s="70" t="s">
        <v>62</v>
      </c>
      <c r="B68" s="76"/>
      <c r="C68" s="43">
        <v>204601</v>
      </c>
      <c r="D68" s="43">
        <v>96234</v>
      </c>
      <c r="E68" s="43">
        <v>108367</v>
      </c>
      <c r="F68" s="43">
        <v>120118</v>
      </c>
      <c r="G68" s="43">
        <v>58378</v>
      </c>
      <c r="H68" s="43">
        <v>61740</v>
      </c>
      <c r="I68" s="43">
        <v>120114</v>
      </c>
      <c r="J68" s="43">
        <v>117201</v>
      </c>
      <c r="K68" s="43">
        <v>2913</v>
      </c>
    </row>
    <row r="69" spans="1:11" ht="15" customHeight="1" x14ac:dyDescent="0.15">
      <c r="A69" s="70" t="s">
        <v>61</v>
      </c>
      <c r="B69" s="76"/>
      <c r="C69" s="43">
        <v>204601</v>
      </c>
      <c r="D69" s="43">
        <v>96234</v>
      </c>
      <c r="E69" s="43">
        <v>108367</v>
      </c>
      <c r="F69" s="43">
        <v>120109</v>
      </c>
      <c r="G69" s="43">
        <v>58372</v>
      </c>
      <c r="H69" s="43">
        <v>61737</v>
      </c>
      <c r="I69" s="43">
        <v>120104</v>
      </c>
      <c r="J69" s="43">
        <v>117210</v>
      </c>
      <c r="K69" s="43">
        <v>2894</v>
      </c>
    </row>
    <row r="70" spans="1:11" ht="15" customHeight="1" x14ac:dyDescent="0.15">
      <c r="A70" s="70" t="s">
        <v>72</v>
      </c>
      <c r="B70" s="75" t="s">
        <v>77</v>
      </c>
      <c r="C70" s="43"/>
      <c r="D70" s="43"/>
      <c r="E70" s="43"/>
      <c r="F70" s="43"/>
      <c r="G70" s="43"/>
      <c r="H70" s="43"/>
      <c r="I70" s="43"/>
      <c r="J70" s="43"/>
      <c r="K70" s="43"/>
    </row>
    <row r="71" spans="1:11" ht="15" customHeight="1" x14ac:dyDescent="0.15">
      <c r="A71" s="70" t="s">
        <v>70</v>
      </c>
      <c r="B71" s="75"/>
      <c r="C71" s="43">
        <v>204657</v>
      </c>
      <c r="D71" s="43">
        <v>96202</v>
      </c>
      <c r="E71" s="43">
        <v>108455</v>
      </c>
      <c r="F71" s="43">
        <v>108707</v>
      </c>
      <c r="G71" s="43">
        <v>53497</v>
      </c>
      <c r="H71" s="43">
        <v>55210</v>
      </c>
      <c r="I71" s="43">
        <v>108696</v>
      </c>
      <c r="J71" s="43">
        <v>105759</v>
      </c>
      <c r="K71" s="43">
        <v>2937</v>
      </c>
    </row>
    <row r="72" spans="1:11" ht="15" customHeight="1" x14ac:dyDescent="0.15">
      <c r="A72" s="70" t="s">
        <v>69</v>
      </c>
      <c r="B72" s="75"/>
      <c r="C72" s="43">
        <v>204657</v>
      </c>
      <c r="D72" s="43">
        <v>96202</v>
      </c>
      <c r="E72" s="43">
        <v>108455</v>
      </c>
      <c r="F72" s="43">
        <v>108652</v>
      </c>
      <c r="G72" s="43">
        <v>53468</v>
      </c>
      <c r="H72" s="43">
        <v>55184</v>
      </c>
      <c r="I72" s="43">
        <v>108646</v>
      </c>
      <c r="J72" s="43">
        <v>105543</v>
      </c>
      <c r="K72" s="43">
        <v>3103</v>
      </c>
    </row>
    <row r="73" spans="1:11" ht="14.25" customHeight="1" x14ac:dyDescent="0.15">
      <c r="A73" s="70" t="s">
        <v>78</v>
      </c>
      <c r="B73" s="75" t="s">
        <v>77</v>
      </c>
      <c r="C73" s="43">
        <v>204542</v>
      </c>
      <c r="D73" s="43">
        <v>96152</v>
      </c>
      <c r="E73" s="43">
        <v>108390</v>
      </c>
      <c r="F73" s="43">
        <v>103793</v>
      </c>
      <c r="G73" s="43">
        <v>51043</v>
      </c>
      <c r="H73" s="43">
        <v>52750</v>
      </c>
      <c r="I73" s="43">
        <v>103590</v>
      </c>
      <c r="J73" s="43">
        <v>100251</v>
      </c>
      <c r="K73" s="43">
        <v>3339</v>
      </c>
    </row>
    <row r="74" spans="1:11" ht="14.25" customHeight="1" x14ac:dyDescent="0.15">
      <c r="A74" s="74" t="s">
        <v>68</v>
      </c>
      <c r="B74" s="71" t="s">
        <v>76</v>
      </c>
      <c r="C74" s="43">
        <v>201364</v>
      </c>
      <c r="D74" s="43">
        <v>94524</v>
      </c>
      <c r="E74" s="43">
        <v>106840</v>
      </c>
      <c r="F74" s="43">
        <v>96230</v>
      </c>
      <c r="G74" s="43">
        <v>46038</v>
      </c>
      <c r="H74" s="43">
        <v>50192</v>
      </c>
      <c r="I74" s="43">
        <v>96226</v>
      </c>
      <c r="J74" s="43">
        <v>95033</v>
      </c>
      <c r="K74" s="43">
        <v>1193</v>
      </c>
    </row>
    <row r="75" spans="1:11" ht="14.25" customHeight="1" x14ac:dyDescent="0.15">
      <c r="A75" s="74" t="s">
        <v>66</v>
      </c>
      <c r="B75" s="71" t="s">
        <v>75</v>
      </c>
      <c r="C75" s="43">
        <v>201222</v>
      </c>
      <c r="D75" s="43">
        <v>94513</v>
      </c>
      <c r="E75" s="43">
        <v>106709</v>
      </c>
      <c r="F75" s="43">
        <v>96691</v>
      </c>
      <c r="G75" s="43">
        <v>46205</v>
      </c>
      <c r="H75" s="43">
        <v>50486</v>
      </c>
      <c r="I75" s="43">
        <v>96690</v>
      </c>
      <c r="J75" s="43">
        <v>95276</v>
      </c>
      <c r="K75" s="43">
        <v>1414</v>
      </c>
    </row>
    <row r="76" spans="1:11" ht="14.25" customHeight="1" x14ac:dyDescent="0.15">
      <c r="A76" s="74" t="s">
        <v>60</v>
      </c>
      <c r="B76" s="71" t="s">
        <v>74</v>
      </c>
      <c r="C76" s="43">
        <v>202997</v>
      </c>
      <c r="D76" s="43">
        <v>95405</v>
      </c>
      <c r="E76" s="43">
        <v>107592</v>
      </c>
      <c r="F76" s="43">
        <v>115589</v>
      </c>
      <c r="G76" s="43">
        <v>54965</v>
      </c>
      <c r="H76" s="43">
        <v>60624</v>
      </c>
      <c r="I76" s="43">
        <v>115589</v>
      </c>
      <c r="J76" s="43">
        <v>114702</v>
      </c>
      <c r="K76" s="43">
        <v>887</v>
      </c>
    </row>
    <row r="77" spans="1:11" ht="14.25" customHeight="1" x14ac:dyDescent="0.15">
      <c r="A77" s="74" t="s">
        <v>64</v>
      </c>
      <c r="B77" s="71" t="s">
        <v>73</v>
      </c>
      <c r="C77" s="43"/>
      <c r="D77" s="43"/>
      <c r="E77" s="43"/>
      <c r="F77" s="43"/>
      <c r="G77" s="43"/>
      <c r="H77" s="43"/>
      <c r="I77" s="43"/>
      <c r="J77" s="43"/>
      <c r="K77" s="43"/>
    </row>
    <row r="78" spans="1:11" ht="14.25" customHeight="1" x14ac:dyDescent="0.15">
      <c r="A78" s="74" t="s">
        <v>62</v>
      </c>
      <c r="B78" s="71"/>
      <c r="C78" s="43">
        <v>208983</v>
      </c>
      <c r="D78" s="43">
        <v>98545</v>
      </c>
      <c r="E78" s="43">
        <v>110438</v>
      </c>
      <c r="F78" s="43">
        <v>123499</v>
      </c>
      <c r="G78" s="43">
        <v>59603</v>
      </c>
      <c r="H78" s="43">
        <v>63896</v>
      </c>
      <c r="I78" s="43">
        <v>123498</v>
      </c>
      <c r="J78" s="43">
        <v>121523</v>
      </c>
      <c r="K78" s="43">
        <v>1975</v>
      </c>
    </row>
    <row r="79" spans="1:11" ht="14.25" customHeight="1" x14ac:dyDescent="0.15">
      <c r="A79" s="74" t="s">
        <v>61</v>
      </c>
      <c r="B79" s="71"/>
      <c r="C79" s="43">
        <v>208983</v>
      </c>
      <c r="D79" s="43">
        <v>98545</v>
      </c>
      <c r="E79" s="43">
        <v>110438</v>
      </c>
      <c r="F79" s="43">
        <v>123460</v>
      </c>
      <c r="G79" s="43">
        <v>59578</v>
      </c>
      <c r="H79" s="43">
        <v>63882</v>
      </c>
      <c r="I79" s="43">
        <v>123459</v>
      </c>
      <c r="J79" s="43">
        <v>117971</v>
      </c>
      <c r="K79" s="43">
        <v>5488</v>
      </c>
    </row>
    <row r="80" spans="1:11" ht="21" customHeight="1" x14ac:dyDescent="0.15">
      <c r="A80" s="72" t="s">
        <v>72</v>
      </c>
      <c r="B80" s="73" t="s">
        <v>71</v>
      </c>
      <c r="C80" s="43"/>
      <c r="D80" s="43"/>
      <c r="E80" s="43"/>
      <c r="F80" s="43"/>
      <c r="G80" s="43"/>
      <c r="H80" s="43"/>
      <c r="I80" s="43"/>
      <c r="J80" s="43"/>
      <c r="K80" s="43"/>
    </row>
    <row r="81" spans="1:12" ht="21" customHeight="1" x14ac:dyDescent="0.15">
      <c r="A81" s="72" t="s">
        <v>70</v>
      </c>
      <c r="B81" s="71"/>
      <c r="C81" s="43">
        <f>D81+E81</f>
        <v>208458</v>
      </c>
      <c r="D81" s="43">
        <v>98450</v>
      </c>
      <c r="E81" s="43">
        <v>110008</v>
      </c>
      <c r="F81" s="43">
        <f>G81+H81</f>
        <v>121805</v>
      </c>
      <c r="G81" s="43">
        <v>58821</v>
      </c>
      <c r="H81" s="43">
        <v>62984</v>
      </c>
      <c r="I81" s="43">
        <f>J81+K81</f>
        <v>121803</v>
      </c>
      <c r="J81" s="43">
        <v>119746</v>
      </c>
      <c r="K81" s="43">
        <v>2057</v>
      </c>
    </row>
    <row r="82" spans="1:12" ht="21" customHeight="1" x14ac:dyDescent="0.15">
      <c r="A82" s="70" t="s">
        <v>69</v>
      </c>
      <c r="B82" s="67"/>
      <c r="C82" s="43">
        <f>D82+E82</f>
        <v>208458</v>
      </c>
      <c r="D82" s="43">
        <v>98450</v>
      </c>
      <c r="E82" s="43">
        <v>110008</v>
      </c>
      <c r="F82" s="43">
        <f>G82+H82</f>
        <v>121748</v>
      </c>
      <c r="G82" s="43">
        <v>58785</v>
      </c>
      <c r="H82" s="43">
        <v>62963</v>
      </c>
      <c r="I82" s="43">
        <f>J82+K82</f>
        <v>121740</v>
      </c>
      <c r="J82" s="43">
        <v>119276</v>
      </c>
      <c r="K82" s="43">
        <v>2464</v>
      </c>
      <c r="L82" s="63"/>
    </row>
    <row r="83" spans="1:12" ht="21" customHeight="1" x14ac:dyDescent="0.15">
      <c r="A83" s="68" t="s">
        <v>68</v>
      </c>
      <c r="B83" s="69" t="s">
        <v>67</v>
      </c>
      <c r="C83" s="43">
        <v>203951</v>
      </c>
      <c r="D83" s="43">
        <v>96147</v>
      </c>
      <c r="E83" s="43">
        <v>107804</v>
      </c>
      <c r="F83" s="43">
        <v>100448</v>
      </c>
      <c r="G83" s="43">
        <v>48134</v>
      </c>
      <c r="H83" s="43">
        <v>52134</v>
      </c>
      <c r="I83" s="43">
        <v>100447</v>
      </c>
      <c r="J83" s="43">
        <v>99365</v>
      </c>
      <c r="K83" s="43">
        <v>1082</v>
      </c>
      <c r="L83" s="63"/>
    </row>
    <row r="84" spans="1:12" ht="21" customHeight="1" x14ac:dyDescent="0.15">
      <c r="A84" s="68" t="s">
        <v>66</v>
      </c>
      <c r="B84" s="69" t="s">
        <v>65</v>
      </c>
      <c r="C84" s="43">
        <v>203603</v>
      </c>
      <c r="D84" s="43">
        <v>95953</v>
      </c>
      <c r="E84" s="43">
        <v>107650</v>
      </c>
      <c r="F84" s="43">
        <v>95989</v>
      </c>
      <c r="G84" s="43">
        <v>46020</v>
      </c>
      <c r="H84" s="43">
        <v>49969</v>
      </c>
      <c r="I84" s="43">
        <v>95989</v>
      </c>
      <c r="J84" s="43">
        <v>94904</v>
      </c>
      <c r="K84" s="43">
        <v>1085</v>
      </c>
      <c r="L84" s="63"/>
    </row>
    <row r="85" spans="1:12" ht="21" customHeight="1" x14ac:dyDescent="0.15">
      <c r="A85" s="68" t="s">
        <v>64</v>
      </c>
      <c r="B85" s="69" t="s">
        <v>63</v>
      </c>
      <c r="C85" s="43"/>
      <c r="D85" s="43"/>
      <c r="E85" s="43"/>
      <c r="F85" s="43"/>
      <c r="G85" s="43"/>
      <c r="H85" s="43"/>
      <c r="I85" s="43"/>
      <c r="J85" s="43"/>
      <c r="K85" s="43"/>
      <c r="L85" s="63"/>
    </row>
    <row r="86" spans="1:12" ht="21" customHeight="1" x14ac:dyDescent="0.15">
      <c r="A86" s="68" t="s">
        <v>62</v>
      </c>
      <c r="B86" s="67"/>
      <c r="C86" s="43">
        <v>207062</v>
      </c>
      <c r="D86" s="43">
        <v>97855</v>
      </c>
      <c r="E86" s="43">
        <v>109207</v>
      </c>
      <c r="F86" s="43">
        <v>118424</v>
      </c>
      <c r="G86" s="43">
        <v>57302</v>
      </c>
      <c r="H86" s="43">
        <v>61122</v>
      </c>
      <c r="I86" s="43">
        <v>118424</v>
      </c>
      <c r="J86" s="43">
        <v>117290</v>
      </c>
      <c r="K86" s="43">
        <v>1134</v>
      </c>
      <c r="L86" s="63"/>
    </row>
    <row r="87" spans="1:12" ht="21" customHeight="1" x14ac:dyDescent="0.15">
      <c r="A87" s="68" t="s">
        <v>61</v>
      </c>
      <c r="B87" s="67"/>
      <c r="C87" s="43">
        <v>207062</v>
      </c>
      <c r="D87" s="43">
        <v>97855</v>
      </c>
      <c r="E87" s="43">
        <v>109207</v>
      </c>
      <c r="F87" s="43">
        <v>118380</v>
      </c>
      <c r="G87" s="43">
        <v>57284</v>
      </c>
      <c r="H87" s="43">
        <v>61096</v>
      </c>
      <c r="I87" s="43">
        <v>118379</v>
      </c>
      <c r="J87" s="43">
        <v>113717</v>
      </c>
      <c r="K87" s="43">
        <v>4662</v>
      </c>
      <c r="L87" s="63"/>
    </row>
    <row r="88" spans="1:12" ht="21" customHeight="1" x14ac:dyDescent="0.15">
      <c r="A88" s="68" t="s">
        <v>60</v>
      </c>
      <c r="B88" s="67" t="s">
        <v>59</v>
      </c>
      <c r="C88" s="43">
        <v>205560</v>
      </c>
      <c r="D88" s="43">
        <v>97091</v>
      </c>
      <c r="E88" s="43">
        <v>108469</v>
      </c>
      <c r="F88" s="43">
        <v>80343</v>
      </c>
      <c r="G88" s="43">
        <v>38171</v>
      </c>
      <c r="H88" s="43">
        <v>42172</v>
      </c>
      <c r="I88" s="43">
        <v>80342</v>
      </c>
      <c r="J88" s="43">
        <v>79507</v>
      </c>
      <c r="K88" s="43">
        <v>835</v>
      </c>
      <c r="L88" s="63"/>
    </row>
    <row r="89" spans="1:12" ht="15" customHeight="1" x14ac:dyDescent="0.15">
      <c r="A89" s="74" t="s">
        <v>87</v>
      </c>
      <c r="B89" s="73" t="s">
        <v>149</v>
      </c>
      <c r="C89" s="43">
        <v>204907</v>
      </c>
      <c r="D89" s="43">
        <v>96933</v>
      </c>
      <c r="E89" s="43">
        <v>107974</v>
      </c>
      <c r="F89" s="43">
        <v>122312</v>
      </c>
      <c r="G89" s="43">
        <v>57207</v>
      </c>
      <c r="H89" s="43">
        <v>65105</v>
      </c>
      <c r="I89" s="43">
        <v>122312</v>
      </c>
      <c r="J89" s="43">
        <v>121658</v>
      </c>
      <c r="K89" s="43">
        <v>653</v>
      </c>
    </row>
    <row r="90" spans="1:12" ht="15" customHeight="1" x14ac:dyDescent="0.15">
      <c r="A90" s="74" t="s">
        <v>103</v>
      </c>
      <c r="B90" s="73" t="s">
        <v>149</v>
      </c>
      <c r="C90" s="43">
        <v>204886</v>
      </c>
      <c r="D90" s="43">
        <v>96924</v>
      </c>
      <c r="E90" s="43">
        <v>107962</v>
      </c>
      <c r="F90" s="43">
        <v>118009</v>
      </c>
      <c r="G90" s="43">
        <v>55425</v>
      </c>
      <c r="H90" s="43">
        <v>62584</v>
      </c>
      <c r="I90" s="43">
        <v>117954</v>
      </c>
      <c r="J90" s="43">
        <v>108844</v>
      </c>
      <c r="K90" s="43">
        <v>9110</v>
      </c>
    </row>
    <row r="91" spans="1:12" ht="6" customHeight="1" x14ac:dyDescent="0.15">
      <c r="A91" s="66"/>
      <c r="B91" s="65"/>
      <c r="C91" s="36"/>
      <c r="D91" s="36"/>
      <c r="E91" s="36"/>
      <c r="F91" s="36"/>
      <c r="G91" s="36"/>
      <c r="H91" s="36"/>
      <c r="I91" s="36"/>
      <c r="J91" s="36"/>
      <c r="K91" s="36"/>
      <c r="L91" s="63"/>
    </row>
    <row r="92" spans="1:12" x14ac:dyDescent="0.15">
      <c r="A92" s="64" t="s">
        <v>53</v>
      </c>
      <c r="B92" s="31"/>
      <c r="C92" s="24"/>
      <c r="D92" s="24"/>
      <c r="E92" s="24"/>
      <c r="F92" s="24"/>
      <c r="G92" s="24"/>
      <c r="H92" s="24"/>
      <c r="I92" s="24"/>
      <c r="J92" s="24"/>
      <c r="K92" s="24"/>
      <c r="L92" s="63"/>
    </row>
    <row r="93" spans="1:12" x14ac:dyDescent="0.15">
      <c r="A93" s="62"/>
      <c r="B93" s="63"/>
      <c r="C93" s="63"/>
      <c r="D93" s="63"/>
      <c r="E93" s="63"/>
      <c r="F93" s="63"/>
      <c r="G93" s="63"/>
      <c r="H93" s="63"/>
      <c r="I93" s="63"/>
      <c r="J93" s="63"/>
      <c r="K93" s="63"/>
    </row>
    <row r="94" spans="1:12" x14ac:dyDescent="0.15">
      <c r="A94" s="62"/>
      <c r="B94" s="30"/>
      <c r="C94" s="63"/>
      <c r="D94" s="63"/>
      <c r="E94" s="63"/>
      <c r="F94" s="63"/>
      <c r="G94" s="63"/>
      <c r="H94" s="63"/>
      <c r="I94" s="63"/>
      <c r="J94" s="63"/>
      <c r="K94" s="63"/>
    </row>
    <row r="95" spans="1:12" x14ac:dyDescent="0.15">
      <c r="E95" s="63"/>
    </row>
    <row r="96" spans="1:12" x14ac:dyDescent="0.15">
      <c r="A96" s="62"/>
    </row>
  </sheetData>
  <mergeCells count="5">
    <mergeCell ref="I3:K3"/>
    <mergeCell ref="A3:A4"/>
    <mergeCell ref="B3:B4"/>
    <mergeCell ref="C3:E3"/>
    <mergeCell ref="F3: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目次</vt:lpstr>
      <vt:lpstr>表17-1</vt:lpstr>
      <vt:lpstr>表17-2</vt:lpstr>
      <vt:lpstr>表17-3</vt:lpstr>
      <vt:lpstr>表17-4</vt:lpstr>
      <vt:lpstr>表17-5</vt:lpstr>
      <vt:lpstr>'表17-5'!Print_Area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2021-12-17T08:55:56Z</dcterms:created>
  <dcterms:modified xsi:type="dcterms:W3CDTF">2022-03-14T01:41:23Z</dcterms:modified>
</cp:coreProperties>
</file>