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目次" sheetId="1" r:id="rId1"/>
    <sheet name="表7-1" sheetId="18" r:id="rId2"/>
    <sheet name="表7-2" sheetId="19" r:id="rId3"/>
    <sheet name="表7-3" sheetId="20" r:id="rId4"/>
    <sheet name="表7-4" sheetId="21" r:id="rId5"/>
    <sheet name="表7-5" sheetId="22" r:id="rId6"/>
    <sheet name="表7-6" sheetId="23" r:id="rId7"/>
    <sheet name="表7-7" sheetId="24" r:id="rId8"/>
    <sheet name="表7-8" sheetId="25" r:id="rId9"/>
    <sheet name="表7-9" sheetId="26" r:id="rId10"/>
    <sheet name="表7-10" sheetId="27" r:id="rId11"/>
    <sheet name="表7-11" sheetId="28" r:id="rId12"/>
    <sheet name="表7-12" sheetId="29" r:id="rId13"/>
    <sheet name="表7-13" sheetId="30" r:id="rId14"/>
    <sheet name="表7-14" sheetId="31" r:id="rId15"/>
    <sheet name="表7-15" sheetId="32" r:id="rId16"/>
    <sheet name="表7-16" sheetId="33" r:id="rId17"/>
  </sheets>
  <definedNames>
    <definedName name="_xlnm.Print_Area" localSheetId="14">'表7-14'!$A$1:$H$45</definedName>
    <definedName name="_xlnm.Print_Area" localSheetId="16">'表7-16'!$A$1:$I$45</definedName>
    <definedName name="_xlnm.Print_Area" localSheetId="3">'表7-3'!$A$1:$G$41</definedName>
    <definedName name="_xlnm.Print_Area" localSheetId="4">'表7-4'!$A$1:$G$40</definedName>
    <definedName name="_xlnm.Print_Titles" localSheetId="15">'表7-15'!$1:$6</definedName>
    <definedName name="_xlnm.Print_Titles" localSheetId="5">'表7-5'!$1:$5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32" l="1"/>
  <c r="D79" i="32"/>
  <c r="C84" i="22"/>
  <c r="G84" i="22"/>
  <c r="L84" i="22"/>
  <c r="C86" i="22"/>
  <c r="D86" i="22"/>
  <c r="D84" i="22" s="1"/>
  <c r="F86" i="22"/>
  <c r="F84" i="22" s="1"/>
  <c r="G86" i="22"/>
  <c r="L86" i="22"/>
  <c r="M86" i="22"/>
  <c r="M84" i="22" s="1"/>
  <c r="B87" i="22"/>
  <c r="E87" i="22"/>
  <c r="K87" i="22"/>
  <c r="B88" i="22"/>
  <c r="E88" i="22"/>
  <c r="K88" i="22"/>
  <c r="B89" i="22"/>
  <c r="E89" i="22"/>
  <c r="K89" i="22"/>
  <c r="C91" i="22"/>
  <c r="D91" i="22"/>
  <c r="B91" i="22" s="1"/>
  <c r="F91" i="22"/>
  <c r="E91" i="22" s="1"/>
  <c r="G91" i="22"/>
  <c r="L91" i="22"/>
  <c r="M91" i="22"/>
  <c r="K91" i="22" s="1"/>
  <c r="B92" i="22"/>
  <c r="E92" i="22"/>
  <c r="K92" i="22"/>
  <c r="B93" i="22"/>
  <c r="E93" i="22"/>
  <c r="K93" i="22"/>
  <c r="B94" i="22"/>
  <c r="E94" i="22"/>
  <c r="K94" i="22"/>
  <c r="C96" i="22"/>
  <c r="D96" i="22"/>
  <c r="B96" i="22" s="1"/>
  <c r="F96" i="22"/>
  <c r="E96" i="22" s="1"/>
  <c r="G96" i="22"/>
  <c r="L96" i="22"/>
  <c r="M96" i="22"/>
  <c r="K96" i="22" s="1"/>
  <c r="B97" i="22"/>
  <c r="E97" i="22"/>
  <c r="K97" i="22"/>
  <c r="B98" i="22"/>
  <c r="E98" i="22"/>
  <c r="K98" i="22"/>
  <c r="B99" i="22"/>
  <c r="E99" i="22"/>
  <c r="K99" i="22"/>
  <c r="C101" i="22"/>
  <c r="D101" i="22"/>
  <c r="B101" i="22" s="1"/>
  <c r="F101" i="22"/>
  <c r="E101" i="22" s="1"/>
  <c r="G101" i="22"/>
  <c r="L101" i="22"/>
  <c r="M101" i="22"/>
  <c r="K101" i="22" s="1"/>
  <c r="B102" i="22"/>
  <c r="E102" i="22"/>
  <c r="K102" i="22"/>
  <c r="B103" i="22"/>
  <c r="E103" i="22"/>
  <c r="K103" i="22"/>
  <c r="B105" i="22"/>
  <c r="E105" i="22"/>
  <c r="K105" i="22"/>
  <c r="B107" i="22"/>
  <c r="E107" i="22"/>
  <c r="K107" i="22"/>
  <c r="C111" i="22"/>
  <c r="B111" i="22" s="1"/>
  <c r="D111" i="22"/>
  <c r="D109" i="22" s="1"/>
  <c r="F111" i="22"/>
  <c r="F109" i="22" s="1"/>
  <c r="G111" i="22"/>
  <c r="J111" i="22" s="1"/>
  <c r="I111" i="22"/>
  <c r="L111" i="22"/>
  <c r="L109" i="22" s="1"/>
  <c r="K109" i="22" s="1"/>
  <c r="M111" i="22"/>
  <c r="M109" i="22" s="1"/>
  <c r="B112" i="22"/>
  <c r="E112" i="22"/>
  <c r="H112" i="22" s="1"/>
  <c r="I112" i="22"/>
  <c r="J112" i="22"/>
  <c r="K112" i="22"/>
  <c r="B113" i="22"/>
  <c r="E113" i="22"/>
  <c r="H113" i="22" s="1"/>
  <c r="I113" i="22"/>
  <c r="J113" i="22"/>
  <c r="K113" i="22"/>
  <c r="B114" i="22"/>
  <c r="E114" i="22"/>
  <c r="H114" i="22" s="1"/>
  <c r="I114" i="22"/>
  <c r="J114" i="22"/>
  <c r="K114" i="22"/>
  <c r="C116" i="22"/>
  <c r="B116" i="22" s="1"/>
  <c r="D116" i="22"/>
  <c r="F116" i="22"/>
  <c r="G116" i="22"/>
  <c r="J116" i="22" s="1"/>
  <c r="I116" i="22"/>
  <c r="L116" i="22"/>
  <c r="M116" i="22"/>
  <c r="K116" i="22" s="1"/>
  <c r="B117" i="22"/>
  <c r="E117" i="22"/>
  <c r="H117" i="22" s="1"/>
  <c r="I117" i="22"/>
  <c r="J117" i="22"/>
  <c r="K117" i="22"/>
  <c r="B118" i="22"/>
  <c r="E118" i="22"/>
  <c r="K118" i="22"/>
  <c r="B119" i="22"/>
  <c r="E119" i="22"/>
  <c r="H119" i="22"/>
  <c r="I119" i="22"/>
  <c r="J119" i="22"/>
  <c r="K119" i="22"/>
  <c r="C121" i="22"/>
  <c r="D121" i="22"/>
  <c r="B121" i="22" s="1"/>
  <c r="F121" i="22"/>
  <c r="I121" i="22" s="1"/>
  <c r="G121" i="22"/>
  <c r="J121" i="22"/>
  <c r="L121" i="22"/>
  <c r="K121" i="22" s="1"/>
  <c r="M121" i="22"/>
  <c r="B122" i="22"/>
  <c r="E122" i="22"/>
  <c r="E121" i="22" s="1"/>
  <c r="H121" i="22" s="1"/>
  <c r="H122" i="22"/>
  <c r="I122" i="22"/>
  <c r="J122" i="22"/>
  <c r="K122" i="22"/>
  <c r="B123" i="22"/>
  <c r="E123" i="22"/>
  <c r="H123" i="22"/>
  <c r="I123" i="22"/>
  <c r="J123" i="22"/>
  <c r="K123" i="22"/>
  <c r="B124" i="22"/>
  <c r="E124" i="22"/>
  <c r="K124" i="22"/>
  <c r="C126" i="22"/>
  <c r="B126" i="22" s="1"/>
  <c r="D126" i="22"/>
  <c r="F126" i="22"/>
  <c r="G126" i="22"/>
  <c r="J126" i="22" s="1"/>
  <c r="I126" i="22"/>
  <c r="L126" i="22"/>
  <c r="M126" i="22"/>
  <c r="K126" i="22" s="1"/>
  <c r="B127" i="22"/>
  <c r="E127" i="22"/>
  <c r="H127" i="22" s="1"/>
  <c r="I127" i="22"/>
  <c r="J127" i="22"/>
  <c r="K127" i="22"/>
  <c r="B128" i="22"/>
  <c r="E128" i="22"/>
  <c r="H128" i="22" s="1"/>
  <c r="I128" i="22"/>
  <c r="J128" i="22"/>
  <c r="K128" i="22"/>
  <c r="B130" i="22"/>
  <c r="E130" i="22"/>
  <c r="H130" i="22" s="1"/>
  <c r="I130" i="22"/>
  <c r="J130" i="22"/>
  <c r="K130" i="22"/>
  <c r="B132" i="22"/>
  <c r="E132" i="22"/>
  <c r="H132" i="22" s="1"/>
  <c r="I132" i="22"/>
  <c r="J132" i="22"/>
  <c r="K132" i="22"/>
  <c r="C136" i="22"/>
  <c r="D136" i="22"/>
  <c r="F136" i="22"/>
  <c r="G136" i="22"/>
  <c r="J136" i="22" s="1"/>
  <c r="L136" i="22"/>
  <c r="M136" i="22"/>
  <c r="M134" i="22" s="1"/>
  <c r="B137" i="22"/>
  <c r="E137" i="22"/>
  <c r="H137" i="22" s="1"/>
  <c r="I137" i="22"/>
  <c r="J137" i="22"/>
  <c r="K137" i="22"/>
  <c r="B138" i="22"/>
  <c r="E138" i="22"/>
  <c r="H138" i="22" s="1"/>
  <c r="I138" i="22"/>
  <c r="J138" i="22"/>
  <c r="K138" i="22"/>
  <c r="B139" i="22"/>
  <c r="E139" i="22"/>
  <c r="H139" i="22" s="1"/>
  <c r="I139" i="22"/>
  <c r="J139" i="22"/>
  <c r="K139" i="22"/>
  <c r="C141" i="22"/>
  <c r="B141" i="22" s="1"/>
  <c r="D141" i="22"/>
  <c r="F141" i="22"/>
  <c r="G141" i="22"/>
  <c r="J141" i="22" s="1"/>
  <c r="L141" i="22"/>
  <c r="M141" i="22"/>
  <c r="K141" i="22" s="1"/>
  <c r="B142" i="22"/>
  <c r="E142" i="22"/>
  <c r="H142" i="22" s="1"/>
  <c r="I142" i="22"/>
  <c r="J142" i="22"/>
  <c r="K142" i="22"/>
  <c r="B143" i="22"/>
  <c r="E143" i="22"/>
  <c r="K143" i="22"/>
  <c r="B144" i="22"/>
  <c r="E144" i="22"/>
  <c r="H144" i="22"/>
  <c r="I144" i="22"/>
  <c r="J144" i="22"/>
  <c r="K144" i="22"/>
  <c r="C146" i="22"/>
  <c r="D146" i="22"/>
  <c r="B146" i="22" s="1"/>
  <c r="F146" i="22"/>
  <c r="G146" i="22"/>
  <c r="J146" i="22"/>
  <c r="L146" i="22"/>
  <c r="K146" i="22" s="1"/>
  <c r="M146" i="22"/>
  <c r="B147" i="22"/>
  <c r="E147" i="22"/>
  <c r="H147" i="22"/>
  <c r="I147" i="22"/>
  <c r="J147" i="22"/>
  <c r="K147" i="22"/>
  <c r="B148" i="22"/>
  <c r="E148" i="22"/>
  <c r="H148" i="22"/>
  <c r="I148" i="22"/>
  <c r="J148" i="22"/>
  <c r="K148" i="22"/>
  <c r="B149" i="22"/>
  <c r="E149" i="22"/>
  <c r="K149" i="22"/>
  <c r="C151" i="22"/>
  <c r="B151" i="22" s="1"/>
  <c r="D151" i="22"/>
  <c r="F151" i="22"/>
  <c r="G151" i="22"/>
  <c r="J151" i="22" s="1"/>
  <c r="I151" i="22"/>
  <c r="L151" i="22"/>
  <c r="M151" i="22"/>
  <c r="K151" i="22" s="1"/>
  <c r="B152" i="22"/>
  <c r="E152" i="22"/>
  <c r="H152" i="22" s="1"/>
  <c r="I152" i="22"/>
  <c r="J152" i="22"/>
  <c r="K152" i="22"/>
  <c r="B153" i="22"/>
  <c r="E153" i="22"/>
  <c r="H153" i="22" s="1"/>
  <c r="I153" i="22"/>
  <c r="J153" i="22"/>
  <c r="K153" i="22"/>
  <c r="B155" i="22"/>
  <c r="E155" i="22"/>
  <c r="H155" i="22" s="1"/>
  <c r="I155" i="22"/>
  <c r="J155" i="22"/>
  <c r="K155" i="22"/>
  <c r="B157" i="22"/>
  <c r="E157" i="22"/>
  <c r="H157" i="22" s="1"/>
  <c r="I157" i="22"/>
  <c r="J157" i="22"/>
  <c r="K157" i="22"/>
  <c r="B14" i="20"/>
  <c r="C14" i="20"/>
  <c r="D14" i="20"/>
  <c r="E14" i="20"/>
  <c r="F14" i="20"/>
  <c r="G14" i="20"/>
  <c r="B15" i="20"/>
  <c r="C15" i="20"/>
  <c r="D15" i="20"/>
  <c r="E15" i="20"/>
  <c r="F15" i="20"/>
  <c r="G15" i="20"/>
  <c r="E146" i="22" l="1"/>
  <c r="H146" i="22" s="1"/>
  <c r="I146" i="22"/>
  <c r="E141" i="22"/>
  <c r="H141" i="22" s="1"/>
  <c r="K136" i="22"/>
  <c r="E136" i="22"/>
  <c r="B136" i="22"/>
  <c r="B134" i="22" s="1"/>
  <c r="C134" i="22"/>
  <c r="G134" i="22"/>
  <c r="E151" i="22"/>
  <c r="H151" i="22" s="1"/>
  <c r="I141" i="22"/>
  <c r="L134" i="22"/>
  <c r="K134" i="22" s="1"/>
  <c r="I136" i="22"/>
  <c r="F134" i="22"/>
  <c r="I134" i="22" s="1"/>
  <c r="D134" i="22"/>
  <c r="B109" i="22"/>
  <c r="E126" i="22"/>
  <c r="H126" i="22" s="1"/>
  <c r="E116" i="22"/>
  <c r="H116" i="22" s="1"/>
  <c r="K111" i="22"/>
  <c r="E111" i="22"/>
  <c r="G109" i="22"/>
  <c r="J109" i="22" s="1"/>
  <c r="C109" i="22"/>
  <c r="I109" i="22" s="1"/>
  <c r="K86" i="22"/>
  <c r="K84" i="22" s="1"/>
  <c r="B86" i="22"/>
  <c r="B84" i="22" s="1"/>
  <c r="E86" i="22"/>
  <c r="E84" i="22" s="1"/>
  <c r="H111" i="22" l="1"/>
  <c r="E109" i="22"/>
  <c r="H109" i="22" s="1"/>
  <c r="J134" i="22"/>
  <c r="H136" i="22"/>
  <c r="E134" i="22"/>
  <c r="H134" i="22" s="1"/>
</calcChain>
</file>

<file path=xl/sharedStrings.xml><?xml version="1.0" encoding="utf-8"?>
<sst xmlns="http://schemas.openxmlformats.org/spreadsheetml/2006/main" count="1230" uniqueCount="532">
  <si>
    <t>７．建設</t>
    <rPh sb="2" eb="4">
      <t>ケンセツ</t>
    </rPh>
    <phoneticPr fontId="2"/>
  </si>
  <si>
    <t>内　　　容</t>
    <rPh sb="0" eb="1">
      <t>ナイ</t>
    </rPh>
    <rPh sb="4" eb="5">
      <t>カタチ</t>
    </rPh>
    <phoneticPr fontId="2"/>
  </si>
  <si>
    <t>７－１　市街化区域面積の変化</t>
  </si>
  <si>
    <t>７－２　都市計画用途地域別面積の状況</t>
  </si>
  <si>
    <t>７－３　道路の延長及び面積</t>
  </si>
  <si>
    <t>７－４　木橋及び永久橋の延長及び面積</t>
  </si>
  <si>
    <t>７－５　宅地に関する地積及び価格</t>
  </si>
  <si>
    <t>７－６　家屋の棟数及び床面積</t>
  </si>
  <si>
    <t>７－７　建築確認申請等の受付件数</t>
  </si>
  <si>
    <t>７－８　建物の納税義務者数、棟数、面積及び価格</t>
  </si>
  <si>
    <t>７－９　市営・県営住宅、分譲住宅の建築戸数</t>
  </si>
  <si>
    <t>７－１０　住宅数及び人が居住する住宅以外の建物数</t>
  </si>
  <si>
    <t>７－１３　都市公園</t>
  </si>
  <si>
    <t>７－１４　住宅の延べ面積、住宅の所有関係別住宅に住む一般世帯数及び一般世帯人員（平成２２年）</t>
  </si>
  <si>
    <t>７－１５　住宅の種類・住宅の所有関係別一般世帯数、一般世帯人員</t>
  </si>
  <si>
    <t>７－１６　延べ面積、住宅の建て方別住宅に住む主世帯数及び主世帯人員（平成２２年）</t>
  </si>
  <si>
    <t>資料  市まちづくり政策部まちづくり政策課</t>
    <rPh sb="0" eb="2">
      <t>シリョウ</t>
    </rPh>
    <rPh sb="4" eb="5">
      <t>シ</t>
    </rPh>
    <rPh sb="10" eb="12">
      <t>セイサク</t>
    </rPh>
    <rPh sb="12" eb="13">
      <t>ブ</t>
    </rPh>
    <rPh sb="18" eb="20">
      <t>セイサク</t>
    </rPh>
    <rPh sb="20" eb="21">
      <t>カ</t>
    </rPh>
    <phoneticPr fontId="2"/>
  </si>
  <si>
    <t>以下、変更なし</t>
    <rPh sb="0" eb="2">
      <t>イカ</t>
    </rPh>
    <rPh sb="3" eb="5">
      <t>ヘンコウ</t>
    </rPh>
    <phoneticPr fontId="2"/>
  </si>
  <si>
    <t>随時変更</t>
    <rPh sb="0" eb="2">
      <t>ズイジ</t>
    </rPh>
    <rPh sb="2" eb="4">
      <t>ヘンコウ</t>
    </rPh>
    <phoneticPr fontId="2"/>
  </si>
  <si>
    <t xml:space="preserve">19日  </t>
    <rPh sb="0" eb="3">
      <t>１９ニチ</t>
    </rPh>
    <phoneticPr fontId="2"/>
  </si>
  <si>
    <t>9月</t>
    <rPh sb="1" eb="2">
      <t>ガツ</t>
    </rPh>
    <phoneticPr fontId="2"/>
  </si>
  <si>
    <t>12年</t>
    <rPh sb="2" eb="3">
      <t>ネン</t>
    </rPh>
    <phoneticPr fontId="2"/>
  </si>
  <si>
    <t>第4回見直し</t>
    <rPh sb="0" eb="1">
      <t>ダイ</t>
    </rPh>
    <rPh sb="2" eb="3">
      <t>３カイ</t>
    </rPh>
    <rPh sb="3" eb="5">
      <t>ミナオ</t>
    </rPh>
    <phoneticPr fontId="2"/>
  </si>
  <si>
    <t xml:space="preserve">6日  </t>
    <rPh sb="0" eb="2">
      <t>６ニチ</t>
    </rPh>
    <phoneticPr fontId="2"/>
  </si>
  <si>
    <t>2月</t>
    <rPh sb="0" eb="2">
      <t>２ガツ</t>
    </rPh>
    <phoneticPr fontId="2"/>
  </si>
  <si>
    <t>10年</t>
    <rPh sb="2" eb="3">
      <t>ネン</t>
    </rPh>
    <phoneticPr fontId="2"/>
  </si>
  <si>
    <t xml:space="preserve">24日  </t>
    <rPh sb="0" eb="3">
      <t>２４ニチ</t>
    </rPh>
    <phoneticPr fontId="2"/>
  </si>
  <si>
    <t>12月</t>
    <rPh sb="0" eb="3">
      <t>１２ガツ</t>
    </rPh>
    <phoneticPr fontId="2"/>
  </si>
  <si>
    <t>8年</t>
    <rPh sb="0" eb="2">
      <t>８ネン</t>
    </rPh>
    <phoneticPr fontId="2"/>
  </si>
  <si>
    <t>第3回見直し</t>
    <rPh sb="0" eb="1">
      <t>ダイ</t>
    </rPh>
    <rPh sb="1" eb="3">
      <t>３カイ</t>
    </rPh>
    <rPh sb="3" eb="5">
      <t>ミナオ</t>
    </rPh>
    <phoneticPr fontId="2"/>
  </si>
  <si>
    <t xml:space="preserve">26日  </t>
    <rPh sb="0" eb="3">
      <t>２６ニチ</t>
    </rPh>
    <phoneticPr fontId="2"/>
  </si>
  <si>
    <t>6月</t>
    <rPh sb="0" eb="2">
      <t>６ガツ</t>
    </rPh>
    <phoneticPr fontId="2"/>
  </si>
  <si>
    <t>4年</t>
    <rPh sb="0" eb="2">
      <t>４ネン</t>
    </rPh>
    <phoneticPr fontId="2"/>
  </si>
  <si>
    <t>10月</t>
    <rPh sb="0" eb="3">
      <t>１０ガツ</t>
    </rPh>
    <phoneticPr fontId="2"/>
  </si>
  <si>
    <t>2年</t>
    <rPh sb="0" eb="2">
      <t>２ネン</t>
    </rPh>
    <phoneticPr fontId="2"/>
  </si>
  <si>
    <t>平成</t>
    <rPh sb="0" eb="2">
      <t>ヘイセイ</t>
    </rPh>
    <phoneticPr fontId="2"/>
  </si>
  <si>
    <t>5月</t>
    <rPh sb="0" eb="2">
      <t>５ガツ</t>
    </rPh>
    <phoneticPr fontId="2"/>
  </si>
  <si>
    <t>62年</t>
    <rPh sb="0" eb="3">
      <t>６２ネン</t>
    </rPh>
    <phoneticPr fontId="2"/>
  </si>
  <si>
    <t>第2回見直し</t>
    <rPh sb="0" eb="1">
      <t>ダイ</t>
    </rPh>
    <rPh sb="1" eb="3">
      <t>２カイ</t>
    </rPh>
    <rPh sb="3" eb="5">
      <t>ミナオ</t>
    </rPh>
    <phoneticPr fontId="2"/>
  </si>
  <si>
    <t xml:space="preserve">17日  </t>
    <rPh sb="2" eb="3">
      <t>ニチ</t>
    </rPh>
    <phoneticPr fontId="2"/>
  </si>
  <si>
    <t>59年</t>
    <rPh sb="0" eb="3">
      <t>５９ネン</t>
    </rPh>
    <phoneticPr fontId="2"/>
  </si>
  <si>
    <t>第1回見直し</t>
    <rPh sb="0" eb="1">
      <t>ダイ</t>
    </rPh>
    <rPh sb="1" eb="3">
      <t>１カイ</t>
    </rPh>
    <rPh sb="3" eb="5">
      <t>ミナオ</t>
    </rPh>
    <phoneticPr fontId="2"/>
  </si>
  <si>
    <t xml:space="preserve">30日  </t>
    <rPh sb="0" eb="3">
      <t>３０ニチ</t>
    </rPh>
    <phoneticPr fontId="2"/>
  </si>
  <si>
    <t>3月</t>
    <rPh sb="0" eb="2">
      <t>３ガツ</t>
    </rPh>
    <phoneticPr fontId="2"/>
  </si>
  <si>
    <t>52年</t>
    <rPh sb="0" eb="3">
      <t>５２ネン</t>
    </rPh>
    <phoneticPr fontId="2"/>
  </si>
  <si>
    <t>当　　　　　初</t>
    <rPh sb="0" eb="7">
      <t>トウショ</t>
    </rPh>
    <phoneticPr fontId="2"/>
  </si>
  <si>
    <t>45年</t>
    <rPh sb="0" eb="3">
      <t>４５ネン</t>
    </rPh>
    <phoneticPr fontId="2"/>
  </si>
  <si>
    <t>昭和</t>
    <rPh sb="0" eb="2">
      <t>ショウワ</t>
    </rPh>
    <phoneticPr fontId="2"/>
  </si>
  <si>
    <t>事          由</t>
    <rPh sb="0" eb="1">
      <t>コト</t>
    </rPh>
    <rPh sb="11" eb="12">
      <t>ヨシ</t>
    </rPh>
    <phoneticPr fontId="2"/>
  </si>
  <si>
    <r>
      <t>面    積　</t>
    </r>
    <r>
      <rPr>
        <b/>
        <sz val="10"/>
        <rFont val="HGSｺﾞｼｯｸM"/>
        <family val="3"/>
        <charset val="128"/>
      </rPr>
      <t xml:space="preserve">（ha） </t>
    </r>
    <rPh sb="0" eb="1">
      <t>メン</t>
    </rPh>
    <rPh sb="5" eb="6">
      <t>セキ</t>
    </rPh>
    <phoneticPr fontId="2"/>
  </si>
  <si>
    <t>年  月  日</t>
    <rPh sb="0" eb="1">
      <t>トシ</t>
    </rPh>
    <rPh sb="3" eb="4">
      <t>ツキ</t>
    </rPh>
    <rPh sb="6" eb="7">
      <t>ヒ</t>
    </rPh>
    <phoneticPr fontId="2"/>
  </si>
  <si>
    <t>７－１　市街化区域面積の変化</t>
    <rPh sb="4" eb="9">
      <t>シガイカクイキ</t>
    </rPh>
    <rPh sb="9" eb="11">
      <t>メンセキ</t>
    </rPh>
    <rPh sb="12" eb="14">
      <t>ヘンカ</t>
    </rPh>
    <phoneticPr fontId="2"/>
  </si>
  <si>
    <t>最終決定　令和　２年　３月１９日</t>
    <rPh sb="5" eb="7">
      <t>レイワ</t>
    </rPh>
    <phoneticPr fontId="2"/>
  </si>
  <si>
    <t>当初決定　昭和　７年　１月２３日</t>
    <phoneticPr fontId="2"/>
  </si>
  <si>
    <t>資料　市まちづくり政策部まちづくり政策課</t>
    <rPh sb="3" eb="4">
      <t>シ</t>
    </rPh>
    <rPh sb="9" eb="11">
      <t>セイサク</t>
    </rPh>
    <rPh sb="11" eb="12">
      <t>ブ</t>
    </rPh>
    <rPh sb="17" eb="19">
      <t>セイサク</t>
    </rPh>
    <rPh sb="19" eb="20">
      <t>カ</t>
    </rPh>
    <phoneticPr fontId="2"/>
  </si>
  <si>
    <t>以下変更なし</t>
    <rPh sb="0" eb="2">
      <t>イカ</t>
    </rPh>
    <rPh sb="2" eb="4">
      <t>ヘンコウ</t>
    </rPh>
    <phoneticPr fontId="2"/>
  </si>
  <si>
    <t>(4.1)</t>
    <phoneticPr fontId="2"/>
  </si>
  <si>
    <t>(5.0)</t>
    <phoneticPr fontId="2"/>
  </si>
  <si>
    <t>(12.7)</t>
    <phoneticPr fontId="2"/>
  </si>
  <si>
    <t>(4.9)</t>
    <phoneticPr fontId="2"/>
  </si>
  <si>
    <t>(3.3)</t>
    <phoneticPr fontId="2"/>
  </si>
  <si>
    <t>(6.3)</t>
    <phoneticPr fontId="2"/>
  </si>
  <si>
    <t>(4.8)</t>
    <phoneticPr fontId="2"/>
  </si>
  <si>
    <t>(22.7)</t>
    <phoneticPr fontId="2"/>
  </si>
  <si>
    <t>(11.0)</t>
    <phoneticPr fontId="2"/>
  </si>
  <si>
    <t>(12.9)</t>
    <phoneticPr fontId="2"/>
  </si>
  <si>
    <t>(8.2)</t>
    <phoneticPr fontId="2"/>
  </si>
  <si>
    <t>(100)</t>
    <phoneticPr fontId="2"/>
  </si>
  <si>
    <t>170</t>
    <phoneticPr fontId="2"/>
  </si>
  <si>
    <t>204</t>
    <phoneticPr fontId="2"/>
  </si>
  <si>
    <t>519</t>
    <phoneticPr fontId="2"/>
  </si>
  <si>
    <t>201</t>
    <phoneticPr fontId="2"/>
  </si>
  <si>
    <t>134</t>
    <phoneticPr fontId="2"/>
  </si>
  <si>
    <t>256</t>
    <phoneticPr fontId="2"/>
  </si>
  <si>
    <t>197</t>
    <phoneticPr fontId="2"/>
  </si>
  <si>
    <t>929</t>
    <phoneticPr fontId="2"/>
  </si>
  <si>
    <t>450</t>
    <phoneticPr fontId="2"/>
  </si>
  <si>
    <t>167</t>
    <phoneticPr fontId="2"/>
  </si>
  <si>
    <t>530</t>
    <phoneticPr fontId="2"/>
  </si>
  <si>
    <t>336</t>
    <phoneticPr fontId="2"/>
  </si>
  <si>
    <t>4,093</t>
    <phoneticPr fontId="2"/>
  </si>
  <si>
    <t>R　2．  3．19</t>
    <phoneticPr fontId="2"/>
  </si>
  <si>
    <t>―</t>
    <phoneticPr fontId="2"/>
  </si>
  <si>
    <t>H 25．  3．27</t>
    <phoneticPr fontId="2"/>
  </si>
  <si>
    <t>(12.3)</t>
    <phoneticPr fontId="2"/>
  </si>
  <si>
    <t>(8.6)</t>
    <phoneticPr fontId="2"/>
  </si>
  <si>
    <t>505</t>
    <phoneticPr fontId="2"/>
  </si>
  <si>
    <t>350</t>
    <phoneticPr fontId="2"/>
  </si>
  <si>
    <t>H 24．  2．  1</t>
    <phoneticPr fontId="2"/>
  </si>
  <si>
    <t>(12.4)</t>
    <phoneticPr fontId="2"/>
  </si>
  <si>
    <t>(8.5)</t>
    <phoneticPr fontId="2"/>
  </si>
  <si>
    <t>506</t>
    <phoneticPr fontId="2"/>
  </si>
  <si>
    <t>349</t>
    <phoneticPr fontId="2"/>
  </si>
  <si>
    <t>H 22．  3．23</t>
    <phoneticPr fontId="2"/>
  </si>
  <si>
    <t>(12.0)</t>
    <phoneticPr fontId="2"/>
  </si>
  <si>
    <t>(6.6)</t>
    <phoneticPr fontId="2"/>
  </si>
  <si>
    <t>(4.6)</t>
    <phoneticPr fontId="2"/>
  </si>
  <si>
    <t>(10.9)</t>
    <phoneticPr fontId="2"/>
  </si>
  <si>
    <t>(8.9)</t>
    <phoneticPr fontId="2"/>
  </si>
  <si>
    <t>445</t>
    <phoneticPr fontId="2"/>
  </si>
  <si>
    <t>363</t>
    <phoneticPr fontId="2"/>
  </si>
  <si>
    <t>H 21．  3．25</t>
    <phoneticPr fontId="2"/>
  </si>
  <si>
    <t>H 19．  2．19</t>
    <phoneticPr fontId="2"/>
  </si>
  <si>
    <t>(5.0)</t>
  </si>
  <si>
    <t>(11.9)</t>
    <phoneticPr fontId="2"/>
  </si>
  <si>
    <t>(3.3)</t>
  </si>
  <si>
    <t>(6.7)</t>
    <phoneticPr fontId="2"/>
  </si>
  <si>
    <t>(22.6)</t>
    <phoneticPr fontId="2"/>
  </si>
  <si>
    <t>(12.9)</t>
  </si>
  <si>
    <t>(100)</t>
  </si>
  <si>
    <t>923</t>
    <phoneticPr fontId="2"/>
  </si>
  <si>
    <t>364</t>
    <phoneticPr fontId="2"/>
  </si>
  <si>
    <t>H 17．  2．22</t>
    <phoneticPr fontId="2"/>
  </si>
  <si>
    <t>925</t>
    <phoneticPr fontId="2"/>
  </si>
  <si>
    <t>H 14．12．13</t>
    <phoneticPr fontId="2"/>
  </si>
  <si>
    <t>(3.8)</t>
    <phoneticPr fontId="2"/>
  </si>
  <si>
    <t>(10.5)</t>
    <phoneticPr fontId="2"/>
  </si>
  <si>
    <t>(4.0)</t>
    <phoneticPr fontId="2"/>
  </si>
  <si>
    <t>(10.4)</t>
    <phoneticPr fontId="2"/>
  </si>
  <si>
    <t>H 13．  8．13</t>
    <phoneticPr fontId="2"/>
  </si>
  <si>
    <t>(11.7)</t>
  </si>
  <si>
    <t>(5.8)</t>
    <phoneticPr fontId="2"/>
  </si>
  <si>
    <t>(22.5)</t>
    <phoneticPr fontId="2"/>
  </si>
  <si>
    <t>(10.0)</t>
    <phoneticPr fontId="2"/>
  </si>
  <si>
    <t>H 12．  8．14</t>
    <phoneticPr fontId="2"/>
  </si>
  <si>
    <t>(4.9)</t>
  </si>
  <si>
    <t>(5.5)</t>
  </si>
  <si>
    <t>(3.9)</t>
  </si>
  <si>
    <t>H 11．  6．21</t>
    <phoneticPr fontId="2"/>
  </si>
  <si>
    <t>(9.7)</t>
  </si>
  <si>
    <t>H 10．  2．  6</t>
    <phoneticPr fontId="2"/>
  </si>
  <si>
    <t>(4.3)</t>
  </si>
  <si>
    <t>(5.2)</t>
  </si>
  <si>
    <t>(12.2)</t>
  </si>
  <si>
    <t>(5.1)</t>
    <phoneticPr fontId="2"/>
  </si>
  <si>
    <t>(3.4)</t>
  </si>
  <si>
    <t>(4.0)</t>
  </si>
  <si>
    <t>(23.6)</t>
  </si>
  <si>
    <t>(10.0)</t>
  </si>
  <si>
    <t>(13.4)</t>
  </si>
  <si>
    <t>(9.6)</t>
  </si>
  <si>
    <t>H  8． 12．24</t>
    <phoneticPr fontId="2"/>
  </si>
  <si>
    <t>(4.5)</t>
  </si>
  <si>
    <t>(5.4)</t>
  </si>
  <si>
    <t>(12.6)</t>
  </si>
  <si>
    <t>(5.3)</t>
  </si>
  <si>
    <t>(3.5)</t>
    <phoneticPr fontId="2"/>
  </si>
  <si>
    <t>(4.2)</t>
  </si>
  <si>
    <t>(24.7)</t>
  </si>
  <si>
    <t>(10.4)</t>
  </si>
  <si>
    <t>(3.6)</t>
  </si>
  <si>
    <t>(14.0)</t>
  </si>
  <si>
    <t>(6.4)</t>
  </si>
  <si>
    <t>H  8 ．  5．21</t>
    <phoneticPr fontId="2"/>
  </si>
  <si>
    <t>住居専用</t>
    <phoneticPr fontId="2"/>
  </si>
  <si>
    <t>工業専用地域</t>
  </si>
  <si>
    <t>工業地域</t>
    <phoneticPr fontId="2"/>
  </si>
  <si>
    <t>準工業地域</t>
  </si>
  <si>
    <t>商業地域</t>
    <phoneticPr fontId="2"/>
  </si>
  <si>
    <t>近隣商業地域</t>
  </si>
  <si>
    <t>田園住居地域</t>
    <rPh sb="0" eb="4">
      <t>デンエンジュウキョ</t>
    </rPh>
    <rPh sb="4" eb="6">
      <t>チイキ</t>
    </rPh>
    <phoneticPr fontId="2"/>
  </si>
  <si>
    <t>準住居地域</t>
  </si>
  <si>
    <t>第２種住居</t>
  </si>
  <si>
    <t>第１種住居</t>
  </si>
  <si>
    <t>第２種中高層</t>
  </si>
  <si>
    <t>第１種中高層</t>
  </si>
  <si>
    <t>第２種低層</t>
  </si>
  <si>
    <t>第１種低層</t>
  </si>
  <si>
    <t>総　数</t>
    <phoneticPr fontId="2"/>
  </si>
  <si>
    <t>年　月　日</t>
    <phoneticPr fontId="2"/>
  </si>
  <si>
    <t>(4.4)</t>
  </si>
  <si>
    <t>(8.5)</t>
  </si>
  <si>
    <t>(9.3)</t>
  </si>
  <si>
    <t>(2.7)</t>
  </si>
  <si>
    <t>(33.2)</t>
  </si>
  <si>
    <t>(30.4)</t>
  </si>
  <si>
    <t>(6.6)</t>
  </si>
  <si>
    <t xml:space="preserve">         4．6 ．26</t>
    <phoneticPr fontId="2"/>
  </si>
  <si>
    <t>(4.8)</t>
  </si>
  <si>
    <t>(7.6)</t>
  </si>
  <si>
    <t>(7.8)</t>
  </si>
  <si>
    <t>(2.2)</t>
  </si>
  <si>
    <t>(34.3)</t>
  </si>
  <si>
    <t>(31.0)</t>
  </si>
  <si>
    <t>(7.1)</t>
  </si>
  <si>
    <t xml:space="preserve">  平成 2.10. 19</t>
    <rPh sb="2" eb="4">
      <t>ヘイセイ</t>
    </rPh>
    <phoneticPr fontId="2"/>
  </si>
  <si>
    <t>(7.7)</t>
  </si>
  <si>
    <t>(2.3)</t>
  </si>
  <si>
    <t>(34.0)</t>
  </si>
  <si>
    <t>(30.8)</t>
  </si>
  <si>
    <t>(7.2)</t>
  </si>
  <si>
    <t xml:space="preserve">   　　 62.  5.  6</t>
    <phoneticPr fontId="2"/>
  </si>
  <si>
    <t xml:space="preserve">   　　 59.  2. 17</t>
    <phoneticPr fontId="2"/>
  </si>
  <si>
    <t>(7.9)</t>
  </si>
  <si>
    <t>(8.0)</t>
  </si>
  <si>
    <t>(33.9)</t>
  </si>
  <si>
    <t>(6.7)</t>
  </si>
  <si>
    <t xml:space="preserve">   　　 52.  3. 30</t>
    <phoneticPr fontId="2"/>
  </si>
  <si>
    <t>(8.6)</t>
  </si>
  <si>
    <t>(6.0)</t>
  </si>
  <si>
    <t>(36.8)</t>
  </si>
  <si>
    <t>(28.8)</t>
  </si>
  <si>
    <t>(7.4)</t>
  </si>
  <si>
    <t xml:space="preserve">  昭和47.  7.  1</t>
    <rPh sb="2" eb="4">
      <t>ショウワ</t>
    </rPh>
    <phoneticPr fontId="2"/>
  </si>
  <si>
    <t>住居地域</t>
    <phoneticPr fontId="2"/>
  </si>
  <si>
    <t>第２種住宅専用</t>
  </si>
  <si>
    <t>第１種住宅専用</t>
  </si>
  <si>
    <t>(面積単位　ｈａ）</t>
  </si>
  <si>
    <t>　この表で年月日は用途地域の決定日であり、（　）内は構成比％です。平成8年5月21日に用途地域が12種類に区分され、平成30年4月からは田園住居地域が追加され、13種類に区分されました。</t>
    <rPh sb="58" eb="60">
      <t>ヘイセイ</t>
    </rPh>
    <rPh sb="62" eb="63">
      <t>ネン</t>
    </rPh>
    <rPh sb="64" eb="65">
      <t>ガツ</t>
    </rPh>
    <rPh sb="68" eb="70">
      <t>デンエン</t>
    </rPh>
    <rPh sb="70" eb="72">
      <t>ジュウキョ</t>
    </rPh>
    <rPh sb="72" eb="74">
      <t>チイキ</t>
    </rPh>
    <rPh sb="75" eb="77">
      <t>ツイカ</t>
    </rPh>
    <rPh sb="82" eb="84">
      <t>シュルイ</t>
    </rPh>
    <rPh sb="85" eb="87">
      <t>クブン</t>
    </rPh>
    <phoneticPr fontId="2"/>
  </si>
  <si>
    <t>７－２　都市計画用途地域別面積の状況</t>
    <phoneticPr fontId="2"/>
  </si>
  <si>
    <t>資料　国土交通省山形河川国道事務所、県土整備部道路保全課、市都市整備部道路維持課</t>
    <rPh sb="3" eb="5">
      <t>コクド</t>
    </rPh>
    <rPh sb="5" eb="7">
      <t>コウツウ</t>
    </rPh>
    <rPh sb="10" eb="12">
      <t>カセン</t>
    </rPh>
    <rPh sb="12" eb="14">
      <t>コクドウ</t>
    </rPh>
    <rPh sb="20" eb="22">
      <t>セイビ</t>
    </rPh>
    <rPh sb="23" eb="25">
      <t>ドウロ</t>
    </rPh>
    <rPh sb="25" eb="27">
      <t>ホゼン</t>
    </rPh>
    <rPh sb="27" eb="28">
      <t>カ</t>
    </rPh>
    <rPh sb="30" eb="32">
      <t>トシ</t>
    </rPh>
    <rPh sb="32" eb="34">
      <t>セイビ</t>
    </rPh>
    <rPh sb="34" eb="35">
      <t>ブ</t>
    </rPh>
    <rPh sb="37" eb="39">
      <t>イジ</t>
    </rPh>
    <rPh sb="39" eb="40">
      <t>カ</t>
    </rPh>
    <phoneticPr fontId="2"/>
  </si>
  <si>
    <t>平成27年</t>
    <rPh sb="0" eb="2">
      <t>ヘイセイ</t>
    </rPh>
    <rPh sb="4" eb="5">
      <t>ネン</t>
    </rPh>
    <phoneticPr fontId="2"/>
  </si>
  <si>
    <t>市　道</t>
    <phoneticPr fontId="2"/>
  </si>
  <si>
    <t>県　道</t>
    <phoneticPr fontId="2"/>
  </si>
  <si>
    <t>国　道</t>
    <phoneticPr fontId="2"/>
  </si>
  <si>
    <t>（簡易舗装含む）</t>
  </si>
  <si>
    <t>うち舗装面積</t>
  </si>
  <si>
    <t>面　積</t>
    <phoneticPr fontId="2"/>
  </si>
  <si>
    <t>未舗装道</t>
  </si>
  <si>
    <t>舗装道</t>
    <phoneticPr fontId="2"/>
  </si>
  <si>
    <t>実延長</t>
    <phoneticPr fontId="2"/>
  </si>
  <si>
    <t>総延長</t>
    <phoneticPr fontId="2"/>
  </si>
  <si>
    <t>区  分</t>
    <phoneticPr fontId="2"/>
  </si>
  <si>
    <t>（単位　延長ｍ、面積㎡）</t>
    <phoneticPr fontId="2"/>
  </si>
  <si>
    <t>　この表は各年の4月1日現在です。</t>
    <phoneticPr fontId="2"/>
  </si>
  <si>
    <t>７－３　道路の延長及び面積</t>
    <phoneticPr fontId="2"/>
  </si>
  <si>
    <t>資料　国土交通省山形河川国道事務所、県土整備部道路保全課、市都市整備部道路維持課</t>
    <rPh sb="3" eb="5">
      <t>コクド</t>
    </rPh>
    <rPh sb="5" eb="7">
      <t>コウツウ</t>
    </rPh>
    <rPh sb="10" eb="12">
      <t>カセン</t>
    </rPh>
    <rPh sb="12" eb="14">
      <t>コクドウ</t>
    </rPh>
    <rPh sb="14" eb="16">
      <t>ジム</t>
    </rPh>
    <rPh sb="16" eb="17">
      <t>ジョ</t>
    </rPh>
    <rPh sb="19" eb="20">
      <t>ツチ</t>
    </rPh>
    <rPh sb="20" eb="22">
      <t>セイビ</t>
    </rPh>
    <rPh sb="23" eb="25">
      <t>ドウロ</t>
    </rPh>
    <rPh sb="25" eb="27">
      <t>ホゼン</t>
    </rPh>
    <rPh sb="27" eb="28">
      <t>カ</t>
    </rPh>
    <rPh sb="30" eb="32">
      <t>トシ</t>
    </rPh>
    <rPh sb="32" eb="34">
      <t>セイビ</t>
    </rPh>
    <rPh sb="34" eb="35">
      <t>ブ</t>
    </rPh>
    <rPh sb="37" eb="39">
      <t>イジ</t>
    </rPh>
    <rPh sb="39" eb="40">
      <t>カ</t>
    </rPh>
    <phoneticPr fontId="2"/>
  </si>
  <si>
    <t>-</t>
  </si>
  <si>
    <t>延　長</t>
    <phoneticPr fontId="2"/>
  </si>
  <si>
    <t>橋　数</t>
    <phoneticPr fontId="2"/>
  </si>
  <si>
    <t>永　　　久　　　橋</t>
  </si>
  <si>
    <t>木　　　　　　　橋</t>
  </si>
  <si>
    <t>区   分</t>
    <phoneticPr fontId="2"/>
  </si>
  <si>
    <t>（単位　延長ｍ、面積㎡）　</t>
    <phoneticPr fontId="2"/>
  </si>
  <si>
    <t>７－４　木橋及び永久橋の延長及び面積</t>
    <phoneticPr fontId="2"/>
  </si>
  <si>
    <t>資料　市財政部資産税課</t>
    <rPh sb="0" eb="2">
      <t>シリョウ</t>
    </rPh>
    <rPh sb="3" eb="4">
      <t>シ</t>
    </rPh>
    <rPh sb="4" eb="6">
      <t>ザイセイ</t>
    </rPh>
    <rPh sb="6" eb="7">
      <t>ブ</t>
    </rPh>
    <rPh sb="7" eb="10">
      <t>シサンゼイ</t>
    </rPh>
    <rPh sb="10" eb="11">
      <t>カ</t>
    </rPh>
    <phoneticPr fontId="2"/>
  </si>
  <si>
    <t>白川</t>
    <rPh sb="0" eb="2">
      <t>シラカワ</t>
    </rPh>
    <phoneticPr fontId="2"/>
  </si>
  <si>
    <t>　農業用施設用地</t>
    <rPh sb="1" eb="4">
      <t>ノウギョウヨウ</t>
    </rPh>
    <rPh sb="4" eb="6">
      <t>シセツ</t>
    </rPh>
    <rPh sb="6" eb="8">
      <t>ヨウチ</t>
    </rPh>
    <phoneticPr fontId="2"/>
  </si>
  <si>
    <t>大字山寺字南院</t>
    <rPh sb="0" eb="2">
      <t>オオアザ</t>
    </rPh>
    <rPh sb="2" eb="4">
      <t>ヤマデラ</t>
    </rPh>
    <rPh sb="4" eb="5">
      <t>アザ</t>
    </rPh>
    <rPh sb="5" eb="6">
      <t>ミナミ</t>
    </rPh>
    <rPh sb="6" eb="7">
      <t>イン</t>
    </rPh>
    <phoneticPr fontId="2"/>
  </si>
  <si>
    <t xml:space="preserve">   観　光　地　区</t>
    <phoneticPr fontId="2"/>
  </si>
  <si>
    <t>大字岩波字浅布</t>
    <rPh sb="0" eb="2">
      <t>オオアザ</t>
    </rPh>
    <rPh sb="2" eb="4">
      <t>イワナミ</t>
    </rPh>
    <rPh sb="4" eb="5">
      <t>アザ</t>
    </rPh>
    <rPh sb="5" eb="6">
      <t>アサ</t>
    </rPh>
    <rPh sb="6" eb="7">
      <t>ヌノ</t>
    </rPh>
    <phoneticPr fontId="2"/>
  </si>
  <si>
    <t>村　落　地　区</t>
  </si>
  <si>
    <t>長苗代</t>
    <rPh sb="0" eb="3">
      <t>ナガナワシロ</t>
    </rPh>
    <phoneticPr fontId="2"/>
  </si>
  <si>
    <t>集　団　地　区</t>
  </si>
  <si>
    <t xml:space="preserve">   村　落　地　区</t>
    <phoneticPr fontId="2"/>
  </si>
  <si>
    <t>家内工業地区</t>
  </si>
  <si>
    <t>南栄町二丁目</t>
    <rPh sb="0" eb="2">
      <t>ナンエイ</t>
    </rPh>
    <rPh sb="2" eb="3">
      <t>マチ</t>
    </rPh>
    <rPh sb="3" eb="6">
      <t>ニチョウメ</t>
    </rPh>
    <phoneticPr fontId="2"/>
  </si>
  <si>
    <t>中小工場地区</t>
  </si>
  <si>
    <t>大字漆山字北志田</t>
    <rPh sb="0" eb="2">
      <t>オオアザ</t>
    </rPh>
    <rPh sb="2" eb="4">
      <t>ウルシヤマ</t>
    </rPh>
    <rPh sb="4" eb="5">
      <t>アザ</t>
    </rPh>
    <rPh sb="5" eb="6">
      <t>キタ</t>
    </rPh>
    <rPh sb="6" eb="8">
      <t>シダ</t>
    </rPh>
    <phoneticPr fontId="2"/>
  </si>
  <si>
    <t>大 工 場地区</t>
    <phoneticPr fontId="2"/>
  </si>
  <si>
    <t xml:space="preserve">   工　業　地　区</t>
    <phoneticPr fontId="2"/>
  </si>
  <si>
    <t>双葉町一丁目</t>
    <rPh sb="0" eb="3">
      <t>フタバチョウ</t>
    </rPh>
    <rPh sb="3" eb="6">
      <t>イッチョウメ</t>
    </rPh>
    <phoneticPr fontId="2"/>
  </si>
  <si>
    <t>普通住宅地区</t>
  </si>
  <si>
    <t>高級住宅地区</t>
  </si>
  <si>
    <t>城南町一丁目</t>
    <rPh sb="0" eb="3">
      <t>ジョウナンマチ</t>
    </rPh>
    <rPh sb="3" eb="6">
      <t>イッチョウメ</t>
    </rPh>
    <phoneticPr fontId="2"/>
  </si>
  <si>
    <t>併用住宅地区</t>
  </si>
  <si>
    <t xml:space="preserve">   住　宅　地　区</t>
    <phoneticPr fontId="2"/>
  </si>
  <si>
    <t>香澄町一丁目</t>
    <rPh sb="0" eb="3">
      <t>カスミチョウ</t>
    </rPh>
    <rPh sb="3" eb="6">
      <t>イッチョウメ</t>
    </rPh>
    <phoneticPr fontId="2"/>
  </si>
  <si>
    <t>普通商業地区</t>
  </si>
  <si>
    <t>高度商業地区</t>
  </si>
  <si>
    <t>繁    華    街</t>
    <phoneticPr fontId="2"/>
  </si>
  <si>
    <t xml:space="preserve">   商　業　地　区</t>
    <phoneticPr fontId="2"/>
  </si>
  <si>
    <t>令　和　元　年</t>
    <rPh sb="0" eb="1">
      <t>レイ</t>
    </rPh>
    <rPh sb="2" eb="3">
      <t>ナゴ</t>
    </rPh>
    <rPh sb="4" eb="5">
      <t>ガン</t>
    </rPh>
    <phoneticPr fontId="2"/>
  </si>
  <si>
    <t>平　成　30　年</t>
    <phoneticPr fontId="2"/>
  </si>
  <si>
    <t>南栄町二丁目</t>
    <rPh sb="0" eb="3">
      <t>ナンエイチョウ</t>
    </rPh>
    <rPh sb="3" eb="6">
      <t>ニチョウメ</t>
    </rPh>
    <phoneticPr fontId="2"/>
  </si>
  <si>
    <t>平　成　29　年</t>
    <phoneticPr fontId="2"/>
  </si>
  <si>
    <t>長苗代</t>
    <rPh sb="0" eb="1">
      <t>ナガ</t>
    </rPh>
    <rPh sb="1" eb="2">
      <t>ナエ</t>
    </rPh>
    <rPh sb="2" eb="3">
      <t>ダイ</t>
    </rPh>
    <phoneticPr fontId="2"/>
  </si>
  <si>
    <t>南栄町一丁目</t>
    <rPh sb="0" eb="3">
      <t>ナンエイチョウ</t>
    </rPh>
    <rPh sb="3" eb="6">
      <t>イッチョウメ</t>
    </rPh>
    <phoneticPr fontId="2"/>
  </si>
  <si>
    <t>平　成　28　年</t>
    <phoneticPr fontId="2"/>
  </si>
  <si>
    <t>南栄町一丁目</t>
    <rPh sb="0" eb="3">
      <t>ナンエイチョウ</t>
    </rPh>
    <rPh sb="3" eb="6">
      <t>１チョウメ</t>
    </rPh>
    <phoneticPr fontId="2"/>
  </si>
  <si>
    <t>大字漆山字北志田</t>
    <rPh sb="0" eb="2">
      <t>オオアザ</t>
    </rPh>
    <rPh sb="2" eb="4">
      <t>ウルシヤマ</t>
    </rPh>
    <rPh sb="4" eb="5">
      <t>アザ</t>
    </rPh>
    <rPh sb="5" eb="6">
      <t>キタ</t>
    </rPh>
    <rPh sb="6" eb="7">
      <t>シ</t>
    </rPh>
    <phoneticPr fontId="2"/>
  </si>
  <si>
    <t>双葉町一丁目</t>
    <rPh sb="0" eb="2">
      <t>フタバ</t>
    </rPh>
    <rPh sb="2" eb="3">
      <t>マチ</t>
    </rPh>
    <rPh sb="3" eb="6">
      <t>１チョウメ</t>
    </rPh>
    <phoneticPr fontId="2"/>
  </si>
  <si>
    <t>城南町一丁目</t>
    <rPh sb="0" eb="3">
      <t>ジョウナンマチ</t>
    </rPh>
    <rPh sb="3" eb="6">
      <t>１チョウメ</t>
    </rPh>
    <phoneticPr fontId="2"/>
  </si>
  <si>
    <t>香澄町一丁目</t>
    <rPh sb="0" eb="3">
      <t>カスミチョウ</t>
    </rPh>
    <rPh sb="3" eb="6">
      <t>１チョウメ</t>
    </rPh>
    <phoneticPr fontId="2"/>
  </si>
  <si>
    <t>平　成　27　年</t>
    <phoneticPr fontId="2"/>
  </si>
  <si>
    <t>（円／㎡）</t>
    <phoneticPr fontId="2"/>
  </si>
  <si>
    <t>（千円）</t>
  </si>
  <si>
    <t>（千円）</t>
    <rPh sb="1" eb="3">
      <t>センエン</t>
    </rPh>
    <phoneticPr fontId="2"/>
  </si>
  <si>
    <t>（㎡）</t>
  </si>
  <si>
    <t>（㎡）</t>
    <phoneticPr fontId="2"/>
  </si>
  <si>
    <t>最高価格の所在地</t>
  </si>
  <si>
    <t>法人所有</t>
    <phoneticPr fontId="2"/>
  </si>
  <si>
    <t>個人所有</t>
    <phoneticPr fontId="2"/>
  </si>
  <si>
    <t>最高価格</t>
    <phoneticPr fontId="2"/>
  </si>
  <si>
    <t>平均価格</t>
    <phoneticPr fontId="2"/>
  </si>
  <si>
    <t>区　分</t>
    <phoneticPr fontId="2"/>
  </si>
  <si>
    <t>１㎡当たり</t>
    <phoneticPr fontId="2"/>
  </si>
  <si>
    <t>決定価格</t>
    <rPh sb="0" eb="1">
      <t>ケツ</t>
    </rPh>
    <rPh sb="1" eb="2">
      <t>サダム</t>
    </rPh>
    <rPh sb="2" eb="4">
      <t>カカク</t>
    </rPh>
    <phoneticPr fontId="2"/>
  </si>
  <si>
    <t>地　積</t>
    <rPh sb="0" eb="1">
      <t>チ</t>
    </rPh>
    <rPh sb="2" eb="3">
      <t>セキ</t>
    </rPh>
    <phoneticPr fontId="2"/>
  </si>
  <si>
    <t>７－５　宅地に関する地積及び価格</t>
    <phoneticPr fontId="2"/>
  </si>
  <si>
    <t>資料　市財政部資産税課</t>
    <rPh sb="4" eb="6">
      <t>ザイセイ</t>
    </rPh>
    <rPh sb="6" eb="7">
      <t>ブ</t>
    </rPh>
    <rPh sb="7" eb="10">
      <t>シサンゼイ</t>
    </rPh>
    <phoneticPr fontId="2"/>
  </si>
  <si>
    <t>　そ　　の　　他</t>
  </si>
  <si>
    <t>　住宅アパート</t>
  </si>
  <si>
    <t>　木造以外の家屋</t>
  </si>
  <si>
    <t>　土　　　　　　蔵</t>
  </si>
  <si>
    <t>　倉　　　　　　庫</t>
  </si>
  <si>
    <t>　工　　　　　　場</t>
  </si>
  <si>
    <t>-</t>
    <phoneticPr fontId="2"/>
  </si>
  <si>
    <t>　公　衆　浴　場</t>
  </si>
  <si>
    <t>　病　　　　　　院</t>
  </si>
  <si>
    <t>　劇　場・映　画　館</t>
  </si>
  <si>
    <t>　事　務　所・
　銀行・店舗</t>
    <rPh sb="12" eb="14">
      <t>テンポ</t>
    </rPh>
    <phoneticPr fontId="2"/>
  </si>
  <si>
    <t>　ホテル・簡易旅館　
　旅　館・料　亭</t>
    <phoneticPr fontId="2"/>
  </si>
  <si>
    <t>　共同住宅・寄宿舎</t>
  </si>
  <si>
    <t>　附　　属　　家</t>
    <rPh sb="7" eb="8">
      <t>イエ</t>
    </rPh>
    <phoneticPr fontId="2"/>
  </si>
  <si>
    <t>　農　家　住　宅</t>
  </si>
  <si>
    <t>　併　用　住　宅</t>
  </si>
  <si>
    <t>　専　用　住　宅</t>
  </si>
  <si>
    <t>　木　造　家　屋</t>
  </si>
  <si>
    <t>　総　　　　　数</t>
    <phoneticPr fontId="2"/>
  </si>
  <si>
    <t>床面積</t>
  </si>
  <si>
    <t>棟　数</t>
  </si>
  <si>
    <t>床面積</t>
    <phoneticPr fontId="2"/>
  </si>
  <si>
    <t>棟　数</t>
    <phoneticPr fontId="2"/>
  </si>
  <si>
    <t>平　成　３０　年</t>
  </si>
  <si>
    <t>平　成　２９　年</t>
    <phoneticPr fontId="2"/>
  </si>
  <si>
    <t>平　成　２８　年</t>
    <phoneticPr fontId="2"/>
  </si>
  <si>
    <t>　この表は固定資産概要調書によるもので、各年1月1日現在のものです。なお、農家住宅には養蚕住宅も含まれています。</t>
    <rPh sb="37" eb="39">
      <t>ノウカ</t>
    </rPh>
    <rPh sb="39" eb="41">
      <t>ジュウタク</t>
    </rPh>
    <rPh sb="43" eb="45">
      <t>ヨウサン</t>
    </rPh>
    <rPh sb="45" eb="47">
      <t>ジュウタク</t>
    </rPh>
    <rPh sb="48" eb="49">
      <t>フク</t>
    </rPh>
    <phoneticPr fontId="2"/>
  </si>
  <si>
    <t>７－６　家屋の棟数及び床面積</t>
    <phoneticPr fontId="2"/>
  </si>
  <si>
    <t>　　　※（　　）：民間の指定確認検査機関の処理件数を示します。</t>
    <rPh sb="9" eb="11">
      <t>ミンカン</t>
    </rPh>
    <rPh sb="12" eb="14">
      <t>シテイ</t>
    </rPh>
    <rPh sb="14" eb="16">
      <t>カクニン</t>
    </rPh>
    <rPh sb="16" eb="18">
      <t>ケンサ</t>
    </rPh>
    <rPh sb="18" eb="20">
      <t>キカン</t>
    </rPh>
    <rPh sb="21" eb="23">
      <t>ショリ</t>
    </rPh>
    <rPh sb="23" eb="25">
      <t>ケンスウ</t>
    </rPh>
    <rPh sb="26" eb="27">
      <t>シメ</t>
    </rPh>
    <phoneticPr fontId="2"/>
  </si>
  <si>
    <t>資料　市まちづくり政策部建築指導課</t>
    <rPh sb="9" eb="11">
      <t>セイサク</t>
    </rPh>
    <rPh sb="11" eb="12">
      <t>ブ</t>
    </rPh>
    <phoneticPr fontId="2"/>
  </si>
  <si>
    <t>平成 14 年度</t>
    <rPh sb="0" eb="2">
      <t>ヘイセイ</t>
    </rPh>
    <rPh sb="6" eb="7">
      <t>ネン</t>
    </rPh>
    <rPh sb="7" eb="8">
      <t>ド</t>
    </rPh>
    <phoneticPr fontId="2"/>
  </si>
  <si>
    <t>検査済証交付件数</t>
  </si>
  <si>
    <t>道路位置指定件数</t>
  </si>
  <si>
    <t>許可申請受付件数</t>
  </si>
  <si>
    <t>計画通知受付件数</t>
  </si>
  <si>
    <t>確認申請受付件数</t>
  </si>
  <si>
    <t>区　分</t>
    <rPh sb="0" eb="1">
      <t>ク</t>
    </rPh>
    <rPh sb="2" eb="3">
      <t>ブン</t>
    </rPh>
    <phoneticPr fontId="2"/>
  </si>
  <si>
    <t>７－７　建築確認申請等の受付件数</t>
    <phoneticPr fontId="2"/>
  </si>
  <si>
    <t xml:space="preserve">    30</t>
  </si>
  <si>
    <t xml:space="preserve">    29</t>
  </si>
  <si>
    <t>㎡当たり価格（円）</t>
  </si>
  <si>
    <t>決定価格（千円）</t>
  </si>
  <si>
    <t>床面積(㎡）</t>
    <phoneticPr fontId="2"/>
  </si>
  <si>
    <t>納税義務者</t>
  </si>
  <si>
    <t>　この表は、固定資産概要調書による各年の1月1日現在の数です。</t>
    <phoneticPr fontId="2"/>
  </si>
  <si>
    <t>７－８　建物の納税義務者数、棟数、面積及び価格</t>
    <phoneticPr fontId="2"/>
  </si>
  <si>
    <t>資料　県土整備部建築住宅課、県住宅供給公社、県労働者住宅生活協同組合、市まちづくり政策部管理住宅課</t>
    <rPh sb="5" eb="7">
      <t>セイビ</t>
    </rPh>
    <rPh sb="41" eb="43">
      <t>セイサク</t>
    </rPh>
    <rPh sb="43" eb="44">
      <t>ブ</t>
    </rPh>
    <rPh sb="44" eb="46">
      <t>カンリ</t>
    </rPh>
    <rPh sb="46" eb="48">
      <t>ジュウタク</t>
    </rPh>
    <rPh sb="48" eb="49">
      <t>カ</t>
    </rPh>
    <phoneticPr fontId="2"/>
  </si>
  <si>
    <t>30</t>
    <phoneticPr fontId="2"/>
  </si>
  <si>
    <t>29</t>
  </si>
  <si>
    <t>28</t>
  </si>
  <si>
    <t>県　営</t>
    <phoneticPr fontId="2"/>
  </si>
  <si>
    <t>市　営</t>
    <phoneticPr fontId="2"/>
  </si>
  <si>
    <t>非木造</t>
    <phoneticPr fontId="2"/>
  </si>
  <si>
    <t>木　造</t>
    <phoneticPr fontId="2"/>
  </si>
  <si>
    <t>耐　火　・　準　耐　火　構　造</t>
  </si>
  <si>
    <t>分　　譲　　住　　宅</t>
  </si>
  <si>
    <t>公　　営　　住　　宅</t>
  </si>
  <si>
    <t>　なお、県労働者住宅生活協同組合は、平成28年2月26日、山形地方裁判所から破産手続きの開始決定を受けました。</t>
    <rPh sb="29" eb="31">
      <t>ヤマガタ</t>
    </rPh>
    <rPh sb="31" eb="33">
      <t>チホウ</t>
    </rPh>
    <rPh sb="33" eb="36">
      <t>サイバンショ</t>
    </rPh>
    <rPh sb="38" eb="42">
      <t>ハサンテツヅ</t>
    </rPh>
    <rPh sb="44" eb="46">
      <t>カイシ</t>
    </rPh>
    <rPh sb="46" eb="48">
      <t>ケッテイ</t>
    </rPh>
    <rPh sb="49" eb="50">
      <t>ウ</t>
    </rPh>
    <phoneticPr fontId="2"/>
  </si>
  <si>
    <t>　建築したものです。</t>
    <phoneticPr fontId="2"/>
  </si>
  <si>
    <t>　公営住宅とは公営住宅法にもとづいて建築したもので、分譲住宅は県住宅供給公社・県労働者住宅生活協同組合が</t>
    <phoneticPr fontId="2"/>
  </si>
  <si>
    <t>　この表は山形市内に建築された公営住宅、分譲住宅の戸数であり、竣工された戸数です。</t>
    <rPh sb="31" eb="33">
      <t>シュンコウ</t>
    </rPh>
    <rPh sb="36" eb="38">
      <t>コスウ</t>
    </rPh>
    <phoneticPr fontId="2"/>
  </si>
  <si>
    <t>７－９　市営・県営住宅、分譲住宅の建築戸数</t>
    <phoneticPr fontId="2"/>
  </si>
  <si>
    <t>資料　住宅統計調査、住宅・土地統計調査</t>
    <rPh sb="10" eb="12">
      <t>ジュウタク</t>
    </rPh>
    <rPh sb="13" eb="15">
      <t>トチ</t>
    </rPh>
    <rPh sb="15" eb="17">
      <t>トウケイ</t>
    </rPh>
    <rPh sb="17" eb="19">
      <t>チョウサ</t>
    </rPh>
    <phoneticPr fontId="2"/>
  </si>
  <si>
    <t xml:space="preserve">    30</t>
    <phoneticPr fontId="2"/>
  </si>
  <si>
    <t xml:space="preserve">    25</t>
    <phoneticPr fontId="2"/>
  </si>
  <si>
    <t xml:space="preserve">    20</t>
    <phoneticPr fontId="2"/>
  </si>
  <si>
    <t xml:space="preserve">    15</t>
    <phoneticPr fontId="2"/>
  </si>
  <si>
    <t xml:space="preserve">    10</t>
    <phoneticPr fontId="2"/>
  </si>
  <si>
    <t>平成 5年</t>
    <rPh sb="4" eb="5">
      <t>ネン</t>
    </rPh>
    <phoneticPr fontId="2"/>
  </si>
  <si>
    <t xml:space="preserve">    63</t>
    <phoneticPr fontId="2"/>
  </si>
  <si>
    <t xml:space="preserve">    58</t>
    <phoneticPr fontId="2"/>
  </si>
  <si>
    <t>昭和53年</t>
    <phoneticPr fontId="2"/>
  </si>
  <si>
    <t>空き家</t>
    <rPh sb="0" eb="1">
      <t>ア</t>
    </rPh>
    <rPh sb="2" eb="3">
      <t>ヤ</t>
    </rPh>
    <phoneticPr fontId="2"/>
  </si>
  <si>
    <t>うち一時現在者      のみ</t>
    <rPh sb="4" eb="5">
      <t>ゲン</t>
    </rPh>
    <rPh sb="5" eb="6">
      <t>ザイシャ</t>
    </rPh>
    <rPh sb="6" eb="7">
      <t>シャ</t>
    </rPh>
    <phoneticPr fontId="2"/>
  </si>
  <si>
    <t>居住世帯なし</t>
  </si>
  <si>
    <t>居住世帯あり</t>
  </si>
  <si>
    <t>住宅以外で                  人が居住する       建物数</t>
    <phoneticPr fontId="2"/>
  </si>
  <si>
    <t>住　　          宅　　          数</t>
    <phoneticPr fontId="2"/>
  </si>
  <si>
    <t>　標本調査による推定値であるため、四捨五入しており、個々の数字の合計と総数が一致しないことがあります。</t>
    <phoneticPr fontId="2"/>
  </si>
  <si>
    <t>７－１０　住宅数及び人が居住する住宅以外の建物数</t>
    <phoneticPr fontId="2"/>
  </si>
  <si>
    <t>資料　住宅・土地統計調査</t>
    <rPh sb="3" eb="5">
      <t>ジュウタク</t>
    </rPh>
    <rPh sb="6" eb="8">
      <t>トチ</t>
    </rPh>
    <rPh sb="8" eb="10">
      <t>トウケイ</t>
    </rPh>
    <rPh sb="10" eb="12">
      <t>チョウサ</t>
    </rPh>
    <phoneticPr fontId="2"/>
  </si>
  <si>
    <t>給与住宅</t>
    <rPh sb="0" eb="2">
      <t>キュウヨ</t>
    </rPh>
    <rPh sb="2" eb="4">
      <t>ジュウタク</t>
    </rPh>
    <phoneticPr fontId="2"/>
  </si>
  <si>
    <t>民営借家</t>
    <rPh sb="0" eb="2">
      <t>ミンエイ</t>
    </rPh>
    <rPh sb="2" eb="4">
      <t>シャクヤ</t>
    </rPh>
    <phoneticPr fontId="2"/>
  </si>
  <si>
    <t>都市再生機構（UR）・公社の借家</t>
    <rPh sb="0" eb="2">
      <t>トシ</t>
    </rPh>
    <rPh sb="2" eb="4">
      <t>サイセイ</t>
    </rPh>
    <rPh sb="4" eb="6">
      <t>キコウ</t>
    </rPh>
    <rPh sb="11" eb="13">
      <t>コウシャ</t>
    </rPh>
    <rPh sb="14" eb="16">
      <t>シャクヤ</t>
    </rPh>
    <phoneticPr fontId="2"/>
  </si>
  <si>
    <t>公営の借家</t>
    <rPh sb="0" eb="2">
      <t>コウエイ</t>
    </rPh>
    <rPh sb="3" eb="5">
      <t>シャクヤ</t>
    </rPh>
    <phoneticPr fontId="2"/>
  </si>
  <si>
    <t>借家</t>
    <rPh sb="0" eb="2">
      <t>シャクヤ</t>
    </rPh>
    <phoneticPr fontId="2"/>
  </si>
  <si>
    <t>持ち家</t>
    <rPh sb="0" eb="1">
      <t>モ</t>
    </rPh>
    <rPh sb="2" eb="3">
      <t>イエ</t>
    </rPh>
    <phoneticPr fontId="2"/>
  </si>
  <si>
    <t>専用住宅総数</t>
    <rPh sb="0" eb="2">
      <t>センヨウ</t>
    </rPh>
    <rPh sb="2" eb="4">
      <t>ジュウタク</t>
    </rPh>
    <rPh sb="4" eb="6">
      <t>ソウスウ</t>
    </rPh>
    <phoneticPr fontId="2"/>
  </si>
  <si>
    <t>6 階建以上</t>
    <rPh sb="2" eb="3">
      <t>カイ</t>
    </rPh>
    <rPh sb="3" eb="4">
      <t>タ</t>
    </rPh>
    <rPh sb="4" eb="6">
      <t>イジョウ</t>
    </rPh>
    <phoneticPr fontId="2"/>
  </si>
  <si>
    <t>3 ～ 5</t>
    <phoneticPr fontId="2"/>
  </si>
  <si>
    <t>1 階建</t>
    <rPh sb="2" eb="3">
      <t>カイ</t>
    </rPh>
    <rPh sb="3" eb="4">
      <t>タ</t>
    </rPh>
    <phoneticPr fontId="2"/>
  </si>
  <si>
    <t>2 階建以上</t>
    <rPh sb="2" eb="3">
      <t>カイ</t>
    </rPh>
    <rPh sb="3" eb="4">
      <t>タ</t>
    </rPh>
    <rPh sb="4" eb="6">
      <t>イジョウ</t>
    </rPh>
    <phoneticPr fontId="2"/>
  </si>
  <si>
    <t>その他</t>
    <rPh sb="2" eb="3">
      <t>タ</t>
    </rPh>
    <phoneticPr fontId="2"/>
  </si>
  <si>
    <t>共　同　住　宅</t>
    <rPh sb="0" eb="1">
      <t>トモ</t>
    </rPh>
    <rPh sb="2" eb="3">
      <t>ドウ</t>
    </rPh>
    <rPh sb="4" eb="5">
      <t>ジュウ</t>
    </rPh>
    <rPh sb="6" eb="7">
      <t>タク</t>
    </rPh>
    <phoneticPr fontId="2"/>
  </si>
  <si>
    <t>長　　屋　　建</t>
    <rPh sb="0" eb="1">
      <t>チョウ</t>
    </rPh>
    <rPh sb="3" eb="4">
      <t>ヤ</t>
    </rPh>
    <rPh sb="6" eb="7">
      <t>ダテ</t>
    </rPh>
    <phoneticPr fontId="2"/>
  </si>
  <si>
    <t>一　　戸　　建</t>
    <rPh sb="0" eb="1">
      <t>イチ</t>
    </rPh>
    <rPh sb="3" eb="4">
      <t>コ</t>
    </rPh>
    <rPh sb="6" eb="7">
      <t>タ</t>
    </rPh>
    <phoneticPr fontId="2"/>
  </si>
  <si>
    <t>総　数</t>
    <rPh sb="0" eb="1">
      <t>フサ</t>
    </rPh>
    <rPh sb="2" eb="3">
      <t>カズ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</si>
  <si>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</si>
  <si>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７－１１　住宅の所有の関係、建て方、階数別専用住宅数（平成３０年）</t>
    <rPh sb="14" eb="15">
      <t>タ</t>
    </rPh>
    <rPh sb="16" eb="17">
      <t>カタ</t>
    </rPh>
    <rPh sb="18" eb="20">
      <t>カイスウ</t>
    </rPh>
    <rPh sb="21" eb="23">
      <t>センヨウ</t>
    </rPh>
    <rPh sb="27" eb="29">
      <t>ヘイセイ</t>
    </rPh>
    <rPh sb="31" eb="32">
      <t>ネン</t>
    </rPh>
    <phoneticPr fontId="2"/>
  </si>
  <si>
    <t>　平成28年　 ～ 　30年９月</t>
    <rPh sb="13" eb="14">
      <t>ネン</t>
    </rPh>
    <rPh sb="15" eb="16">
      <t>ツキ</t>
    </rPh>
    <phoneticPr fontId="2"/>
  </si>
  <si>
    <t>　平成23年　 ～ 　　　27年</t>
    <rPh sb="15" eb="16">
      <t>ネン</t>
    </rPh>
    <phoneticPr fontId="2"/>
  </si>
  <si>
    <t>　平成18年　 ～ 　　　22年</t>
    <rPh sb="15" eb="16">
      <t>ネン</t>
    </rPh>
    <phoneticPr fontId="2"/>
  </si>
  <si>
    <t>　平成13年　 ～　　 　17年</t>
    <phoneticPr fontId="15"/>
  </si>
  <si>
    <t>　平成８年　 ～　　 　12年</t>
    <rPh sb="1" eb="3">
      <t>ヘイセイ</t>
    </rPh>
    <rPh sb="14" eb="15">
      <t>ネン</t>
    </rPh>
    <phoneticPr fontId="15"/>
  </si>
  <si>
    <t>　平成３年　 ～　 　　７年</t>
    <rPh sb="1" eb="3">
      <t>ヘイセイ</t>
    </rPh>
    <rPh sb="13" eb="14">
      <t>ネン</t>
    </rPh>
    <phoneticPr fontId="15"/>
  </si>
  <si>
    <t>　昭和56年 　～　 平成２年</t>
    <rPh sb="11" eb="13">
      <t>ヘイセイ</t>
    </rPh>
    <rPh sb="14" eb="15">
      <t>ネン</t>
    </rPh>
    <phoneticPr fontId="15"/>
  </si>
  <si>
    <t>　昭和46年　 ～　　 　55年</t>
    <phoneticPr fontId="15"/>
  </si>
  <si>
    <t>　昭   和   45  年  以  前</t>
    <rPh sb="16" eb="17">
      <t>イ</t>
    </rPh>
    <rPh sb="19" eb="20">
      <t>マエ</t>
    </rPh>
    <phoneticPr fontId="15"/>
  </si>
  <si>
    <t>住宅総数</t>
    <rPh sb="0" eb="1">
      <t>ジュウ</t>
    </rPh>
    <rPh sb="1" eb="2">
      <t>タク</t>
    </rPh>
    <rPh sb="2" eb="3">
      <t>フサ</t>
    </rPh>
    <rPh sb="3" eb="4">
      <t>カズ</t>
    </rPh>
    <phoneticPr fontId="2"/>
  </si>
  <si>
    <t>鉄骨造</t>
    <rPh sb="0" eb="2">
      <t>テッコツ</t>
    </rPh>
    <rPh sb="2" eb="3">
      <t>ゾウ</t>
    </rPh>
    <phoneticPr fontId="2"/>
  </si>
  <si>
    <t>鉄筋・鉄骨　　　　　　コンクリート造</t>
    <rPh sb="0" eb="2">
      <t>テッキン</t>
    </rPh>
    <rPh sb="3" eb="5">
      <t>テッコツ</t>
    </rPh>
    <rPh sb="17" eb="18">
      <t>ゾウ</t>
    </rPh>
    <phoneticPr fontId="2"/>
  </si>
  <si>
    <t>防火木造</t>
    <rPh sb="0" eb="2">
      <t>ボウカ</t>
    </rPh>
    <rPh sb="2" eb="4">
      <t>モクゾウ</t>
    </rPh>
    <phoneticPr fontId="2"/>
  </si>
  <si>
    <t>木　造</t>
    <rPh sb="0" eb="1">
      <t>キ</t>
    </rPh>
    <rPh sb="2" eb="3">
      <t>ヅクリ</t>
    </rPh>
    <phoneticPr fontId="2"/>
  </si>
  <si>
    <t>店舗その他の　　　　併用住宅</t>
    <rPh sb="0" eb="1">
      <t>ミセ</t>
    </rPh>
    <rPh sb="1" eb="2">
      <t>ホ</t>
    </rPh>
    <rPh sb="4" eb="5">
      <t>タ</t>
    </rPh>
    <rPh sb="10" eb="12">
      <t>ヘイヨウ</t>
    </rPh>
    <rPh sb="12" eb="14">
      <t>ジュウタク</t>
    </rPh>
    <phoneticPr fontId="2"/>
  </si>
  <si>
    <t>専用住宅</t>
    <rPh sb="0" eb="2">
      <t>センヨウ</t>
    </rPh>
    <rPh sb="2" eb="4">
      <t>ジュウタク</t>
    </rPh>
    <phoneticPr fontId="2"/>
  </si>
  <si>
    <t>構　　　　　　　造</t>
    <rPh sb="0" eb="1">
      <t>カマエ</t>
    </rPh>
    <rPh sb="8" eb="9">
      <t>ヅクリ</t>
    </rPh>
    <phoneticPr fontId="2"/>
  </si>
  <si>
    <t>住宅の種類</t>
    <rPh sb="0" eb="2">
      <t>ジュウタク</t>
    </rPh>
    <rPh sb="3" eb="5">
      <t>シュルイ</t>
    </rPh>
    <phoneticPr fontId="2"/>
  </si>
  <si>
    <t>建 築 の 時 期</t>
    <rPh sb="0" eb="1">
      <t>ケン</t>
    </rPh>
    <rPh sb="2" eb="3">
      <t>チク</t>
    </rPh>
    <rPh sb="6" eb="7">
      <t>ジ</t>
    </rPh>
    <rPh sb="8" eb="9">
      <t>キ</t>
    </rPh>
    <phoneticPr fontId="2"/>
  </si>
  <si>
    <t>７－１２　住宅の種類・構造、建築の時期別住宅数（平成３０年）</t>
    <rPh sb="8" eb="10">
      <t>シュルイ</t>
    </rPh>
    <rPh sb="11" eb="13">
      <t>コウゾウ</t>
    </rPh>
    <rPh sb="24" eb="26">
      <t>ヘイセイ</t>
    </rPh>
    <rPh sb="28" eb="29">
      <t>ネン</t>
    </rPh>
    <phoneticPr fontId="2"/>
  </si>
  <si>
    <t>資料　市まちづくり政策部公園緑地課</t>
    <rPh sb="9" eb="11">
      <t>セイサク</t>
    </rPh>
    <rPh sb="11" eb="12">
      <t>ブ</t>
    </rPh>
    <phoneticPr fontId="2"/>
  </si>
  <si>
    <t>年度</t>
    <rPh sb="0" eb="2">
      <t>ネンド</t>
    </rPh>
    <phoneticPr fontId="2"/>
  </si>
  <si>
    <t>公園面積</t>
    <phoneticPr fontId="2"/>
  </si>
  <si>
    <t>公園数</t>
    <phoneticPr fontId="2"/>
  </si>
  <si>
    <t>広場公園</t>
    <rPh sb="0" eb="2">
      <t>ヒロバ</t>
    </rPh>
    <phoneticPr fontId="2"/>
  </si>
  <si>
    <t>緑  道</t>
    <rPh sb="0" eb="1">
      <t>ミドリ</t>
    </rPh>
    <rPh sb="3" eb="4">
      <t>ミチ</t>
    </rPh>
    <phoneticPr fontId="2"/>
  </si>
  <si>
    <t>都市緑地</t>
  </si>
  <si>
    <t>総合公園</t>
  </si>
  <si>
    <r>
      <t>ﾚｸﾘｴｰｼｮﾝ</t>
    </r>
    <r>
      <rPr>
        <sz val="9"/>
        <rFont val="HGSｺﾞｼｯｸM"/>
        <family val="3"/>
        <charset val="128"/>
      </rPr>
      <t>都市公園</t>
    </r>
    <rPh sb="8" eb="10">
      <t>トシ</t>
    </rPh>
    <phoneticPr fontId="2"/>
  </si>
  <si>
    <t>歴史公園</t>
    <rPh sb="0" eb="2">
      <t>レキシ</t>
    </rPh>
    <rPh sb="2" eb="4">
      <t>コウエン</t>
    </rPh>
    <phoneticPr fontId="2"/>
  </si>
  <si>
    <t>風致公園</t>
  </si>
  <si>
    <t>運動公園</t>
    <phoneticPr fontId="2"/>
  </si>
  <si>
    <t>地区公園</t>
  </si>
  <si>
    <t>近隣公園</t>
  </si>
  <si>
    <t>街区公園</t>
  </si>
  <si>
    <t>総  数</t>
    <phoneticPr fontId="2"/>
  </si>
  <si>
    <t>（面積単位　ｈａ）</t>
  </si>
  <si>
    <t>　この表は各年度末現在です。</t>
    <phoneticPr fontId="2"/>
  </si>
  <si>
    <t>７－１３　都市公園</t>
    <phoneticPr fontId="2"/>
  </si>
  <si>
    <t>平成27年国勢調査では延べ床面積が調査されませんでした。</t>
    <rPh sb="0" eb="2">
      <t>ヘイセイ</t>
    </rPh>
    <rPh sb="4" eb="9">
      <t>ネンコクセイチョウサ</t>
    </rPh>
    <rPh sb="11" eb="12">
      <t>ノ</t>
    </rPh>
    <rPh sb="13" eb="16">
      <t>ユカメンセキ</t>
    </rPh>
    <rPh sb="17" eb="19">
      <t>チョウサ</t>
    </rPh>
    <phoneticPr fontId="2"/>
  </si>
  <si>
    <t>資料　国勢調査</t>
  </si>
  <si>
    <t xml:space="preserve">  250  ㎡  以 上    </t>
    <phoneticPr fontId="15"/>
  </si>
  <si>
    <t xml:space="preserve">  200   ～   249    </t>
    <phoneticPr fontId="15"/>
  </si>
  <si>
    <t xml:space="preserve">  150   ～   199    </t>
    <phoneticPr fontId="15"/>
  </si>
  <si>
    <t xml:space="preserve">  120   ～   149    </t>
    <phoneticPr fontId="15"/>
  </si>
  <si>
    <t xml:space="preserve">  100   ～   119    </t>
    <phoneticPr fontId="15"/>
  </si>
  <si>
    <t xml:space="preserve">   90　 ～　 99    </t>
    <phoneticPr fontId="15"/>
  </si>
  <si>
    <t xml:space="preserve">   80　 ～ 　89    </t>
    <phoneticPr fontId="15"/>
  </si>
  <si>
    <t xml:space="preserve">   70　 ～ 　79    </t>
    <phoneticPr fontId="15"/>
  </si>
  <si>
    <t xml:space="preserve">   60　 ～ 　69    </t>
    <phoneticPr fontId="15"/>
  </si>
  <si>
    <t xml:space="preserve">   50 　～　 59    </t>
    <phoneticPr fontId="15"/>
  </si>
  <si>
    <t xml:space="preserve">   40　 ～ 　49    </t>
    <phoneticPr fontId="15"/>
  </si>
  <si>
    <t xml:space="preserve">   30 　～ 　39    </t>
    <phoneticPr fontId="15"/>
  </si>
  <si>
    <t xml:space="preserve">   20 　～　 29    </t>
    <phoneticPr fontId="15"/>
  </si>
  <si>
    <t xml:space="preserve">     0    ～　 19㎡    </t>
    <phoneticPr fontId="15"/>
  </si>
  <si>
    <t xml:space="preserve">一般世帯人員    </t>
    <phoneticPr fontId="15"/>
  </si>
  <si>
    <t>一般世帯数</t>
    <rPh sb="4" eb="5">
      <t>スウ</t>
    </rPh>
    <phoneticPr fontId="15"/>
  </si>
  <si>
    <t>借  家</t>
    <rPh sb="0" eb="1">
      <t>シャク</t>
    </rPh>
    <rPh sb="3" eb="4">
      <t>イエ</t>
    </rPh>
    <phoneticPr fontId="15"/>
  </si>
  <si>
    <t>公社の借家</t>
    <rPh sb="0" eb="2">
      <t>コウシャ</t>
    </rPh>
    <rPh sb="3" eb="5">
      <t>シャクヤ</t>
    </rPh>
    <phoneticPr fontId="15"/>
  </si>
  <si>
    <t>間借り</t>
    <rPh sb="0" eb="2">
      <t>マガ</t>
    </rPh>
    <phoneticPr fontId="15"/>
  </si>
  <si>
    <t>給与住宅</t>
    <rPh sb="0" eb="2">
      <t>キュウヨ</t>
    </rPh>
    <rPh sb="2" eb="4">
      <t>ジュウタク</t>
    </rPh>
    <phoneticPr fontId="15"/>
  </si>
  <si>
    <t>民営の</t>
    <rPh sb="0" eb="2">
      <t>ミンエイ</t>
    </rPh>
    <phoneticPr fontId="15"/>
  </si>
  <si>
    <t>公営・都市機構・</t>
    <rPh sb="0" eb="2">
      <t>コウエイ</t>
    </rPh>
    <rPh sb="3" eb="5">
      <t>トシ</t>
    </rPh>
    <rPh sb="5" eb="7">
      <t>キコウ</t>
    </rPh>
    <phoneticPr fontId="15"/>
  </si>
  <si>
    <t>持ち家</t>
    <rPh sb="0" eb="3">
      <t>モチイエ</t>
    </rPh>
    <phoneticPr fontId="15"/>
  </si>
  <si>
    <t>総  数</t>
    <rPh sb="0" eb="1">
      <t>フサ</t>
    </rPh>
    <rPh sb="3" eb="4">
      <t>カズ</t>
    </rPh>
    <phoneticPr fontId="15"/>
  </si>
  <si>
    <t>総　数</t>
    <rPh sb="0" eb="3">
      <t>ソウスウ</t>
    </rPh>
    <phoneticPr fontId="15"/>
  </si>
  <si>
    <t>延べ面積</t>
    <rPh sb="0" eb="1">
      <t>ノ</t>
    </rPh>
    <rPh sb="2" eb="4">
      <t>メンセキ</t>
    </rPh>
    <phoneticPr fontId="15"/>
  </si>
  <si>
    <t>主　　          世　　          帯</t>
    <rPh sb="0" eb="1">
      <t>シュ</t>
    </rPh>
    <rPh sb="13" eb="14">
      <t>ヨ</t>
    </rPh>
    <rPh sb="26" eb="27">
      <t>オビ</t>
    </rPh>
    <phoneticPr fontId="15"/>
  </si>
  <si>
    <t>７－１４　住宅の延べ面積、住宅の所有関係別住宅に住む一般世帯数及び一般世帯人員（平成２２年）</t>
    <rPh sb="31" eb="32">
      <t>オヨ</t>
    </rPh>
    <rPh sb="33" eb="35">
      <t>イッパン</t>
    </rPh>
    <rPh sb="35" eb="37">
      <t>セタイ</t>
    </rPh>
    <rPh sb="37" eb="39">
      <t>ジンイン</t>
    </rPh>
    <rPh sb="40" eb="42">
      <t>ヘイセイ</t>
    </rPh>
    <rPh sb="44" eb="45">
      <t>ネン</t>
    </rPh>
    <phoneticPr fontId="2"/>
  </si>
  <si>
    <t>　住居の種類「不詳」の一般世帯</t>
    <rPh sb="11" eb="13">
      <t>イッパン</t>
    </rPh>
    <rPh sb="13" eb="15">
      <t>セタイ</t>
    </rPh>
    <phoneticPr fontId="2"/>
  </si>
  <si>
    <t>　住宅以外に住む一般世帯</t>
  </si>
  <si>
    <t>　　　間借り</t>
    <phoneticPr fontId="2"/>
  </si>
  <si>
    <t>　　　給与住宅</t>
  </si>
  <si>
    <t>　　　民営の借家</t>
  </si>
  <si>
    <t>　　　公営・都市機構・公社の借家</t>
    <rPh sb="6" eb="8">
      <t>トシ</t>
    </rPh>
    <rPh sb="8" eb="10">
      <t>キコウ</t>
    </rPh>
    <phoneticPr fontId="2"/>
  </si>
  <si>
    <t>　　　持ち家</t>
    <phoneticPr fontId="2"/>
  </si>
  <si>
    <t>　　　主世帯</t>
    <phoneticPr fontId="2"/>
  </si>
  <si>
    <t>　住宅に住む一般世帯</t>
  </si>
  <si>
    <t>一般世帯</t>
    <phoneticPr fontId="2"/>
  </si>
  <si>
    <t>平成27年</t>
    <phoneticPr fontId="2"/>
  </si>
  <si>
    <t>平成22年</t>
    <phoneticPr fontId="2"/>
  </si>
  <si>
    <t>平成17年</t>
    <phoneticPr fontId="2"/>
  </si>
  <si>
    <t>　　　公営・公団・公社の借家</t>
  </si>
  <si>
    <t>平成12年</t>
    <phoneticPr fontId="2"/>
  </si>
  <si>
    <t>－</t>
  </si>
  <si>
    <t>平成7年</t>
    <phoneticPr fontId="2"/>
  </si>
  <si>
    <t>延べ面積</t>
  </si>
  <si>
    <t>世帯人員</t>
  </si>
  <si>
    <t>世帯数</t>
  </si>
  <si>
    <t>１人当たり</t>
  </si>
  <si>
    <t>１世帯当たり</t>
  </si>
  <si>
    <t>１世帯当たり      人  員</t>
    <phoneticPr fontId="2"/>
  </si>
  <si>
    <t>住居の種類・住宅の所有の関係</t>
    <phoneticPr fontId="2"/>
  </si>
  <si>
    <t>　　   　   及び１世帯当たり延べ面積</t>
    <phoneticPr fontId="2"/>
  </si>
  <si>
    <t>７－１５　住宅の種類・住宅の所有関係別一般世帯数、一般世帯人員</t>
    <phoneticPr fontId="2"/>
  </si>
  <si>
    <t>資料　国勢調査</t>
    <rPh sb="0" eb="2">
      <t>シリョウ</t>
    </rPh>
    <rPh sb="3" eb="5">
      <t>コクセイ</t>
    </rPh>
    <rPh sb="5" eb="7">
      <t>チョウサ</t>
    </rPh>
    <phoneticPr fontId="2"/>
  </si>
  <si>
    <t xml:space="preserve">   250  ㎡  以 上    </t>
    <phoneticPr fontId="15"/>
  </si>
  <si>
    <t xml:space="preserve">   200   ～  249    </t>
    <phoneticPr fontId="15"/>
  </si>
  <si>
    <t xml:space="preserve">   150   ～  199    </t>
    <phoneticPr fontId="15"/>
  </si>
  <si>
    <t xml:space="preserve">   120   ～  149    </t>
    <phoneticPr fontId="15"/>
  </si>
  <si>
    <t xml:space="preserve">   100   ～  119    </t>
    <phoneticPr fontId="15"/>
  </si>
  <si>
    <t xml:space="preserve">    90　 ～　 99    </t>
    <phoneticPr fontId="15"/>
  </si>
  <si>
    <t xml:space="preserve">    80　 ～ 　89    </t>
    <phoneticPr fontId="15"/>
  </si>
  <si>
    <t xml:space="preserve">    70　 ～ 　79    </t>
    <phoneticPr fontId="15"/>
  </si>
  <si>
    <t xml:space="preserve">    60　 ～ 　69    </t>
    <phoneticPr fontId="15"/>
  </si>
  <si>
    <t xml:space="preserve">    50 　～　 59    </t>
    <phoneticPr fontId="15"/>
  </si>
  <si>
    <t xml:space="preserve">    40　 ～ 　49    </t>
    <phoneticPr fontId="15"/>
  </si>
  <si>
    <t xml:space="preserve">    30 　～ 　39    </t>
    <phoneticPr fontId="15"/>
  </si>
  <si>
    <t xml:space="preserve">    20 　～　 29    </t>
    <phoneticPr fontId="15"/>
  </si>
  <si>
    <t xml:space="preserve">      0   ～　 19㎡    </t>
    <phoneticPr fontId="15"/>
  </si>
  <si>
    <t xml:space="preserve">住宅に住む主世帯人員    </t>
    <phoneticPr fontId="15"/>
  </si>
  <si>
    <t xml:space="preserve">住宅に住む主世帯数    </t>
    <phoneticPr fontId="15"/>
  </si>
  <si>
    <t>階建以上</t>
    <rPh sb="0" eb="1">
      <t>カイ</t>
    </rPh>
    <rPh sb="1" eb="2">
      <t>ダ</t>
    </rPh>
    <rPh sb="2" eb="4">
      <t>イジョウ</t>
    </rPh>
    <phoneticPr fontId="15"/>
  </si>
  <si>
    <t>階建</t>
    <rPh sb="0" eb="1">
      <t>カイ</t>
    </rPh>
    <rPh sb="1" eb="2">
      <t>ダ</t>
    </rPh>
    <phoneticPr fontId="15"/>
  </si>
  <si>
    <t>その他</t>
    <rPh sb="0" eb="3">
      <t>ソノタ</t>
    </rPh>
    <phoneticPr fontId="15"/>
  </si>
  <si>
    <t>６</t>
    <phoneticPr fontId="15"/>
  </si>
  <si>
    <t>３～５</t>
    <phoneticPr fontId="15"/>
  </si>
  <si>
    <t>１・２</t>
    <phoneticPr fontId="15"/>
  </si>
  <si>
    <t>長屋建</t>
    <rPh sb="0" eb="2">
      <t>ナガヤ</t>
    </rPh>
    <rPh sb="2" eb="3">
      <t>ダ</t>
    </rPh>
    <phoneticPr fontId="15"/>
  </si>
  <si>
    <t>一戸建</t>
    <rPh sb="0" eb="3">
      <t>イッコダ</t>
    </rPh>
    <phoneticPr fontId="15"/>
  </si>
  <si>
    <t>共　　同　　住　　宅</t>
    <rPh sb="0" eb="4">
      <t>キョウドウ</t>
    </rPh>
    <rPh sb="6" eb="10">
      <t>ジュウタク</t>
    </rPh>
    <phoneticPr fontId="15"/>
  </si>
  <si>
    <t>７－１６　延べ面積、住宅の建て方別住宅に住む主世帯数及び主世帯人員（平成２２年）</t>
    <rPh sb="5" eb="6">
      <t>ノ</t>
    </rPh>
    <rPh sb="7" eb="9">
      <t>メンセキ</t>
    </rPh>
    <rPh sb="10" eb="12">
      <t>ジュウタク</t>
    </rPh>
    <rPh sb="13" eb="16">
      <t>タテカタ</t>
    </rPh>
    <rPh sb="16" eb="17">
      <t>ベツ</t>
    </rPh>
    <rPh sb="17" eb="19">
      <t>ジュウタク</t>
    </rPh>
    <rPh sb="20" eb="21">
      <t>ス</t>
    </rPh>
    <rPh sb="22" eb="23">
      <t>シュ</t>
    </rPh>
    <rPh sb="23" eb="26">
      <t>セタイスウ</t>
    </rPh>
    <rPh sb="26" eb="27">
      <t>オヨ</t>
    </rPh>
    <rPh sb="28" eb="31">
      <t>シュセタイ</t>
    </rPh>
    <rPh sb="31" eb="33">
      <t>ジンイン</t>
    </rPh>
    <rPh sb="34" eb="36">
      <t>ヘイセイ</t>
    </rPh>
    <rPh sb="38" eb="39">
      <t>ネン</t>
    </rPh>
    <phoneticPr fontId="15"/>
  </si>
  <si>
    <t>７－１１　住宅の所有の関係、建て方、階数別専用住宅数（平成３０年）</t>
    <phoneticPr fontId="1"/>
  </si>
  <si>
    <t>７－１２　住宅の種類・構造、建築の時期別住宅数（平成３０年）</t>
    <phoneticPr fontId="1"/>
  </si>
  <si>
    <t>令和2年</t>
    <rPh sb="0" eb="1">
      <t>レイ</t>
    </rPh>
    <rPh sb="1" eb="2">
      <t>ワ</t>
    </rPh>
    <rPh sb="3" eb="4">
      <t>ネン</t>
    </rPh>
    <phoneticPr fontId="2"/>
  </si>
  <si>
    <t>平成28年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</si>
  <si>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</si>
  <si>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令　和　２　年</t>
    <rPh sb="0" eb="1">
      <t>レイ</t>
    </rPh>
    <rPh sb="2" eb="3">
      <t>ナゴ</t>
    </rPh>
    <phoneticPr fontId="2"/>
  </si>
  <si>
    <t>令　和　２　年</t>
    <rPh sb="0" eb="1">
      <t>レイ</t>
    </rPh>
    <rPh sb="2" eb="3">
      <t>ワ</t>
    </rPh>
    <phoneticPr fontId="2"/>
  </si>
  <si>
    <t>(1,291)</t>
    <phoneticPr fontId="2"/>
  </si>
  <si>
    <t>(1,295)</t>
    <phoneticPr fontId="2"/>
  </si>
  <si>
    <t>令和 元 年度</t>
    <rPh sb="0" eb="2">
      <t>レイワ</t>
    </rPh>
    <rPh sb="3" eb="4">
      <t>ガン</t>
    </rPh>
    <rPh sb="5" eb="6">
      <t>ネン</t>
    </rPh>
    <rPh sb="6" eb="7">
      <t>ド</t>
    </rPh>
    <phoneticPr fontId="2"/>
  </si>
  <si>
    <t>(1,222)</t>
    <phoneticPr fontId="2"/>
  </si>
  <si>
    <t>(1,445)</t>
    <phoneticPr fontId="2"/>
  </si>
  <si>
    <t xml:space="preserve"> 平成 28年</t>
    <rPh sb="1" eb="3">
      <t>ヘイセイ</t>
    </rPh>
    <rPh sb="6" eb="7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</si>
  <si>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</si>
  <si>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令和元</t>
    <rPh sb="0" eb="2">
      <t>レイワ</t>
    </rPh>
    <rPh sb="2" eb="3">
      <t>ガン</t>
    </rPh>
    <phoneticPr fontId="2"/>
  </si>
  <si>
    <t>平成27</t>
    <rPh sb="0" eb="2">
      <t>ヘイセイ</t>
    </rPh>
    <phoneticPr fontId="2"/>
  </si>
  <si>
    <t>令和２年山形市統計書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2"/>
  </si>
  <si>
    <t>平　成　３１　年</t>
    <phoneticPr fontId="1"/>
  </si>
  <si>
    <t xml:space="preserve">    31</t>
    <phoneticPr fontId="1"/>
  </si>
  <si>
    <t xml:space="preserve"> 令和 ２年</t>
    <rPh sb="1" eb="3">
      <t>レイワ</t>
    </rPh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</si>
</sst>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176" formatCode="\(0\)"/>
    <numFmt numFmtId="177" formatCode="#,##0_);[Red]\(#,##0\)"/>
    <numFmt numFmtId="178" formatCode="#,##0_);\(#,##0\)"/>
    <numFmt numFmtId="179" formatCode="0_);\(0\)"/>
    <numFmt numFmtId="180" formatCode="##,###,##0;&quot;-&quot;#,###,##0"/>
    <numFmt numFmtId="181" formatCode="0.00;[Red]0.00"/>
    <numFmt numFmtId="182" formatCode="0.00_);[Red]\(0.00\)"/>
    <numFmt numFmtId="183" formatCode="###,###,##0;&quot;-&quot;##,###,##0"/>
    <numFmt numFmtId="184" formatCode="#,###,###,##0;&quot; -&quot;###,###,##0"/>
    <numFmt numFmtId="185" formatCode="#0.0;&quot;-&quot;0.0"/>
    <numFmt numFmtId="186" formatCode="##0.0;&quot;-&quot;#0.0"/>
    <numFmt numFmtId="187" formatCode="###,###,###,##0;&quot;-&quot;##,###,###,##0"/>
    <numFmt numFmtId="188" formatCode="0.0;[Red]0.0"/>
    <numFmt numFmtId="189" formatCode="\ ###,###,##0;&quot;-&quot;###,###,##0"/>
    <numFmt numFmtId="190" formatCode="##,###,###,##0;&quot;-&quot;#,###,###,##0"/>
  </numFmts>
  <fonts count="2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0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14"/>
      <name val="HGSｺﾞｼｯｸM"/>
      <family val="3"/>
      <charset val="128"/>
    </font>
    <font>
      <sz val="9"/>
      <name val="HGSｺﾞｼｯｸM"/>
      <family val="3"/>
      <charset val="128"/>
    </font>
    <font>
      <sz val="8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6"/>
      <name val="HGSｺﾞｼｯｸM"/>
      <family val="3"/>
      <charset val="128"/>
    </font>
    <font>
      <sz val="12"/>
      <name val="HGSｺﾞｼｯｸM"/>
      <family val="3"/>
      <charset val="128"/>
    </font>
    <font>
      <sz val="9.5"/>
      <name val="HGSｺﾞｼｯｸM"/>
      <family val="3"/>
      <charset val="128"/>
    </font>
    <font>
      <sz val="6"/>
      <name val="ＭＳ Ｐ明朝"/>
      <family val="1"/>
      <charset val="128"/>
    </font>
    <font>
      <sz val="11"/>
      <color rgb="FFFF000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sz val="9"/>
      <color indexed="8"/>
      <name val="HGSｺﾞｼｯｸM"/>
      <family val="3"/>
      <charset val="128"/>
    </font>
    <font>
      <b/>
      <sz val="22"/>
      <name val="HGSｺﾞｼｯｸM"/>
      <family val="3"/>
      <charset val="128"/>
    </font>
    <font>
      <b/>
      <sz val="18"/>
      <name val="HGSｺﾞｼｯｸM"/>
      <family val="3"/>
      <charset val="128"/>
    </font>
    <font>
      <b/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3" fillId="0" borderId="0"/>
  </cellStyleXfs>
  <cellXfs count="443">
    <xf numFmtId="0" fontId="0" fillId="0" borderId="0" xfId="0">
      <alignment vertical="center"/>
    </xf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vertical="center"/>
    </xf>
    <xf numFmtId="38" fontId="4" fillId="0" borderId="2" xfId="2" applyFont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38" fontId="7" fillId="0" borderId="4" xfId="2" applyFont="1" applyBorder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left" vertical="center"/>
    </xf>
    <xf numFmtId="38" fontId="4" fillId="0" borderId="0" xfId="2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38" fontId="4" fillId="0" borderId="6" xfId="2" applyFont="1" applyBorder="1" applyAlignment="1">
      <alignment horizontal="center" vertical="center"/>
    </xf>
    <xf numFmtId="0" fontId="4" fillId="0" borderId="7" xfId="1" applyFont="1" applyBorder="1" applyAlignment="1">
      <alignment horizontal="right" vertical="center"/>
    </xf>
    <xf numFmtId="0" fontId="4" fillId="0" borderId="6" xfId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6" fillId="0" borderId="0" xfId="1" applyFont="1"/>
    <xf numFmtId="0" fontId="6" fillId="0" borderId="0" xfId="1" applyFont="1" applyAlignment="1">
      <alignment horizontal="right"/>
    </xf>
    <xf numFmtId="0" fontId="6" fillId="0" borderId="0" xfId="1" applyFont="1" applyBorder="1"/>
    <xf numFmtId="0" fontId="4" fillId="0" borderId="0" xfId="1" applyFont="1" applyFill="1" applyBorder="1"/>
    <xf numFmtId="0" fontId="6" fillId="0" borderId="0" xfId="1" applyFont="1" applyFill="1" applyBorder="1"/>
    <xf numFmtId="0" fontId="4" fillId="0" borderId="0" xfId="1" applyFont="1" applyFill="1" applyBorder="1" applyAlignment="1">
      <alignment horizontal="left"/>
    </xf>
    <xf numFmtId="0" fontId="5" fillId="0" borderId="0" xfId="1" applyFont="1" applyAlignment="1">
      <alignment horizontal="left"/>
    </xf>
    <xf numFmtId="0" fontId="4" fillId="0" borderId="6" xfId="1" applyFont="1" applyBorder="1"/>
    <xf numFmtId="0" fontId="4" fillId="0" borderId="6" xfId="1" applyFont="1" applyBorder="1" applyAlignment="1">
      <alignment horizontal="left"/>
    </xf>
    <xf numFmtId="0" fontId="4" fillId="0" borderId="2" xfId="1" applyFont="1" applyBorder="1"/>
    <xf numFmtId="0" fontId="4" fillId="0" borderId="9" xfId="1" applyFont="1" applyBorder="1"/>
    <xf numFmtId="0" fontId="4" fillId="0" borderId="2" xfId="1" applyFont="1" applyBorder="1" applyAlignment="1">
      <alignment horizontal="right"/>
    </xf>
    <xf numFmtId="49" fontId="4" fillId="0" borderId="0" xfId="1" applyNumberFormat="1" applyFont="1" applyFill="1" applyBorder="1" applyAlignment="1">
      <alignment horizontal="right"/>
    </xf>
    <xf numFmtId="49" fontId="4" fillId="0" borderId="4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left"/>
    </xf>
    <xf numFmtId="176" fontId="4" fillId="0" borderId="0" xfId="2" applyNumberFormat="1" applyFont="1" applyAlignment="1">
      <alignment vertical="center"/>
    </xf>
    <xf numFmtId="38" fontId="4" fillId="0" borderId="0" xfId="2" applyFont="1" applyAlignment="1">
      <alignment vertical="center"/>
    </xf>
    <xf numFmtId="49" fontId="4" fillId="0" borderId="5" xfId="1" applyNumberFormat="1" applyFont="1" applyFill="1" applyBorder="1" applyAlignment="1">
      <alignment horizontal="right"/>
    </xf>
    <xf numFmtId="49" fontId="4" fillId="0" borderId="0" xfId="1" applyNumberFormat="1" applyFont="1" applyAlignment="1">
      <alignment horizontal="right"/>
    </xf>
    <xf numFmtId="49" fontId="4" fillId="0" borderId="4" xfId="1" applyNumberFormat="1" applyFont="1" applyBorder="1" applyAlignment="1">
      <alignment horizontal="right"/>
    </xf>
    <xf numFmtId="38" fontId="4" fillId="0" borderId="0" xfId="2" applyFont="1"/>
    <xf numFmtId="38" fontId="4" fillId="0" borderId="4" xfId="2" applyFont="1" applyBorder="1"/>
    <xf numFmtId="0" fontId="4" fillId="0" borderId="0" xfId="1" applyFont="1" applyBorder="1"/>
    <xf numFmtId="0" fontId="4" fillId="0" borderId="4" xfId="1" applyFont="1" applyBorder="1"/>
    <xf numFmtId="0" fontId="4" fillId="0" borderId="0" xfId="1" applyFont="1" applyBorder="1" applyAlignment="1">
      <alignment horizontal="right"/>
    </xf>
    <xf numFmtId="49" fontId="4" fillId="0" borderId="0" xfId="1" applyNumberFormat="1" applyFont="1" applyFill="1" applyAlignment="1">
      <alignment horizontal="right"/>
    </xf>
    <xf numFmtId="0" fontId="4" fillId="0" borderId="0" xfId="1" applyFont="1" applyAlignment="1">
      <alignment horizontal="right"/>
    </xf>
    <xf numFmtId="0" fontId="6" fillId="0" borderId="0" xfId="1" applyFont="1" applyAlignment="1">
      <alignment vertical="center" shrinkToFit="1"/>
    </xf>
    <xf numFmtId="0" fontId="4" fillId="0" borderId="9" xfId="1" applyFont="1" applyBorder="1" applyAlignment="1">
      <alignment horizontal="center" vertical="top" shrinkToFit="1"/>
    </xf>
    <xf numFmtId="0" fontId="4" fillId="0" borderId="4" xfId="1" applyFont="1" applyBorder="1" applyAlignment="1">
      <alignment horizontal="center" shrinkToFit="1"/>
    </xf>
    <xf numFmtId="0" fontId="4" fillId="0" borderId="8" xfId="1" applyFont="1" applyBorder="1"/>
    <xf numFmtId="0" fontId="4" fillId="0" borderId="8" xfId="1" applyFont="1" applyBorder="1" applyAlignment="1">
      <alignment horizontal="right"/>
    </xf>
    <xf numFmtId="49" fontId="4" fillId="0" borderId="0" xfId="1" applyNumberFormat="1" applyFont="1"/>
    <xf numFmtId="49" fontId="4" fillId="0" borderId="2" xfId="1" applyNumberFormat="1" applyFont="1" applyBorder="1" applyAlignment="1">
      <alignment horizontal="right"/>
    </xf>
    <xf numFmtId="49" fontId="4" fillId="0" borderId="9" xfId="1" applyNumberFormat="1" applyFont="1" applyBorder="1" applyAlignment="1">
      <alignment horizontal="right"/>
    </xf>
    <xf numFmtId="58" fontId="4" fillId="0" borderId="0" xfId="1" applyNumberFormat="1" applyFont="1" applyAlignment="1">
      <alignment horizontal="right"/>
    </xf>
    <xf numFmtId="0" fontId="4" fillId="0" borderId="0" xfId="1" applyFont="1" applyBorder="1" applyAlignment="1">
      <alignment vertical="center"/>
    </xf>
    <xf numFmtId="0" fontId="4" fillId="0" borderId="9" xfId="1" applyFont="1" applyBorder="1" applyAlignment="1">
      <alignment horizontal="center" vertical="center"/>
    </xf>
    <xf numFmtId="0" fontId="6" fillId="0" borderId="2" xfId="1" applyFont="1" applyBorder="1"/>
    <xf numFmtId="0" fontId="6" fillId="0" borderId="2" xfId="1" applyFont="1" applyBorder="1" applyAlignment="1">
      <alignment horizontal="right"/>
    </xf>
    <xf numFmtId="0" fontId="9" fillId="0" borderId="0" xfId="1" applyFont="1"/>
    <xf numFmtId="0" fontId="9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41" fontId="6" fillId="0" borderId="0" xfId="1" applyNumberFormat="1" applyFont="1" applyFill="1"/>
    <xf numFmtId="41" fontId="6" fillId="0" borderId="0" xfId="1" applyNumberFormat="1" applyFont="1" applyFill="1" applyBorder="1"/>
    <xf numFmtId="41" fontId="6" fillId="0" borderId="2" xfId="1" applyNumberFormat="1" applyFont="1" applyFill="1" applyBorder="1"/>
    <xf numFmtId="41" fontId="6" fillId="0" borderId="9" xfId="1" applyNumberFormat="1" applyFont="1" applyFill="1" applyBorder="1"/>
    <xf numFmtId="0" fontId="4" fillId="0" borderId="2" xfId="1" applyNumberFormat="1" applyFont="1" applyFill="1" applyBorder="1"/>
    <xf numFmtId="41" fontId="6" fillId="0" borderId="0" xfId="1" applyNumberFormat="1" applyFont="1" applyFill="1" applyBorder="1" applyAlignment="1">
      <alignment vertical="center"/>
    </xf>
    <xf numFmtId="41" fontId="4" fillId="0" borderId="0" xfId="2" applyNumberFormat="1" applyFont="1" applyFill="1" applyBorder="1" applyAlignment="1">
      <alignment vertical="center"/>
    </xf>
    <xf numFmtId="41" fontId="4" fillId="0" borderId="0" xfId="1" applyNumberFormat="1" applyFont="1" applyFill="1" applyBorder="1" applyAlignment="1">
      <alignment vertical="center"/>
    </xf>
    <xf numFmtId="41" fontId="4" fillId="0" borderId="4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/>
    </xf>
    <xf numFmtId="41" fontId="10" fillId="0" borderId="4" xfId="2" applyNumberFormat="1" applyFont="1" applyFill="1" applyBorder="1" applyAlignment="1">
      <alignment horizontal="left" vertical="center"/>
    </xf>
    <xf numFmtId="41" fontId="4" fillId="0" borderId="0" xfId="2" applyNumberFormat="1" applyFont="1" applyFill="1" applyAlignment="1">
      <alignment vertical="center"/>
    </xf>
    <xf numFmtId="177" fontId="4" fillId="0" borderId="0" xfId="2" applyNumberFormat="1" applyFont="1" applyFill="1" applyBorder="1" applyAlignment="1">
      <alignment vertical="center"/>
    </xf>
    <xf numFmtId="41" fontId="4" fillId="0" borderId="4" xfId="2" applyNumberFormat="1" applyFont="1" applyFill="1" applyBorder="1" applyAlignment="1">
      <alignment vertical="center"/>
    </xf>
    <xf numFmtId="0" fontId="6" fillId="0" borderId="0" xfId="1" applyNumberFormat="1" applyFont="1" applyFill="1"/>
    <xf numFmtId="0" fontId="4" fillId="0" borderId="0" xfId="1" applyNumberFormat="1" applyFont="1" applyFill="1"/>
    <xf numFmtId="0" fontId="4" fillId="0" borderId="3" xfId="1" applyNumberFormat="1" applyFont="1" applyFill="1" applyBorder="1"/>
    <xf numFmtId="41" fontId="4" fillId="0" borderId="0" xfId="1" applyNumberFormat="1" applyFont="1" applyFill="1" applyBorder="1"/>
    <xf numFmtId="41" fontId="4" fillId="0" borderId="0" xfId="2" applyNumberFormat="1" applyFont="1" applyFill="1" applyBorder="1" applyAlignment="1">
      <alignment horizontal="right"/>
    </xf>
    <xf numFmtId="41" fontId="4" fillId="0" borderId="4" xfId="2" applyNumberFormat="1" applyFont="1" applyFill="1" applyBorder="1" applyAlignment="1">
      <alignment horizontal="right"/>
    </xf>
    <xf numFmtId="41" fontId="4" fillId="0" borderId="0" xfId="2" applyNumberFormat="1" applyFont="1" applyFill="1"/>
    <xf numFmtId="41" fontId="4" fillId="0" borderId="4" xfId="2" applyNumberFormat="1" applyFont="1" applyFill="1" applyBorder="1"/>
    <xf numFmtId="0" fontId="5" fillId="0" borderId="0" xfId="1" applyNumberFormat="1" applyFont="1" applyFill="1"/>
    <xf numFmtId="41" fontId="4" fillId="0" borderId="0" xfId="2" applyNumberFormat="1" applyFont="1" applyFill="1" applyBorder="1"/>
    <xf numFmtId="41" fontId="12" fillId="0" borderId="4" xfId="2" applyNumberFormat="1" applyFont="1" applyFill="1" applyBorder="1"/>
    <xf numFmtId="41" fontId="4" fillId="0" borderId="0" xfId="1" applyNumberFormat="1" applyFont="1" applyFill="1" applyBorder="1" applyAlignment="1">
      <alignment horizontal="right"/>
    </xf>
    <xf numFmtId="0" fontId="5" fillId="0" borderId="0" xfId="1" applyNumberFormat="1" applyFont="1" applyFill="1" applyBorder="1"/>
    <xf numFmtId="41" fontId="6" fillId="0" borderId="0" xfId="1" applyNumberFormat="1" applyFont="1" applyFill="1" applyAlignment="1"/>
    <xf numFmtId="0" fontId="4" fillId="0" borderId="0" xfId="1" applyNumberFormat="1" applyFont="1" applyFill="1" applyBorder="1"/>
    <xf numFmtId="41" fontId="12" fillId="0" borderId="4" xfId="2" applyNumberFormat="1" applyFont="1" applyFill="1" applyBorder="1" applyAlignment="1">
      <alignment horizontal="left"/>
    </xf>
    <xf numFmtId="41" fontId="6" fillId="0" borderId="0" xfId="1" applyNumberFormat="1" applyFont="1" applyFill="1" applyBorder="1" applyAlignment="1"/>
    <xf numFmtId="41" fontId="4" fillId="0" borderId="0" xfId="2" applyNumberFormat="1" applyFont="1" applyFill="1" applyAlignment="1">
      <alignment horizontal="right"/>
    </xf>
    <xf numFmtId="41" fontId="4" fillId="0" borderId="0" xfId="1" applyNumberFormat="1" applyFont="1" applyFill="1"/>
    <xf numFmtId="41" fontId="6" fillId="0" borderId="4" xfId="1" applyNumberFormat="1" applyFont="1" applyFill="1" applyBorder="1"/>
    <xf numFmtId="41" fontId="6" fillId="0" borderId="11" xfId="1" applyNumberFormat="1" applyFont="1" applyFill="1" applyBorder="1"/>
    <xf numFmtId="41" fontId="6" fillId="0" borderId="0" xfId="1" applyNumberFormat="1" applyFont="1" applyFill="1" applyAlignment="1">
      <alignment vertical="center"/>
    </xf>
    <xf numFmtId="41" fontId="4" fillId="0" borderId="2" xfId="1" applyNumberFormat="1" applyFont="1" applyFill="1" applyBorder="1" applyAlignment="1">
      <alignment horizontal="right" vertical="center"/>
    </xf>
    <xf numFmtId="0" fontId="9" fillId="0" borderId="2" xfId="1" applyNumberFormat="1" applyFont="1" applyFill="1" applyBorder="1"/>
    <xf numFmtId="41" fontId="6" fillId="0" borderId="0" xfId="1" applyNumberFormat="1" applyFont="1" applyFill="1" applyAlignment="1">
      <alignment horizontal="centerContinuous"/>
    </xf>
    <xf numFmtId="0" fontId="9" fillId="0" borderId="0" xfId="1" applyNumberFormat="1" applyFont="1" applyFill="1" applyBorder="1"/>
    <xf numFmtId="0" fontId="6" fillId="0" borderId="0" xfId="1" applyFont="1" applyFill="1"/>
    <xf numFmtId="0" fontId="6" fillId="0" borderId="0" xfId="1" applyFont="1" applyFill="1" applyAlignment="1">
      <alignment horizontal="right"/>
    </xf>
    <xf numFmtId="0" fontId="9" fillId="0" borderId="0" xfId="1" applyFont="1" applyFill="1"/>
    <xf numFmtId="0" fontId="6" fillId="0" borderId="6" xfId="1" applyFont="1" applyFill="1" applyBorder="1"/>
    <xf numFmtId="3" fontId="9" fillId="0" borderId="0" xfId="1" applyNumberFormat="1" applyFont="1" applyFill="1" applyBorder="1"/>
    <xf numFmtId="3" fontId="9" fillId="0" borderId="0" xfId="1" applyNumberFormat="1" applyFont="1" applyFill="1" applyBorder="1" applyAlignment="1">
      <alignment horizontal="right"/>
    </xf>
    <xf numFmtId="3" fontId="9" fillId="0" borderId="6" xfId="1" applyNumberFormat="1" applyFont="1" applyFill="1" applyBorder="1"/>
    <xf numFmtId="3" fontId="9" fillId="0" borderId="2" xfId="1" applyNumberFormat="1" applyFont="1" applyFill="1" applyBorder="1"/>
    <xf numFmtId="3" fontId="9" fillId="0" borderId="2" xfId="1" applyNumberFormat="1" applyFont="1" applyFill="1" applyBorder="1" applyAlignment="1">
      <alignment horizontal="right"/>
    </xf>
    <xf numFmtId="0" fontId="9" fillId="0" borderId="0" xfId="1" applyFont="1" applyFill="1" applyBorder="1"/>
    <xf numFmtId="38" fontId="6" fillId="0" borderId="0" xfId="2" applyFont="1" applyFill="1"/>
    <xf numFmtId="0" fontId="6" fillId="0" borderId="2" xfId="1" applyFont="1" applyFill="1" applyBorder="1"/>
    <xf numFmtId="3" fontId="9" fillId="0" borderId="0" xfId="1" applyNumberFormat="1" applyFont="1" applyFill="1" applyBorder="1" applyAlignment="1"/>
    <xf numFmtId="3" fontId="9" fillId="0" borderId="6" xfId="1" applyNumberFormat="1" applyFont="1" applyFill="1" applyBorder="1" applyAlignment="1"/>
    <xf numFmtId="3" fontId="9" fillId="0" borderId="6" xfId="1" applyNumberFormat="1" applyFont="1" applyFill="1" applyBorder="1" applyAlignment="1">
      <alignment horizontal="right"/>
    </xf>
    <xf numFmtId="0" fontId="9" fillId="0" borderId="9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right"/>
    </xf>
    <xf numFmtId="0" fontId="4" fillId="0" borderId="0" xfId="1" applyFont="1" applyFill="1"/>
    <xf numFmtId="0" fontId="6" fillId="0" borderId="0" xfId="1" applyFont="1" applyFill="1" applyAlignment="1">
      <alignment vertical="center"/>
    </xf>
    <xf numFmtId="0" fontId="6" fillId="0" borderId="2" xfId="1" applyFont="1" applyFill="1" applyBorder="1" applyAlignment="1">
      <alignment vertical="center"/>
    </xf>
    <xf numFmtId="38" fontId="6" fillId="0" borderId="2" xfId="2" applyFont="1" applyFill="1" applyBorder="1" applyAlignment="1">
      <alignment vertical="center"/>
    </xf>
    <xf numFmtId="0" fontId="4" fillId="0" borderId="3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38" fontId="4" fillId="0" borderId="0" xfId="2" applyFont="1" applyFill="1" applyBorder="1" applyAlignment="1">
      <alignment vertical="center"/>
    </xf>
    <xf numFmtId="0" fontId="4" fillId="0" borderId="5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38" fontId="6" fillId="0" borderId="0" xfId="2" applyFont="1" applyFill="1" applyAlignment="1">
      <alignment vertical="center"/>
    </xf>
    <xf numFmtId="0" fontId="6" fillId="0" borderId="7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38" fontId="4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0" fillId="0" borderId="2" xfId="1" applyFont="1" applyFill="1" applyBorder="1"/>
    <xf numFmtId="0" fontId="6" fillId="0" borderId="0" xfId="1" applyFont="1" applyFill="1" applyAlignment="1">
      <alignment horizontal="left"/>
    </xf>
    <xf numFmtId="178" fontId="6" fillId="0" borderId="2" xfId="1" applyNumberFormat="1" applyFont="1" applyFill="1" applyBorder="1"/>
    <xf numFmtId="177" fontId="6" fillId="0" borderId="2" xfId="1" applyNumberFormat="1" applyFont="1" applyFill="1" applyBorder="1"/>
    <xf numFmtId="178" fontId="6" fillId="0" borderId="9" xfId="1" applyNumberFormat="1" applyFont="1" applyFill="1" applyBorder="1"/>
    <xf numFmtId="0" fontId="4" fillId="0" borderId="2" xfId="1" applyFont="1" applyFill="1" applyBorder="1" applyAlignment="1">
      <alignment horizontal="center"/>
    </xf>
    <xf numFmtId="178" fontId="13" fillId="0" borderId="0" xfId="1" quotePrefix="1" applyNumberFormat="1" applyFont="1" applyFill="1" applyBorder="1"/>
    <xf numFmtId="177" fontId="6" fillId="0" borderId="0" xfId="1" applyNumberFormat="1" applyFont="1" applyFill="1" applyBorder="1"/>
    <xf numFmtId="178" fontId="13" fillId="0" borderId="4" xfId="1" quotePrefix="1" applyNumberFormat="1" applyFont="1" applyFill="1" applyBorder="1"/>
    <xf numFmtId="0" fontId="4" fillId="0" borderId="0" xfId="1" applyFont="1" applyFill="1" applyBorder="1" applyAlignment="1">
      <alignment horizontal="center"/>
    </xf>
    <xf numFmtId="178" fontId="6" fillId="0" borderId="0" xfId="1" applyNumberFormat="1" applyFont="1" applyFill="1" applyBorder="1"/>
    <xf numFmtId="178" fontId="6" fillId="0" borderId="4" xfId="1" applyNumberFormat="1" applyFont="1" applyFill="1" applyBorder="1"/>
    <xf numFmtId="177" fontId="6" fillId="0" borderId="4" xfId="1" applyNumberFormat="1" applyFont="1" applyFill="1" applyBorder="1"/>
    <xf numFmtId="179" fontId="6" fillId="0" borderId="0" xfId="1" applyNumberFormat="1" applyFont="1" applyFill="1" applyBorder="1"/>
    <xf numFmtId="178" fontId="6" fillId="0" borderId="0" xfId="1" applyNumberFormat="1" applyFont="1" applyFill="1" applyBorder="1" applyAlignment="1">
      <alignment horizontal="right"/>
    </xf>
    <xf numFmtId="178" fontId="6" fillId="0" borderId="4" xfId="1" applyNumberFormat="1" applyFont="1" applyFill="1" applyBorder="1" applyAlignment="1">
      <alignment horizontal="right"/>
    </xf>
    <xf numFmtId="0" fontId="4" fillId="0" borderId="5" xfId="1" applyFont="1" applyFill="1" applyBorder="1" applyAlignment="1">
      <alignment horizontal="center"/>
    </xf>
    <xf numFmtId="178" fontId="6" fillId="0" borderId="0" xfId="2" applyNumberFormat="1" applyFont="1" applyFill="1" applyBorder="1"/>
    <xf numFmtId="3" fontId="6" fillId="0" borderId="4" xfId="1" applyNumberFormat="1" applyFont="1" applyFill="1" applyBorder="1"/>
    <xf numFmtId="49" fontId="4" fillId="0" borderId="0" xfId="1" applyNumberFormat="1" applyFont="1" applyFill="1" applyAlignment="1">
      <alignment horizontal="center"/>
    </xf>
    <xf numFmtId="0" fontId="6" fillId="0" borderId="4" xfId="1" applyFont="1" applyFill="1" applyBorder="1"/>
    <xf numFmtId="0" fontId="4" fillId="0" borderId="3" xfId="1" applyFont="1" applyFill="1" applyBorder="1"/>
    <xf numFmtId="3" fontId="4" fillId="0" borderId="0" xfId="1" applyNumberFormat="1" applyFont="1" applyFill="1" applyBorder="1"/>
    <xf numFmtId="49" fontId="4" fillId="0" borderId="5" xfId="1" applyNumberFormat="1" applyFont="1" applyFill="1" applyBorder="1" applyAlignment="1">
      <alignment horizontal="center"/>
    </xf>
    <xf numFmtId="3" fontId="4" fillId="0" borderId="4" xfId="1" applyNumberFormat="1" applyFont="1" applyFill="1" applyBorder="1"/>
    <xf numFmtId="49" fontId="4" fillId="0" borderId="0" xfId="1" applyNumberFormat="1" applyFont="1" applyFill="1" applyBorder="1" applyAlignment="1">
      <alignment horizontal="center"/>
    </xf>
    <xf numFmtId="0" fontId="14" fillId="0" borderId="9" xfId="1" applyFont="1" applyFill="1" applyBorder="1" applyAlignment="1">
      <alignment horizontal="center" vertical="center"/>
    </xf>
    <xf numFmtId="0" fontId="4" fillId="0" borderId="2" xfId="1" applyFont="1" applyFill="1" applyBorder="1"/>
    <xf numFmtId="0" fontId="6" fillId="0" borderId="3" xfId="1" applyFont="1" applyFill="1" applyBorder="1"/>
    <xf numFmtId="0" fontId="6" fillId="0" borderId="9" xfId="1" applyFont="1" applyFill="1" applyBorder="1"/>
    <xf numFmtId="0" fontId="4" fillId="0" borderId="5" xfId="1" applyFont="1" applyFill="1" applyBorder="1"/>
    <xf numFmtId="0" fontId="4" fillId="0" borderId="4" xfId="1" applyFont="1" applyFill="1" applyBorder="1"/>
    <xf numFmtId="0" fontId="6" fillId="0" borderId="11" xfId="1" applyFont="1" applyFill="1" applyBorder="1"/>
    <xf numFmtId="0" fontId="4" fillId="0" borderId="2" xfId="1" applyFont="1" applyFill="1" applyBorder="1" applyAlignment="1">
      <alignment vertical="center"/>
    </xf>
    <xf numFmtId="0" fontId="4" fillId="0" borderId="2" xfId="1" applyFont="1" applyFill="1" applyBorder="1" applyAlignment="1">
      <alignment horizontal="centerContinuous" vertical="center"/>
    </xf>
    <xf numFmtId="0" fontId="4" fillId="0" borderId="9" xfId="1" applyFont="1" applyFill="1" applyBorder="1" applyAlignment="1">
      <alignment horizontal="centerContinuous" vertical="center"/>
    </xf>
    <xf numFmtId="0" fontId="4" fillId="0" borderId="0" xfId="1" applyFont="1" applyFill="1" applyAlignment="1">
      <alignment horizontal="center" vertical="center"/>
    </xf>
    <xf numFmtId="0" fontId="6" fillId="0" borderId="9" xfId="1" applyFont="1" applyBorder="1"/>
    <xf numFmtId="38" fontId="4" fillId="0" borderId="0" xfId="2" applyFont="1" applyBorder="1"/>
    <xf numFmtId="49" fontId="4" fillId="0" borderId="0" xfId="1" applyNumberFormat="1" applyFont="1" applyAlignment="1">
      <alignment horizontal="center"/>
    </xf>
    <xf numFmtId="38" fontId="4" fillId="0" borderId="0" xfId="2" applyFont="1" applyBorder="1" applyAlignment="1">
      <alignment horizontal="right"/>
    </xf>
    <xf numFmtId="0" fontId="4" fillId="0" borderId="0" xfId="1" applyFont="1" applyAlignment="1">
      <alignment horizontal="center"/>
    </xf>
    <xf numFmtId="0" fontId="6" fillId="0" borderId="4" xfId="1" applyFont="1" applyBorder="1"/>
    <xf numFmtId="0" fontId="6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9" fillId="0" borderId="4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0" fillId="0" borderId="2" xfId="1" applyFont="1" applyBorder="1"/>
    <xf numFmtId="0" fontId="4" fillId="0" borderId="9" xfId="1" applyFont="1" applyBorder="1" applyAlignment="1"/>
    <xf numFmtId="180" fontId="4" fillId="0" borderId="0" xfId="1" quotePrefix="1" applyNumberFormat="1" applyFont="1" applyFill="1" applyAlignment="1">
      <alignment horizontal="right" vertical="center"/>
    </xf>
    <xf numFmtId="180" fontId="4" fillId="0" borderId="0" xfId="1" applyNumberFormat="1" applyFont="1" applyFill="1" applyAlignment="1">
      <alignment horizontal="right" vertical="center"/>
    </xf>
    <xf numFmtId="180" fontId="4" fillId="0" borderId="4" xfId="1" quotePrefix="1" applyNumberFormat="1" applyFont="1" applyFill="1" applyBorder="1" applyAlignment="1">
      <alignment horizontal="right" vertical="center"/>
    </xf>
    <xf numFmtId="0" fontId="9" fillId="0" borderId="0" xfId="1" applyFont="1" applyBorder="1"/>
    <xf numFmtId="180" fontId="4" fillId="0" borderId="0" xfId="1" quotePrefix="1" applyNumberFormat="1" applyFont="1" applyFill="1" applyBorder="1" applyAlignment="1">
      <alignment horizontal="right" vertical="center"/>
    </xf>
    <xf numFmtId="49" fontId="4" fillId="0" borderId="0" xfId="1" applyNumberFormat="1" applyFont="1" applyAlignment="1">
      <alignment horizontal="distributed"/>
    </xf>
    <xf numFmtId="49" fontId="12" fillId="0" borderId="0" xfId="1" applyNumberFormat="1" applyFont="1" applyAlignment="1">
      <alignment horizontal="distributed"/>
    </xf>
    <xf numFmtId="0" fontId="6" fillId="0" borderId="6" xfId="1" applyFont="1" applyBorder="1"/>
    <xf numFmtId="0" fontId="6" fillId="0" borderId="11" xfId="1" applyFont="1" applyBorder="1" applyAlignment="1"/>
    <xf numFmtId="0" fontId="9" fillId="0" borderId="1" xfId="1" applyFont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left" vertical="center"/>
    </xf>
    <xf numFmtId="0" fontId="6" fillId="0" borderId="11" xfId="1" applyFont="1" applyBorder="1"/>
    <xf numFmtId="0" fontId="9" fillId="0" borderId="0" xfId="1" applyFont="1" applyAlignment="1">
      <alignment horizontal="right" vertical="center"/>
    </xf>
    <xf numFmtId="0" fontId="9" fillId="0" borderId="9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6" fillId="0" borderId="0" xfId="1" applyFont="1" applyBorder="1"/>
    <xf numFmtId="181" fontId="6" fillId="0" borderId="0" xfId="1" applyNumberFormat="1" applyFont="1" applyFill="1"/>
    <xf numFmtId="0" fontId="4" fillId="0" borderId="0" xfId="1" applyFont="1" applyFill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right"/>
    </xf>
    <xf numFmtId="181" fontId="4" fillId="0" borderId="0" xfId="1" applyNumberFormat="1" applyFont="1" applyFill="1" applyBorder="1"/>
    <xf numFmtId="181" fontId="4" fillId="0" borderId="0" xfId="1" applyNumberFormat="1" applyFont="1" applyFill="1" applyBorder="1" applyAlignment="1">
      <alignment horizontal="right"/>
    </xf>
    <xf numFmtId="182" fontId="4" fillId="0" borderId="4" xfId="1" applyNumberFormat="1" applyFont="1" applyFill="1" applyBorder="1"/>
    <xf numFmtId="0" fontId="6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Continuous"/>
    </xf>
    <xf numFmtId="0" fontId="4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centerContinuous"/>
    </xf>
    <xf numFmtId="0" fontId="6" fillId="0" borderId="0" xfId="1" applyFont="1" applyFill="1" applyBorder="1" applyAlignment="1">
      <alignment horizontal="right"/>
    </xf>
    <xf numFmtId="0" fontId="6" fillId="0" borderId="0" xfId="1" applyFont="1" applyFill="1" applyAlignment="1">
      <alignment horizontal="centerContinuous"/>
    </xf>
    <xf numFmtId="0" fontId="17" fillId="0" borderId="4" xfId="1" applyFont="1" applyFill="1" applyBorder="1" applyAlignment="1"/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left"/>
    </xf>
    <xf numFmtId="0" fontId="8" fillId="0" borderId="0" xfId="1" applyFont="1" applyFill="1" applyAlignment="1">
      <alignment horizontal="left"/>
    </xf>
    <xf numFmtId="0" fontId="9" fillId="0" borderId="2" xfId="1" applyFont="1" applyBorder="1"/>
    <xf numFmtId="49" fontId="18" fillId="0" borderId="2" xfId="3" applyNumberFormat="1" applyFont="1" applyFill="1" applyBorder="1" applyAlignment="1">
      <alignment vertical="top"/>
    </xf>
    <xf numFmtId="49" fontId="18" fillId="0" borderId="3" xfId="3" applyNumberFormat="1" applyFont="1" applyFill="1" applyBorder="1" applyAlignment="1">
      <alignment vertical="top"/>
    </xf>
    <xf numFmtId="183" fontId="18" fillId="0" borderId="0" xfId="3" applyNumberFormat="1" applyFont="1" applyFill="1" applyBorder="1" applyAlignment="1">
      <alignment horizontal="right"/>
    </xf>
    <xf numFmtId="184" fontId="18" fillId="0" borderId="0" xfId="3" applyNumberFormat="1" applyFont="1" applyFill="1" applyBorder="1" applyAlignment="1">
      <alignment horizontal="right"/>
    </xf>
    <xf numFmtId="49" fontId="18" fillId="0" borderId="5" xfId="3" applyNumberFormat="1" applyFont="1" applyFill="1" applyBorder="1" applyAlignment="1"/>
    <xf numFmtId="49" fontId="18" fillId="0" borderId="5" xfId="3" applyNumberFormat="1" applyFont="1" applyFill="1" applyBorder="1" applyAlignment="1">
      <alignment horizontal="left" vertical="center"/>
    </xf>
    <xf numFmtId="49" fontId="18" fillId="0" borderId="5" xfId="3" applyNumberFormat="1" applyFont="1" applyFill="1" applyBorder="1" applyAlignment="1">
      <alignment vertical="center"/>
    </xf>
    <xf numFmtId="0" fontId="9" fillId="0" borderId="6" xfId="1" applyFont="1" applyBorder="1"/>
    <xf numFmtId="0" fontId="9" fillId="0" borderId="7" xfId="1" applyFont="1" applyBorder="1"/>
    <xf numFmtId="0" fontId="6" fillId="0" borderId="0" xfId="1" applyFont="1" applyAlignment="1">
      <alignment horizontal="center" vertical="center"/>
    </xf>
    <xf numFmtId="0" fontId="9" fillId="0" borderId="9" xfId="1" applyFont="1" applyBorder="1" applyAlignment="1"/>
    <xf numFmtId="0" fontId="9" fillId="0" borderId="9" xfId="1" applyFont="1" applyBorder="1"/>
    <xf numFmtId="0" fontId="9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9" fillId="0" borderId="11" xfId="1" applyFont="1" applyBorder="1"/>
    <xf numFmtId="185" fontId="18" fillId="0" borderId="0" xfId="3" applyNumberFormat="1" applyFont="1" applyFill="1" applyBorder="1" applyAlignment="1">
      <alignment horizontal="right"/>
    </xf>
    <xf numFmtId="186" fontId="18" fillId="0" borderId="0" xfId="3" applyNumberFormat="1" applyFont="1" applyFill="1" applyBorder="1" applyAlignment="1">
      <alignment horizontal="right"/>
    </xf>
    <xf numFmtId="2" fontId="18" fillId="0" borderId="0" xfId="3" applyNumberFormat="1" applyFont="1" applyFill="1" applyBorder="1" applyAlignment="1">
      <alignment horizontal="right"/>
    </xf>
    <xf numFmtId="187" fontId="18" fillId="0" borderId="0" xfId="3" applyNumberFormat="1" applyFont="1" applyFill="1" applyBorder="1" applyAlignment="1">
      <alignment horizontal="right"/>
    </xf>
    <xf numFmtId="187" fontId="18" fillId="0" borderId="4" xfId="3" applyNumberFormat="1" applyFont="1" applyFill="1" applyBorder="1" applyAlignment="1">
      <alignment horizontal="right"/>
    </xf>
    <xf numFmtId="188" fontId="4" fillId="0" borderId="0" xfId="1" applyNumberFormat="1" applyFont="1"/>
    <xf numFmtId="185" fontId="19" fillId="0" borderId="0" xfId="3" applyNumberFormat="1" applyFont="1" applyFill="1" applyBorder="1" applyAlignment="1">
      <alignment horizontal="right"/>
    </xf>
    <xf numFmtId="186" fontId="19" fillId="0" borderId="0" xfId="3" applyNumberFormat="1" applyFont="1" applyFill="1" applyBorder="1" applyAlignment="1">
      <alignment horizontal="right"/>
    </xf>
    <xf numFmtId="2" fontId="19" fillId="0" borderId="0" xfId="3" applyNumberFormat="1" applyFont="1" applyFill="1" applyBorder="1" applyAlignment="1">
      <alignment horizontal="right"/>
    </xf>
    <xf numFmtId="187" fontId="19" fillId="0" borderId="0" xfId="3" applyNumberFormat="1" applyFont="1" applyFill="1" applyBorder="1" applyAlignment="1">
      <alignment horizontal="right"/>
    </xf>
    <xf numFmtId="187" fontId="19" fillId="0" borderId="4" xfId="3" applyNumberFormat="1" applyFont="1" applyFill="1" applyBorder="1" applyAlignment="1">
      <alignment horizontal="right"/>
    </xf>
    <xf numFmtId="181" fontId="4" fillId="0" borderId="0" xfId="1" applyNumberFormat="1" applyFont="1"/>
    <xf numFmtId="181" fontId="4" fillId="0" borderId="0" xfId="1" applyNumberFormat="1" applyFont="1" applyAlignment="1"/>
    <xf numFmtId="0" fontId="9" fillId="0" borderId="9" xfId="1" applyFont="1" applyBorder="1" applyAlignment="1">
      <alignment horizontal="right" vertical="center"/>
    </xf>
    <xf numFmtId="0" fontId="4" fillId="0" borderId="9" xfId="1" applyFont="1" applyBorder="1" applyAlignment="1">
      <alignment vertical="center"/>
    </xf>
    <xf numFmtId="189" fontId="9" fillId="0" borderId="0" xfId="1" applyNumberFormat="1" applyFont="1"/>
    <xf numFmtId="189" fontId="9" fillId="0" borderId="0" xfId="1" applyNumberFormat="1" applyFont="1" applyAlignment="1">
      <alignment vertical="center"/>
    </xf>
    <xf numFmtId="189" fontId="19" fillId="0" borderId="0" xfId="3" applyNumberFormat="1" applyFont="1" applyFill="1" applyBorder="1" applyAlignment="1">
      <alignment horizontal="right"/>
    </xf>
    <xf numFmtId="49" fontId="18" fillId="0" borderId="5" xfId="3" applyNumberFormat="1" applyFont="1" applyFill="1" applyBorder="1" applyAlignment="1">
      <alignment horizontal="distributed" vertical="center"/>
    </xf>
    <xf numFmtId="189" fontId="9" fillId="0" borderId="0" xfId="1" applyNumberFormat="1" applyFont="1" applyFill="1" applyAlignment="1">
      <alignment vertical="center"/>
    </xf>
    <xf numFmtId="184" fontId="19" fillId="0" borderId="0" xfId="3" applyNumberFormat="1" applyFont="1" applyFill="1" applyBorder="1" applyAlignment="1">
      <alignment horizontal="right"/>
    </xf>
    <xf numFmtId="190" fontId="19" fillId="0" borderId="0" xfId="3" applyNumberFormat="1" applyFont="1" applyFill="1" applyBorder="1" applyAlignment="1">
      <alignment horizontal="right"/>
    </xf>
    <xf numFmtId="0" fontId="9" fillId="0" borderId="10" xfId="1" applyFont="1" applyBorder="1" applyAlignment="1">
      <alignment horizontal="right" vertical="center"/>
    </xf>
    <xf numFmtId="0" fontId="4" fillId="0" borderId="2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0" xfId="1" applyFont="1" applyBorder="1"/>
    <xf numFmtId="49" fontId="4" fillId="0" borderId="15" xfId="1" applyNumberFormat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9" fillId="0" borderId="12" xfId="1" applyFont="1" applyBorder="1"/>
    <xf numFmtId="0" fontId="8" fillId="0" borderId="0" xfId="1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1" fillId="0" borderId="0" xfId="0" applyFont="1" applyAlignment="1"/>
    <xf numFmtId="0" fontId="21" fillId="0" borderId="0" xfId="0" applyFont="1" applyFill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4" fillId="0" borderId="8" xfId="1" applyFont="1" applyBorder="1" applyAlignment="1">
      <alignment horizontal="center" vertical="center"/>
    </xf>
    <xf numFmtId="38" fontId="4" fillId="0" borderId="0" xfId="2" applyFont="1" applyAlignment="1">
      <alignment horizontal="center" vertical="center"/>
    </xf>
    <xf numFmtId="38" fontId="4" fillId="0" borderId="0" xfId="2" applyFont="1" applyFill="1" applyBorder="1" applyAlignment="1">
      <alignment horizontal="right" vertical="center"/>
    </xf>
    <xf numFmtId="0" fontId="4" fillId="0" borderId="9" xfId="1" applyFont="1" applyFill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4" fillId="0" borderId="0" xfId="1" applyFont="1" applyBorder="1" applyAlignment="1">
      <alignment horizontal="distributed"/>
    </xf>
    <xf numFmtId="0" fontId="9" fillId="0" borderId="9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9" fillId="0" borderId="2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5" fillId="0" borderId="0" xfId="1" applyNumberFormat="1" applyFont="1" applyFill="1" applyAlignment="1">
      <alignment vertical="center"/>
    </xf>
    <xf numFmtId="0" fontId="4" fillId="0" borderId="0" xfId="1" applyNumberFormat="1" applyFont="1" applyFill="1" applyAlignment="1">
      <alignment vertical="center"/>
    </xf>
    <xf numFmtId="0" fontId="5" fillId="0" borderId="0" xfId="1" applyNumberFormat="1" applyFont="1" applyFill="1" applyBorder="1" applyAlignment="1">
      <alignment vertical="center"/>
    </xf>
    <xf numFmtId="41" fontId="6" fillId="0" borderId="4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41" fontId="4" fillId="0" borderId="0" xfId="2" applyNumberFormat="1" applyFont="1" applyFill="1" applyAlignment="1">
      <alignment horizontal="center" vertical="center"/>
    </xf>
    <xf numFmtId="0" fontId="4" fillId="0" borderId="0" xfId="1" applyNumberFormat="1" applyFont="1" applyFill="1" applyBorder="1" applyAlignment="1">
      <alignment horizontal="right" vertical="center"/>
    </xf>
    <xf numFmtId="41" fontId="4" fillId="0" borderId="0" xfId="2" applyNumberFormat="1" applyFont="1" applyFill="1" applyBorder="1" applyAlignment="1">
      <alignment horizontal="center" vertical="center"/>
    </xf>
    <xf numFmtId="41" fontId="4" fillId="0" borderId="0" xfId="1" applyNumberFormat="1" applyFont="1" applyFill="1" applyBorder="1" applyAlignment="1">
      <alignment horizontal="center" vertical="center"/>
    </xf>
    <xf numFmtId="41" fontId="4" fillId="0" borderId="9" xfId="1" applyNumberFormat="1" applyFont="1" applyFill="1" applyBorder="1" applyAlignment="1">
      <alignment horizontal="center" vertical="center"/>
    </xf>
    <xf numFmtId="41" fontId="4" fillId="0" borderId="9" xfId="1" applyNumberFormat="1" applyFont="1" applyFill="1" applyBorder="1" applyAlignment="1">
      <alignment vertical="center"/>
    </xf>
    <xf numFmtId="41" fontId="10" fillId="0" borderId="10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vertical="center"/>
    </xf>
    <xf numFmtId="41" fontId="4" fillId="0" borderId="4" xfId="1" applyNumberFormat="1" applyFont="1" applyFill="1" applyBorder="1" applyAlignment="1">
      <alignment horizontal="center" vertical="center"/>
    </xf>
    <xf numFmtId="41" fontId="4" fillId="0" borderId="12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Alignment="1">
      <alignment horizontal="center" vertical="center"/>
    </xf>
    <xf numFmtId="41" fontId="4" fillId="0" borderId="2" xfId="1" applyNumberFormat="1" applyFont="1" applyFill="1" applyBorder="1" applyAlignment="1">
      <alignment vertical="center"/>
    </xf>
    <xf numFmtId="41" fontId="4" fillId="0" borderId="11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horizontal="centerContinuous"/>
    </xf>
    <xf numFmtId="41" fontId="6" fillId="0" borderId="2" xfId="1" applyNumberFormat="1" applyFont="1" applyFill="1" applyBorder="1" applyAlignment="1">
      <alignment horizontal="centerContinuous"/>
    </xf>
    <xf numFmtId="41" fontId="4" fillId="0" borderId="2" xfId="1" applyNumberFormat="1" applyFont="1" applyFill="1" applyBorder="1" applyAlignment="1">
      <alignment horizontal="centerContinuous"/>
    </xf>
    <xf numFmtId="0" fontId="10" fillId="0" borderId="2" xfId="1" applyNumberFormat="1" applyFont="1" applyFill="1" applyBorder="1"/>
    <xf numFmtId="41" fontId="4" fillId="0" borderId="0" xfId="1" applyNumberFormat="1" applyFont="1" applyFill="1" applyBorder="1" applyAlignment="1">
      <alignment horizontal="right" vertical="center"/>
    </xf>
    <xf numFmtId="3" fontId="6" fillId="0" borderId="0" xfId="1" applyNumberFormat="1" applyFont="1" applyFill="1"/>
    <xf numFmtId="3" fontId="6" fillId="0" borderId="0" xfId="1" applyNumberFormat="1" applyFont="1" applyFill="1" applyAlignment="1">
      <alignment horizontal="center"/>
    </xf>
    <xf numFmtId="3" fontId="6" fillId="0" borderId="0" xfId="1" applyNumberFormat="1" applyFont="1" applyFill="1" applyBorder="1"/>
    <xf numFmtId="3" fontId="6" fillId="0" borderId="0" xfId="1" applyNumberFormat="1" applyFont="1" applyFill="1" applyAlignment="1"/>
    <xf numFmtId="3" fontId="6" fillId="0" borderId="0" xfId="1" applyNumberFormat="1" applyFont="1" applyFill="1" applyAlignment="1">
      <alignment horizontal="right"/>
    </xf>
    <xf numFmtId="3" fontId="9" fillId="0" borderId="0" xfId="1" applyNumberFormat="1" applyFont="1" applyFill="1"/>
    <xf numFmtId="3" fontId="9" fillId="0" borderId="2" xfId="1" applyNumberFormat="1" applyFont="1" applyFill="1" applyBorder="1" applyAlignment="1">
      <alignment horizontal="center"/>
    </xf>
    <xf numFmtId="3" fontId="9" fillId="0" borderId="2" xfId="1" applyNumberFormat="1" applyFont="1" applyFill="1" applyBorder="1" applyAlignment="1"/>
    <xf numFmtId="3" fontId="9" fillId="0" borderId="3" xfId="2" applyNumberFormat="1" applyFont="1" applyFill="1" applyBorder="1" applyAlignment="1"/>
    <xf numFmtId="3" fontId="9" fillId="0" borderId="0" xfId="1" applyNumberFormat="1" applyFont="1" applyFill="1" applyBorder="1" applyAlignment="1">
      <alignment horizontal="center"/>
    </xf>
    <xf numFmtId="3" fontId="9" fillId="0" borderId="0" xfId="2" applyNumberFormat="1" applyFont="1" applyFill="1" applyBorder="1" applyAlignment="1">
      <alignment horizontal="right"/>
    </xf>
    <xf numFmtId="3" fontId="9" fillId="0" borderId="5" xfId="2" applyNumberFormat="1" applyFont="1" applyFill="1" applyBorder="1" applyAlignment="1"/>
    <xf numFmtId="3" fontId="9" fillId="0" borderId="5" xfId="2" applyNumberFormat="1" applyFont="1" applyFill="1" applyBorder="1" applyAlignment="1">
      <alignment vertical="center"/>
    </xf>
    <xf numFmtId="3" fontId="9" fillId="0" borderId="5" xfId="2" applyNumberFormat="1" applyFont="1" applyFill="1" applyBorder="1" applyAlignment="1">
      <alignment horizontal="center" vertical="center"/>
    </xf>
    <xf numFmtId="3" fontId="9" fillId="0" borderId="2" xfId="2" applyNumberFormat="1" applyFont="1" applyFill="1" applyBorder="1" applyAlignment="1">
      <alignment horizontal="right"/>
    </xf>
    <xf numFmtId="3" fontId="9" fillId="0" borderId="9" xfId="2" applyNumberFormat="1" applyFont="1" applyFill="1" applyBorder="1" applyAlignment="1">
      <alignment horizontal="right"/>
    </xf>
    <xf numFmtId="3" fontId="9" fillId="0" borderId="7" xfId="2" applyNumberFormat="1" applyFont="1" applyFill="1" applyBorder="1" applyAlignment="1">
      <alignment vertical="center"/>
    </xf>
    <xf numFmtId="3" fontId="9" fillId="0" borderId="6" xfId="1" applyNumberFormat="1" applyFont="1" applyFill="1" applyBorder="1" applyAlignment="1">
      <alignment horizontal="center"/>
    </xf>
    <xf numFmtId="3" fontId="9" fillId="0" borderId="6" xfId="2" applyNumberFormat="1" applyFont="1" applyFill="1" applyBorder="1" applyAlignment="1">
      <alignment horizontal="right"/>
    </xf>
    <xf numFmtId="3" fontId="9" fillId="0" borderId="0" xfId="2" applyNumberFormat="1" applyFont="1" applyFill="1" applyBorder="1" applyAlignment="1"/>
    <xf numFmtId="3" fontId="9" fillId="0" borderId="2" xfId="2" applyNumberFormat="1" applyFont="1" applyFill="1" applyBorder="1" applyAlignment="1"/>
    <xf numFmtId="3" fontId="6" fillId="0" borderId="0" xfId="1" applyNumberFormat="1" applyFont="1" applyFill="1" applyBorder="1" applyAlignment="1">
      <alignment horizontal="center"/>
    </xf>
    <xf numFmtId="3" fontId="6" fillId="0" borderId="0" xfId="2" applyNumberFormat="1" applyFont="1" applyFill="1"/>
    <xf numFmtId="3" fontId="9" fillId="0" borderId="0" xfId="2" applyNumberFormat="1" applyFont="1" applyFill="1" applyBorder="1"/>
    <xf numFmtId="3" fontId="9" fillId="0" borderId="0" xfId="2" applyNumberFormat="1" applyFont="1" applyFill="1" applyBorder="1" applyAlignment="1">
      <alignment vertical="center"/>
    </xf>
    <xf numFmtId="3" fontId="6" fillId="0" borderId="2" xfId="1" applyNumberFormat="1" applyFont="1" applyFill="1" applyBorder="1" applyAlignment="1">
      <alignment horizontal="center"/>
    </xf>
    <xf numFmtId="3" fontId="6" fillId="0" borderId="2" xfId="1" applyNumberFormat="1" applyFont="1" applyFill="1" applyBorder="1"/>
    <xf numFmtId="3" fontId="6" fillId="0" borderId="2" xfId="1" applyNumberFormat="1" applyFont="1" applyFill="1" applyBorder="1" applyAlignment="1"/>
    <xf numFmtId="3" fontId="6" fillId="0" borderId="2" xfId="1" applyNumberFormat="1" applyFont="1" applyFill="1" applyBorder="1" applyAlignment="1">
      <alignment horizontal="right"/>
    </xf>
    <xf numFmtId="3" fontId="9" fillId="0" borderId="3" xfId="2" applyNumberFormat="1" applyFont="1" applyFill="1" applyBorder="1"/>
    <xf numFmtId="3" fontId="6" fillId="0" borderId="0" xfId="2" applyNumberFormat="1" applyFont="1" applyFill="1" applyAlignment="1"/>
    <xf numFmtId="3" fontId="9" fillId="0" borderId="2" xfId="2" applyNumberFormat="1" applyFont="1" applyFill="1" applyBorder="1" applyAlignment="1">
      <alignment vertical="center"/>
    </xf>
    <xf numFmtId="3" fontId="9" fillId="0" borderId="0" xfId="1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horizontal="right" vertical="center"/>
    </xf>
    <xf numFmtId="3" fontId="9" fillId="0" borderId="5" xfId="1" applyNumberFormat="1" applyFont="1" applyFill="1" applyBorder="1" applyAlignment="1">
      <alignment vertical="center"/>
    </xf>
    <xf numFmtId="3" fontId="9" fillId="0" borderId="0" xfId="1" applyNumberFormat="1" applyFont="1" applyFill="1" applyAlignment="1">
      <alignment horizontal="center" vertical="center"/>
    </xf>
    <xf numFmtId="3" fontId="9" fillId="0" borderId="9" xfId="1" applyNumberFormat="1" applyFont="1" applyFill="1" applyBorder="1" applyAlignment="1">
      <alignment horizontal="center" vertical="center"/>
    </xf>
    <xf numFmtId="3" fontId="9" fillId="0" borderId="10" xfId="1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center" vertical="center"/>
    </xf>
    <xf numFmtId="3" fontId="9" fillId="0" borderId="4" xfId="1" applyNumberFormat="1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horizontal="center" vertical="center"/>
    </xf>
    <xf numFmtId="3" fontId="9" fillId="0" borderId="5" xfId="1" applyNumberFormat="1" applyFont="1" applyFill="1" applyBorder="1" applyAlignment="1">
      <alignment horizontal="center" vertical="center"/>
    </xf>
    <xf numFmtId="3" fontId="9" fillId="0" borderId="6" xfId="1" applyNumberFormat="1" applyFont="1" applyFill="1" applyBorder="1" applyAlignment="1">
      <alignment vertical="center"/>
    </xf>
    <xf numFmtId="3" fontId="9" fillId="0" borderId="7" xfId="1" applyNumberFormat="1" applyFont="1" applyFill="1" applyBorder="1" applyAlignment="1">
      <alignment vertical="center"/>
    </xf>
    <xf numFmtId="3" fontId="9" fillId="0" borderId="2" xfId="1" applyNumberFormat="1" applyFont="1" applyFill="1" applyBorder="1" applyAlignment="1">
      <alignment horizontal="centerContinuous" vertical="center"/>
    </xf>
    <xf numFmtId="3" fontId="9" fillId="0" borderId="11" xfId="1" applyNumberFormat="1" applyFont="1" applyFill="1" applyBorder="1" applyAlignment="1">
      <alignment horizontal="center" vertical="center"/>
    </xf>
    <xf numFmtId="3" fontId="9" fillId="0" borderId="7" xfId="1" applyNumberFormat="1" applyFont="1" applyFill="1" applyBorder="1" applyAlignment="1">
      <alignment horizontal="right" vertical="center"/>
    </xf>
    <xf numFmtId="3" fontId="9" fillId="0" borderId="6" xfId="1" applyNumberFormat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/>
    <xf numFmtId="3" fontId="10" fillId="0" borderId="2" xfId="1" applyNumberFormat="1" applyFont="1" applyFill="1" applyBorder="1" applyAlignment="1">
      <alignment horizontal="right"/>
    </xf>
    <xf numFmtId="3" fontId="8" fillId="0" borderId="2" xfId="1" applyNumberFormat="1" applyFont="1" applyFill="1" applyBorder="1" applyAlignment="1">
      <alignment horizontal="left" vertical="center" wrapText="1"/>
    </xf>
    <xf numFmtId="3" fontId="8" fillId="0" borderId="0" xfId="1" applyNumberFormat="1" applyFont="1" applyFill="1" applyAlignment="1">
      <alignment horizontal="right"/>
    </xf>
    <xf numFmtId="178" fontId="13" fillId="0" borderId="0" xfId="1" quotePrefix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178" fontId="13" fillId="0" borderId="4" xfId="1" quotePrefix="1" applyNumberFormat="1" applyFont="1" applyFill="1" applyBorder="1" applyAlignment="1">
      <alignment horizontal="right"/>
    </xf>
    <xf numFmtId="0" fontId="8" fillId="0" borderId="0" xfId="1" applyFont="1"/>
    <xf numFmtId="0" fontId="8" fillId="0" borderId="0" xfId="1" applyFont="1" applyAlignment="1">
      <alignment horizontal="left"/>
    </xf>
    <xf numFmtId="182" fontId="4" fillId="0" borderId="0" xfId="1" applyNumberFormat="1" applyFont="1" applyFill="1" applyBorder="1"/>
    <xf numFmtId="0" fontId="6" fillId="0" borderId="5" xfId="1" applyFont="1" applyFill="1" applyBorder="1" applyAlignment="1">
      <alignment horizontal="left"/>
    </xf>
    <xf numFmtId="49" fontId="4" fillId="0" borderId="5" xfId="1" applyNumberFormat="1" applyFont="1" applyFill="1" applyBorder="1" applyAlignment="1">
      <alignment horizontal="left"/>
    </xf>
    <xf numFmtId="182" fontId="5" fillId="0" borderId="0" xfId="1" applyNumberFormat="1" applyFont="1" applyFill="1" applyBorder="1" applyAlignment="1">
      <alignment horizontal="centerContinuous"/>
    </xf>
    <xf numFmtId="0" fontId="4" fillId="0" borderId="5" xfId="1" applyFont="1" applyFill="1" applyBorder="1" applyAlignment="1">
      <alignment horizontal="left"/>
    </xf>
    <xf numFmtId="0" fontId="8" fillId="0" borderId="0" xfId="1" applyFont="1" applyFill="1" applyAlignment="1">
      <alignment vertical="center"/>
    </xf>
    <xf numFmtId="3" fontId="8" fillId="0" borderId="0" xfId="1" applyNumberFormat="1" applyFont="1" applyFill="1" applyAlignment="1">
      <alignment vertical="center"/>
    </xf>
    <xf numFmtId="0" fontId="8" fillId="0" borderId="0" xfId="1" applyNumberFormat="1" applyFont="1" applyFill="1" applyAlignment="1">
      <alignment vertical="center"/>
    </xf>
    <xf numFmtId="0" fontId="4" fillId="0" borderId="8" xfId="1" applyFont="1" applyBorder="1" applyAlignment="1">
      <alignment horizontal="center" vertical="center"/>
    </xf>
    <xf numFmtId="38" fontId="4" fillId="0" borderId="0" xfId="2" applyFont="1" applyAlignment="1">
      <alignment horizontal="center" vertical="center"/>
    </xf>
    <xf numFmtId="0" fontId="4" fillId="0" borderId="7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41" fontId="4" fillId="0" borderId="12" xfId="1" applyNumberFormat="1" applyFont="1" applyFill="1" applyBorder="1" applyAlignment="1">
      <alignment horizontal="center" vertical="center"/>
    </xf>
    <xf numFmtId="41" fontId="4" fillId="0" borderId="10" xfId="1" applyNumberFormat="1" applyFont="1" applyFill="1" applyBorder="1" applyAlignment="1">
      <alignment horizontal="center" vertical="center"/>
    </xf>
    <xf numFmtId="41" fontId="4" fillId="0" borderId="11" xfId="1" applyNumberFormat="1" applyFont="1" applyFill="1" applyBorder="1" applyAlignment="1">
      <alignment horizontal="center" vertical="center"/>
    </xf>
    <xf numFmtId="41" fontId="4" fillId="0" borderId="9" xfId="1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/>
    </xf>
    <xf numFmtId="41" fontId="4" fillId="0" borderId="13" xfId="1" applyNumberFormat="1" applyFont="1" applyFill="1" applyBorder="1" applyAlignment="1">
      <alignment horizontal="center" vertical="center"/>
    </xf>
    <xf numFmtId="41" fontId="4" fillId="0" borderId="8" xfId="1" applyNumberFormat="1" applyFont="1" applyFill="1" applyBorder="1" applyAlignment="1">
      <alignment horizontal="center" vertical="center"/>
    </xf>
    <xf numFmtId="41" fontId="4" fillId="0" borderId="14" xfId="1" applyNumberFormat="1" applyFont="1" applyFill="1" applyBorder="1" applyAlignment="1">
      <alignment horizontal="center" vertical="center"/>
    </xf>
    <xf numFmtId="3" fontId="9" fillId="0" borderId="6" xfId="1" applyNumberFormat="1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horizontal="center" vertical="center"/>
    </xf>
    <xf numFmtId="3" fontId="9" fillId="0" borderId="11" xfId="1" applyNumberFormat="1" applyFont="1" applyFill="1" applyBorder="1" applyAlignment="1">
      <alignment horizontal="center" vertical="center"/>
    </xf>
    <xf numFmtId="3" fontId="9" fillId="0" borderId="4" xfId="1" applyNumberFormat="1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right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38" fontId="4" fillId="0" borderId="13" xfId="2" applyFont="1" applyFill="1" applyBorder="1" applyAlignment="1">
      <alignment horizontal="center" vertical="center"/>
    </xf>
    <xf numFmtId="38" fontId="4" fillId="0" borderId="14" xfId="2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vertical="center" wrapText="1"/>
    </xf>
    <xf numFmtId="0" fontId="4" fillId="0" borderId="11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9" fillId="0" borderId="1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distributed"/>
    </xf>
    <xf numFmtId="0" fontId="4" fillId="0" borderId="0" xfId="1" applyFont="1" applyBorder="1" applyAlignment="1">
      <alignment horizontal="distributed"/>
    </xf>
    <xf numFmtId="0" fontId="9" fillId="0" borderId="11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4" fillId="0" borderId="0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wrapText="1"/>
    </xf>
    <xf numFmtId="0" fontId="6" fillId="0" borderId="1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_JB1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1266825</xdr:colOff>
      <xdr:row>17</xdr:row>
      <xdr:rowOff>57150</xdr:rowOff>
    </xdr:from>
    <xdr:to>
      <xdr:col>0</xdr:col>
      <xdr:colOff>1343025</xdr:colOff>
      <xdr:row>18</xdr:row>
      <xdr:rowOff>171450</xdr:rowOff>
    </xdr:to>
    <xdr:sp macro="" textlink="">
      <xdr:nvSpPr>
        <xdr:cNvPr id="2" name="AutoShape 14"/>
        <xdr:cNvSpPr>
          <a:spLocks/>
        </xdr:cNvSpPr>
      </xdr:nvSpPr>
      <xdr:spPr bwMode="auto">
        <a:xfrm>
          <a:off x="685800" y="2971800"/>
          <a:ext cx="0" cy="285750"/>
        </a:xfrm>
        <a:prstGeom prst="rightBrace">
          <a:avLst>
            <a:gd name="adj1" fmla="val -187904818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1247775</xdr:colOff>
      <xdr:row>19</xdr:row>
      <xdr:rowOff>57150</xdr:rowOff>
    </xdr:from>
    <xdr:to>
      <xdr:col>0</xdr:col>
      <xdr:colOff>1323975</xdr:colOff>
      <xdr:row>20</xdr:row>
      <xdr:rowOff>171450</xdr:rowOff>
    </xdr:to>
    <xdr:sp macro="" textlink="">
      <xdr:nvSpPr>
        <xdr:cNvPr id="3" name="AutoShape 15"/>
        <xdr:cNvSpPr>
          <a:spLocks/>
        </xdr:cNvSpPr>
      </xdr:nvSpPr>
      <xdr:spPr bwMode="auto">
        <a:xfrm>
          <a:off x="685800" y="3314700"/>
          <a:ext cx="0" cy="285750"/>
        </a:xfrm>
        <a:prstGeom prst="rightBrace">
          <a:avLst>
            <a:gd name="adj1" fmla="val -187904818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1238250</xdr:colOff>
      <xdr:row>25</xdr:row>
      <xdr:rowOff>47625</xdr:rowOff>
    </xdr:from>
    <xdr:to>
      <xdr:col>0</xdr:col>
      <xdr:colOff>1314450</xdr:colOff>
      <xdr:row>26</xdr:row>
      <xdr:rowOff>161925</xdr:rowOff>
    </xdr:to>
    <xdr:sp macro="" textlink="">
      <xdr:nvSpPr>
        <xdr:cNvPr id="4" name="AutoShape 16"/>
        <xdr:cNvSpPr>
          <a:spLocks/>
        </xdr:cNvSpPr>
      </xdr:nvSpPr>
      <xdr:spPr bwMode="auto">
        <a:xfrm>
          <a:off x="685800" y="4333875"/>
          <a:ext cx="0" cy="285750"/>
        </a:xfrm>
        <a:prstGeom prst="rightBrace">
          <a:avLst>
            <a:gd name="adj1" fmla="val -187904818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1247775</xdr:colOff>
      <xdr:row>21</xdr:row>
      <xdr:rowOff>85725</xdr:rowOff>
    </xdr:from>
    <xdr:to>
      <xdr:col>0</xdr:col>
      <xdr:colOff>1314450</xdr:colOff>
      <xdr:row>23</xdr:row>
      <xdr:rowOff>200025</xdr:rowOff>
    </xdr:to>
    <xdr:sp macro="" textlink="">
      <xdr:nvSpPr>
        <xdr:cNvPr id="5" name="AutoShape 17"/>
        <xdr:cNvSpPr>
          <a:spLocks/>
        </xdr:cNvSpPr>
      </xdr:nvSpPr>
      <xdr:spPr bwMode="auto">
        <a:xfrm>
          <a:off x="685800" y="3686175"/>
          <a:ext cx="0" cy="428625"/>
        </a:xfrm>
        <a:prstGeom prst="rightBrace">
          <a:avLst>
            <a:gd name="adj1" fmla="val -18407002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9"/>
  <sheetViews>
    <sheetView tabSelected="1" zoomScaleNormal="100" workbookViewId="0"/>
  </sheetViews>
  <sheetFormatPr defaultRowHeight="13.5" x14ac:dyDescent="0.4"/>
  <cols>
    <col min="1" max="1" width="96.5" style="268" bestFit="1" customWidth="1"/>
    <col min="2" max="16384" width="9" style="268"/>
  </cols>
  <sheetData>
    <row r="1" spans="1:1" s="265" customFormat="1" ht="31.5" customHeight="1" x14ac:dyDescent="0.15">
      <c r="A1" s="264" t="s">
        <v>528</v>
      </c>
    </row>
    <row r="2" spans="1:1" s="265" customFormat="1" ht="27.75" customHeight="1" x14ac:dyDescent="0.15">
      <c r="A2" s="266" t="s">
        <v>0</v>
      </c>
    </row>
    <row r="3" spans="1:1" s="265" customFormat="1" ht="24" customHeight="1" x14ac:dyDescent="0.15">
      <c r="A3" s="267" t="s">
        <v>1</v>
      </c>
    </row>
    <row r="4" spans="1:1" ht="30" customHeight="1" x14ac:dyDescent="0.4">
      <c r="A4" s="268" t="s">
        <v>2</v>
      </c>
    </row>
    <row r="5" spans="1:1" ht="30" customHeight="1" x14ac:dyDescent="0.4">
      <c r="A5" s="268" t="s">
        <v>3</v>
      </c>
    </row>
    <row r="6" spans="1:1" ht="30" customHeight="1" x14ac:dyDescent="0.4">
      <c r="A6" s="268" t="s">
        <v>4</v>
      </c>
    </row>
    <row r="7" spans="1:1" ht="30" customHeight="1" x14ac:dyDescent="0.4">
      <c r="A7" s="268" t="s">
        <v>5</v>
      </c>
    </row>
    <row r="8" spans="1:1" ht="30" customHeight="1" x14ac:dyDescent="0.4">
      <c r="A8" s="268" t="s">
        <v>6</v>
      </c>
    </row>
    <row r="9" spans="1:1" ht="30" customHeight="1" x14ac:dyDescent="0.4">
      <c r="A9" s="268" t="s">
        <v>7</v>
      </c>
    </row>
    <row r="10" spans="1:1" ht="30" customHeight="1" x14ac:dyDescent="0.4">
      <c r="A10" s="268" t="s">
        <v>8</v>
      </c>
    </row>
    <row r="11" spans="1:1" ht="30" customHeight="1" x14ac:dyDescent="0.4">
      <c r="A11" s="268" t="s">
        <v>9</v>
      </c>
    </row>
    <row r="12" spans="1:1" ht="30" customHeight="1" x14ac:dyDescent="0.4">
      <c r="A12" s="268" t="s">
        <v>10</v>
      </c>
    </row>
    <row r="13" spans="1:1" ht="30" customHeight="1" x14ac:dyDescent="0.4">
      <c r="A13" s="268" t="s">
        <v>11</v>
      </c>
    </row>
    <row r="14" spans="1:1" ht="30" customHeight="1" x14ac:dyDescent="0.4">
      <c r="A14" s="268" t="s">
        <v>512</v>
      </c>
    </row>
    <row r="15" spans="1:1" ht="30" customHeight="1" x14ac:dyDescent="0.4">
      <c r="A15" s="268" t="s">
        <v>513</v>
      </c>
    </row>
    <row r="16" spans="1:1" ht="30" customHeight="1" x14ac:dyDescent="0.4">
      <c r="A16" s="268" t="s">
        <v>12</v>
      </c>
    </row>
    <row r="17" spans="1:1" ht="30" customHeight="1" x14ac:dyDescent="0.4">
      <c r="A17" s="268" t="s">
        <v>13</v>
      </c>
    </row>
    <row r="18" spans="1:1" ht="30" customHeight="1" x14ac:dyDescent="0.4">
      <c r="A18" s="268" t="s">
        <v>14</v>
      </c>
    </row>
    <row r="19" spans="1:1" ht="30" customHeight="1" x14ac:dyDescent="0.4">
      <c r="A19" s="268" t="s">
        <v>15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/>
  </sheetViews>
  <sheetFormatPr defaultRowHeight="13.5" x14ac:dyDescent="0.15"/>
  <cols>
    <col min="1" max="1" width="16.125" style="101" customWidth="1"/>
    <col min="2" max="6" width="14.625" style="101" customWidth="1"/>
    <col min="7" max="16384" width="9" style="101"/>
  </cols>
  <sheetData>
    <row r="1" spans="1:6" ht="24" customHeight="1" x14ac:dyDescent="0.15">
      <c r="A1" s="369" t="s">
        <v>352</v>
      </c>
    </row>
    <row r="2" spans="1:6" ht="9" customHeight="1" x14ac:dyDescent="0.15"/>
    <row r="3" spans="1:6" x14ac:dyDescent="0.15">
      <c r="A3" s="103" t="s">
        <v>351</v>
      </c>
    </row>
    <row r="4" spans="1:6" s="22" customFormat="1" x14ac:dyDescent="0.15">
      <c r="A4" s="110" t="s">
        <v>350</v>
      </c>
    </row>
    <row r="5" spans="1:6" s="22" customFormat="1" x14ac:dyDescent="0.15">
      <c r="A5" s="110" t="s">
        <v>349</v>
      </c>
    </row>
    <row r="6" spans="1:6" s="22" customFormat="1" x14ac:dyDescent="0.15">
      <c r="A6" s="110" t="s">
        <v>348</v>
      </c>
    </row>
    <row r="7" spans="1:6" ht="6" customHeight="1" x14ac:dyDescent="0.15">
      <c r="A7" s="132"/>
      <c r="B7" s="112"/>
      <c r="C7" s="112"/>
      <c r="D7" s="112"/>
      <c r="E7" s="112"/>
      <c r="F7" s="112"/>
    </row>
    <row r="8" spans="1:6" s="119" customFormat="1" ht="14.25" customHeight="1" x14ac:dyDescent="0.4">
      <c r="A8" s="123"/>
      <c r="B8" s="394" t="s">
        <v>347</v>
      </c>
      <c r="C8" s="403"/>
      <c r="D8" s="403"/>
      <c r="E8" s="394" t="s">
        <v>346</v>
      </c>
      <c r="F8" s="403"/>
    </row>
    <row r="9" spans="1:6" s="119" customFormat="1" ht="14.25" customHeight="1" x14ac:dyDescent="0.4">
      <c r="A9" s="168" t="s">
        <v>327</v>
      </c>
      <c r="B9" s="167" t="s">
        <v>345</v>
      </c>
      <c r="C9" s="166"/>
      <c r="D9" s="166"/>
      <c r="E9" s="398" t="s">
        <v>344</v>
      </c>
      <c r="F9" s="401" t="s">
        <v>343</v>
      </c>
    </row>
    <row r="10" spans="1:6" s="119" customFormat="1" ht="14.25" customHeight="1" x14ac:dyDescent="0.4">
      <c r="A10" s="165"/>
      <c r="B10" s="272" t="s">
        <v>168</v>
      </c>
      <c r="C10" s="272" t="s">
        <v>342</v>
      </c>
      <c r="D10" s="272" t="s">
        <v>341</v>
      </c>
      <c r="E10" s="399"/>
      <c r="F10" s="402"/>
    </row>
    <row r="11" spans="1:6" x14ac:dyDescent="0.15">
      <c r="B11" s="164"/>
      <c r="E11" s="152"/>
      <c r="F11" s="22"/>
    </row>
    <row r="12" spans="1:6" ht="18.600000000000001" customHeight="1" x14ac:dyDescent="0.15">
      <c r="A12" s="157" t="s">
        <v>211</v>
      </c>
      <c r="B12" s="163">
        <v>35</v>
      </c>
      <c r="C12" s="21">
        <v>35</v>
      </c>
      <c r="D12" s="21">
        <v>0</v>
      </c>
      <c r="E12" s="163">
        <v>0</v>
      </c>
      <c r="F12" s="21">
        <v>0</v>
      </c>
    </row>
    <row r="13" spans="1:6" ht="18.600000000000001" customHeight="1" x14ac:dyDescent="0.15">
      <c r="A13" s="157" t="s">
        <v>340</v>
      </c>
      <c r="B13" s="163">
        <v>0</v>
      </c>
      <c r="C13" s="21">
        <v>0</v>
      </c>
      <c r="D13" s="21">
        <v>0</v>
      </c>
      <c r="E13" s="163">
        <v>0</v>
      </c>
      <c r="F13" s="21">
        <v>0</v>
      </c>
    </row>
    <row r="14" spans="1:6" ht="18" customHeight="1" x14ac:dyDescent="0.15">
      <c r="A14" s="157" t="s">
        <v>339</v>
      </c>
      <c r="B14" s="163">
        <v>0</v>
      </c>
      <c r="C14" s="21">
        <v>0</v>
      </c>
      <c r="D14" s="162">
        <v>0</v>
      </c>
      <c r="E14" s="21">
        <v>0</v>
      </c>
      <c r="F14" s="21">
        <v>0</v>
      </c>
    </row>
    <row r="15" spans="1:6" ht="18" customHeight="1" x14ac:dyDescent="0.15">
      <c r="A15" s="157" t="s">
        <v>338</v>
      </c>
      <c r="B15" s="163">
        <v>0</v>
      </c>
      <c r="C15" s="21">
        <v>0</v>
      </c>
      <c r="D15" s="162">
        <v>0</v>
      </c>
      <c r="E15" s="21">
        <v>0</v>
      </c>
      <c r="F15" s="21">
        <v>0</v>
      </c>
    </row>
    <row r="16" spans="1:6" ht="18" customHeight="1" x14ac:dyDescent="0.15">
      <c r="A16" s="157" t="s">
        <v>525</v>
      </c>
      <c r="B16" s="163">
        <v>0</v>
      </c>
      <c r="C16" s="21">
        <v>0</v>
      </c>
      <c r="D16" s="162">
        <v>0</v>
      </c>
      <c r="E16" s="21">
        <v>0</v>
      </c>
      <c r="F16" s="21">
        <v>0</v>
      </c>
    </row>
    <row r="17" spans="1:6" x14ac:dyDescent="0.15">
      <c r="A17" s="137"/>
      <c r="B17" s="161"/>
      <c r="C17" s="112"/>
      <c r="D17" s="160"/>
      <c r="E17" s="112"/>
      <c r="F17" s="112"/>
    </row>
    <row r="18" spans="1:6" x14ac:dyDescent="0.15">
      <c r="A18" s="118" t="s">
        <v>337</v>
      </c>
    </row>
  </sheetData>
  <mergeCells count="4">
    <mergeCell ref="E9:E10"/>
    <mergeCell ref="F9:F10"/>
    <mergeCell ref="E8:F8"/>
    <mergeCell ref="B8:D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/>
  </sheetViews>
  <sheetFormatPr defaultRowHeight="13.5" x14ac:dyDescent="0.15"/>
  <cols>
    <col min="1" max="1" width="13.625" style="18" customWidth="1"/>
    <col min="2" max="7" width="12.125" style="18" customWidth="1"/>
    <col min="8" max="8" width="12.25" style="18" customWidth="1"/>
    <col min="9" max="16384" width="9" style="18"/>
  </cols>
  <sheetData>
    <row r="1" spans="1:10" ht="24" customHeight="1" x14ac:dyDescent="0.15">
      <c r="A1" s="263" t="s">
        <v>370</v>
      </c>
    </row>
    <row r="2" spans="1:10" ht="9" customHeight="1" x14ac:dyDescent="0.15"/>
    <row r="3" spans="1:10" x14ac:dyDescent="0.15">
      <c r="A3" s="58" t="s">
        <v>369</v>
      </c>
    </row>
    <row r="4" spans="1:10" ht="6" customHeight="1" x14ac:dyDescent="0.15">
      <c r="A4" s="179"/>
      <c r="B4" s="56"/>
      <c r="C4" s="56"/>
      <c r="D4" s="56"/>
      <c r="E4" s="56"/>
      <c r="F4" s="56"/>
      <c r="G4" s="56"/>
      <c r="H4" s="20"/>
      <c r="I4" s="20"/>
      <c r="J4" s="20"/>
    </row>
    <row r="5" spans="1:10" s="3" customFormat="1" x14ac:dyDescent="0.4">
      <c r="A5" s="409" t="s">
        <v>327</v>
      </c>
      <c r="B5" s="412" t="s">
        <v>368</v>
      </c>
      <c r="C5" s="413"/>
      <c r="D5" s="413"/>
      <c r="E5" s="413"/>
      <c r="F5" s="414"/>
      <c r="G5" s="404" t="s">
        <v>367</v>
      </c>
      <c r="H5" s="178"/>
      <c r="I5" s="175"/>
      <c r="J5" s="175"/>
    </row>
    <row r="6" spans="1:10" s="3" customFormat="1" x14ac:dyDescent="0.4">
      <c r="A6" s="410"/>
      <c r="B6" s="177"/>
      <c r="C6" s="177"/>
      <c r="D6" s="177"/>
      <c r="E6" s="281"/>
      <c r="F6" s="275"/>
      <c r="G6" s="405"/>
      <c r="H6" s="7"/>
      <c r="I6" s="175"/>
      <c r="J6" s="175"/>
    </row>
    <row r="7" spans="1:10" s="3" customFormat="1" x14ac:dyDescent="0.4">
      <c r="A7" s="410"/>
      <c r="B7" s="177" t="s">
        <v>168</v>
      </c>
      <c r="C7" s="177" t="s">
        <v>366</v>
      </c>
      <c r="D7" s="177" t="s">
        <v>365</v>
      </c>
      <c r="E7" s="415" t="s">
        <v>364</v>
      </c>
      <c r="F7" s="407" t="s">
        <v>363</v>
      </c>
      <c r="G7" s="405"/>
      <c r="H7" s="7"/>
      <c r="I7" s="175"/>
      <c r="J7" s="175"/>
    </row>
    <row r="8" spans="1:10" s="3" customFormat="1" x14ac:dyDescent="0.4">
      <c r="A8" s="411"/>
      <c r="B8" s="277"/>
      <c r="C8" s="176"/>
      <c r="D8" s="176"/>
      <c r="E8" s="416"/>
      <c r="F8" s="408"/>
      <c r="G8" s="406"/>
      <c r="H8" s="7"/>
      <c r="I8" s="175"/>
      <c r="J8" s="175"/>
    </row>
    <row r="9" spans="1:10" x14ac:dyDescent="0.15">
      <c r="B9" s="174"/>
      <c r="H9" s="20"/>
    </row>
    <row r="10" spans="1:10" x14ac:dyDescent="0.15">
      <c r="A10" s="173" t="s">
        <v>362</v>
      </c>
      <c r="B10" s="39">
        <v>68000</v>
      </c>
      <c r="C10" s="38">
        <v>62000</v>
      </c>
      <c r="D10" s="38">
        <v>6000</v>
      </c>
      <c r="E10" s="38">
        <v>500</v>
      </c>
      <c r="F10" s="38">
        <v>4300</v>
      </c>
      <c r="G10" s="38">
        <v>500</v>
      </c>
      <c r="H10" s="172"/>
    </row>
    <row r="11" spans="1:10" x14ac:dyDescent="0.15">
      <c r="A11" s="171" t="s">
        <v>361</v>
      </c>
      <c r="B11" s="39">
        <v>72620</v>
      </c>
      <c r="C11" s="38">
        <v>67480</v>
      </c>
      <c r="D11" s="38">
        <v>5140</v>
      </c>
      <c r="E11" s="38">
        <v>520</v>
      </c>
      <c r="F11" s="38">
        <v>4390</v>
      </c>
      <c r="G11" s="38">
        <v>440</v>
      </c>
      <c r="H11" s="172"/>
    </row>
    <row r="12" spans="1:10" x14ac:dyDescent="0.15">
      <c r="A12" s="171" t="s">
        <v>360</v>
      </c>
      <c r="B12" s="39">
        <v>77120</v>
      </c>
      <c r="C12" s="38">
        <v>72450</v>
      </c>
      <c r="D12" s="38">
        <v>4670</v>
      </c>
      <c r="E12" s="38">
        <v>350</v>
      </c>
      <c r="F12" s="38">
        <v>4080</v>
      </c>
      <c r="G12" s="38">
        <v>360</v>
      </c>
      <c r="H12" s="172"/>
    </row>
    <row r="13" spans="1:10" x14ac:dyDescent="0.15">
      <c r="A13" s="171" t="s">
        <v>359</v>
      </c>
      <c r="B13" s="39">
        <v>84020</v>
      </c>
      <c r="C13" s="38">
        <v>77340</v>
      </c>
      <c r="D13" s="38">
        <v>6690</v>
      </c>
      <c r="E13" s="38">
        <v>590</v>
      </c>
      <c r="F13" s="38">
        <v>5740</v>
      </c>
      <c r="G13" s="38">
        <v>440</v>
      </c>
      <c r="H13" s="170"/>
    </row>
    <row r="14" spans="1:10" x14ac:dyDescent="0.15">
      <c r="A14" s="171" t="s">
        <v>358</v>
      </c>
      <c r="B14" s="39">
        <v>93610</v>
      </c>
      <c r="C14" s="38">
        <v>86060</v>
      </c>
      <c r="D14" s="38">
        <v>7550</v>
      </c>
      <c r="E14" s="38">
        <v>470</v>
      </c>
      <c r="F14" s="38">
        <v>6730</v>
      </c>
      <c r="G14" s="38">
        <v>510</v>
      </c>
      <c r="H14" s="170"/>
    </row>
    <row r="15" spans="1:10" x14ac:dyDescent="0.15">
      <c r="A15" s="171" t="s">
        <v>357</v>
      </c>
      <c r="B15" s="39">
        <v>103240</v>
      </c>
      <c r="C15" s="38">
        <v>90730</v>
      </c>
      <c r="D15" s="38">
        <v>12510</v>
      </c>
      <c r="E15" s="38">
        <v>250</v>
      </c>
      <c r="F15" s="38">
        <v>11800</v>
      </c>
      <c r="G15" s="38">
        <v>220</v>
      </c>
      <c r="H15" s="170"/>
    </row>
    <row r="16" spans="1:10" x14ac:dyDescent="0.15">
      <c r="A16" s="171" t="s">
        <v>356</v>
      </c>
      <c r="B16" s="39">
        <v>109580</v>
      </c>
      <c r="C16" s="38">
        <v>96340</v>
      </c>
      <c r="D16" s="38">
        <v>13230</v>
      </c>
      <c r="E16" s="38">
        <v>180</v>
      </c>
      <c r="F16" s="38">
        <v>12950</v>
      </c>
      <c r="G16" s="38">
        <v>140</v>
      </c>
      <c r="H16" s="170"/>
    </row>
    <row r="17" spans="1:8" x14ac:dyDescent="0.15">
      <c r="A17" s="171" t="s">
        <v>355</v>
      </c>
      <c r="B17" s="39">
        <v>113950</v>
      </c>
      <c r="C17" s="38">
        <v>99410</v>
      </c>
      <c r="D17" s="38">
        <v>14450</v>
      </c>
      <c r="E17" s="38">
        <v>190</v>
      </c>
      <c r="F17" s="38">
        <v>14200</v>
      </c>
      <c r="G17" s="38">
        <v>130</v>
      </c>
      <c r="H17" s="170"/>
    </row>
    <row r="18" spans="1:8" x14ac:dyDescent="0.15">
      <c r="A18" s="171" t="s">
        <v>354</v>
      </c>
      <c r="B18" s="39">
        <v>115440</v>
      </c>
      <c r="C18" s="38">
        <v>100690</v>
      </c>
      <c r="D18" s="38">
        <v>14750</v>
      </c>
      <c r="E18" s="38">
        <v>190</v>
      </c>
      <c r="F18" s="38">
        <v>14460</v>
      </c>
      <c r="G18" s="38">
        <v>180</v>
      </c>
      <c r="H18" s="170"/>
    </row>
    <row r="19" spans="1:8" x14ac:dyDescent="0.15">
      <c r="A19" s="27"/>
      <c r="B19" s="169"/>
      <c r="C19" s="56"/>
      <c r="D19" s="56"/>
      <c r="E19" s="56"/>
      <c r="F19" s="56"/>
      <c r="G19" s="56"/>
      <c r="H19" s="20"/>
    </row>
    <row r="20" spans="1:8" x14ac:dyDescent="0.15">
      <c r="A20" s="40" t="s">
        <v>353</v>
      </c>
      <c r="B20" s="20"/>
      <c r="C20" s="20"/>
      <c r="D20" s="20"/>
      <c r="E20" s="20"/>
      <c r="F20" s="20"/>
      <c r="G20" s="20"/>
      <c r="H20" s="20"/>
    </row>
  </sheetData>
  <mergeCells count="5">
    <mergeCell ref="G5:G8"/>
    <mergeCell ref="F7:F8"/>
    <mergeCell ref="A5:A8"/>
    <mergeCell ref="B5:F5"/>
    <mergeCell ref="E7:E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zoomScaleNormal="100" workbookViewId="0"/>
  </sheetViews>
  <sheetFormatPr defaultRowHeight="13.5" x14ac:dyDescent="0.15"/>
  <cols>
    <col min="1" max="2" width="1.625" style="18" customWidth="1"/>
    <col min="3" max="3" width="17.625" style="18" customWidth="1"/>
    <col min="4" max="16" width="8.75" style="18" customWidth="1"/>
    <col min="17" max="16384" width="9" style="18"/>
  </cols>
  <sheetData>
    <row r="1" spans="1:24" ht="24" customHeight="1" x14ac:dyDescent="0.2">
      <c r="A1" s="263" t="s">
        <v>389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</row>
    <row r="2" spans="1:24" ht="8.25" customHeight="1" x14ac:dyDescent="0.2">
      <c r="A2" s="363"/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</row>
    <row r="3" spans="1:24" ht="17.25" x14ac:dyDescent="0.2">
      <c r="A3" s="58" t="s">
        <v>369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</row>
    <row r="4" spans="1:24" ht="7.5" customHeight="1" x14ac:dyDescent="0.15"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24" s="3" customFormat="1" ht="30" customHeight="1" x14ac:dyDescent="0.4">
      <c r="A5" s="423" t="s">
        <v>388</v>
      </c>
      <c r="B5" s="423"/>
      <c r="C5" s="409"/>
      <c r="D5" s="421" t="s">
        <v>387</v>
      </c>
      <c r="E5" s="412" t="s">
        <v>386</v>
      </c>
      <c r="F5" s="413"/>
      <c r="G5" s="414"/>
      <c r="H5" s="412" t="s">
        <v>385</v>
      </c>
      <c r="I5" s="413"/>
      <c r="J5" s="414"/>
      <c r="K5" s="412" t="s">
        <v>384</v>
      </c>
      <c r="L5" s="413"/>
      <c r="M5" s="413"/>
      <c r="N5" s="413"/>
      <c r="O5" s="414"/>
      <c r="P5" s="419" t="s">
        <v>383</v>
      </c>
    </row>
    <row r="6" spans="1:24" s="3" customFormat="1" ht="30" customHeight="1" x14ac:dyDescent="0.4">
      <c r="A6" s="424"/>
      <c r="B6" s="424"/>
      <c r="C6" s="425"/>
      <c r="D6" s="422"/>
      <c r="E6" s="190" t="s">
        <v>168</v>
      </c>
      <c r="F6" s="190" t="s">
        <v>381</v>
      </c>
      <c r="G6" s="190" t="s">
        <v>382</v>
      </c>
      <c r="H6" s="190" t="s">
        <v>168</v>
      </c>
      <c r="I6" s="190" t="s">
        <v>381</v>
      </c>
      <c r="J6" s="190" t="s">
        <v>382</v>
      </c>
      <c r="K6" s="190" t="s">
        <v>168</v>
      </c>
      <c r="L6" s="190" t="s">
        <v>381</v>
      </c>
      <c r="M6" s="190">
        <v>2</v>
      </c>
      <c r="N6" s="190" t="s">
        <v>380</v>
      </c>
      <c r="O6" s="190" t="s">
        <v>379</v>
      </c>
      <c r="P6" s="420"/>
    </row>
    <row r="7" spans="1:24" ht="12" customHeight="1" x14ac:dyDescent="0.15">
      <c r="A7" s="1"/>
      <c r="B7" s="1"/>
      <c r="C7" s="25"/>
      <c r="D7" s="189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</row>
    <row r="8" spans="1:24" ht="15" customHeight="1" x14ac:dyDescent="0.15">
      <c r="A8" s="417" t="s">
        <v>378</v>
      </c>
      <c r="B8" s="417"/>
      <c r="C8" s="418"/>
      <c r="D8" s="183">
        <v>98490</v>
      </c>
      <c r="E8" s="181">
        <v>60610</v>
      </c>
      <c r="F8" s="181">
        <v>5460</v>
      </c>
      <c r="G8" s="181">
        <v>55150</v>
      </c>
      <c r="H8" s="181">
        <v>1680</v>
      </c>
      <c r="I8" s="181">
        <v>390</v>
      </c>
      <c r="J8" s="181">
        <v>1290</v>
      </c>
      <c r="K8" s="181">
        <v>36090</v>
      </c>
      <c r="L8" s="181">
        <v>30</v>
      </c>
      <c r="M8" s="181">
        <v>16570</v>
      </c>
      <c r="N8" s="181">
        <v>13990</v>
      </c>
      <c r="O8" s="181">
        <v>5490</v>
      </c>
      <c r="P8" s="181">
        <v>110</v>
      </c>
    </row>
    <row r="9" spans="1:24" ht="12" customHeight="1" x14ac:dyDescent="0.15">
      <c r="A9" s="1"/>
      <c r="B9" s="1"/>
      <c r="C9" s="173"/>
      <c r="D9" s="4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24" ht="15" customHeight="1" x14ac:dyDescent="0.15">
      <c r="A10" s="1"/>
      <c r="B10" s="417" t="s">
        <v>377</v>
      </c>
      <c r="C10" s="418"/>
      <c r="D10" s="183">
        <v>59860</v>
      </c>
      <c r="E10" s="181">
        <v>56120</v>
      </c>
      <c r="F10" s="181">
        <v>3710</v>
      </c>
      <c r="G10" s="181">
        <v>52400</v>
      </c>
      <c r="H10" s="181">
        <v>230</v>
      </c>
      <c r="I10" s="181">
        <v>20</v>
      </c>
      <c r="J10" s="181">
        <v>210</v>
      </c>
      <c r="K10" s="181">
        <v>3450</v>
      </c>
      <c r="L10" s="182" t="s">
        <v>297</v>
      </c>
      <c r="M10" s="181">
        <v>130</v>
      </c>
      <c r="N10" s="181">
        <v>120</v>
      </c>
      <c r="O10" s="181">
        <v>3200</v>
      </c>
      <c r="P10" s="181">
        <v>70</v>
      </c>
    </row>
    <row r="11" spans="1:24" ht="12" customHeight="1" x14ac:dyDescent="0.15">
      <c r="A11" s="1"/>
      <c r="B11" s="1"/>
      <c r="C11" s="171"/>
      <c r="D11" s="41"/>
      <c r="E11" s="1"/>
      <c r="F11" s="1"/>
      <c r="G11" s="1"/>
      <c r="H11" s="1"/>
      <c r="I11" s="1"/>
      <c r="J11" s="1"/>
      <c r="K11" s="1"/>
      <c r="M11" s="1"/>
      <c r="N11" s="1"/>
      <c r="O11" s="1"/>
      <c r="P11" s="1"/>
    </row>
    <row r="12" spans="1:24" ht="15" customHeight="1" x14ac:dyDescent="0.15">
      <c r="A12" s="1"/>
      <c r="B12" s="417" t="s">
        <v>376</v>
      </c>
      <c r="C12" s="418"/>
      <c r="D12" s="183">
        <v>34950</v>
      </c>
      <c r="E12" s="181">
        <v>3730</v>
      </c>
      <c r="F12" s="181">
        <v>1620</v>
      </c>
      <c r="G12" s="181">
        <v>2110</v>
      </c>
      <c r="H12" s="181">
        <v>1240</v>
      </c>
      <c r="I12" s="181">
        <v>300</v>
      </c>
      <c r="J12" s="181">
        <v>940</v>
      </c>
      <c r="K12" s="181">
        <v>29960</v>
      </c>
      <c r="L12" s="182" t="s">
        <v>297</v>
      </c>
      <c r="M12" s="181">
        <v>14490</v>
      </c>
      <c r="N12" s="181">
        <v>13250</v>
      </c>
      <c r="O12" s="181">
        <v>2220</v>
      </c>
      <c r="P12" s="181">
        <v>20</v>
      </c>
    </row>
    <row r="13" spans="1:24" ht="15" customHeight="1" x14ac:dyDescent="0.15">
      <c r="A13" s="1"/>
      <c r="B13" s="1"/>
      <c r="C13" s="186" t="s">
        <v>375</v>
      </c>
      <c r="D13" s="183">
        <v>2730</v>
      </c>
      <c r="E13" s="182" t="s">
        <v>297</v>
      </c>
      <c r="F13" s="182" t="s">
        <v>297</v>
      </c>
      <c r="G13" s="182" t="s">
        <v>297</v>
      </c>
      <c r="H13" s="182" t="s">
        <v>297</v>
      </c>
      <c r="I13" s="182" t="s">
        <v>297</v>
      </c>
      <c r="J13" s="182" t="s">
        <v>297</v>
      </c>
      <c r="K13" s="181">
        <v>2730</v>
      </c>
      <c r="L13" s="181" t="s">
        <v>297</v>
      </c>
      <c r="M13" s="182" t="s">
        <v>297</v>
      </c>
      <c r="N13" s="181">
        <v>2370</v>
      </c>
      <c r="O13" s="185">
        <v>360</v>
      </c>
      <c r="P13" s="182" t="s">
        <v>297</v>
      </c>
    </row>
    <row r="14" spans="1:24" ht="15" customHeight="1" x14ac:dyDescent="0.15">
      <c r="A14" s="1"/>
      <c r="B14" s="1"/>
      <c r="C14" s="187" t="s">
        <v>374</v>
      </c>
      <c r="D14" s="183" t="s">
        <v>297</v>
      </c>
      <c r="E14" s="185" t="s">
        <v>297</v>
      </c>
      <c r="F14" s="185" t="s">
        <v>297</v>
      </c>
      <c r="G14" s="185" t="s">
        <v>297</v>
      </c>
      <c r="H14" s="185" t="s">
        <v>297</v>
      </c>
      <c r="I14" s="185" t="s">
        <v>297</v>
      </c>
      <c r="J14" s="185" t="s">
        <v>297</v>
      </c>
      <c r="K14" s="185" t="s">
        <v>297</v>
      </c>
      <c r="L14" s="185" t="s">
        <v>297</v>
      </c>
      <c r="M14" s="185" t="s">
        <v>297</v>
      </c>
      <c r="N14" s="185" t="s">
        <v>297</v>
      </c>
      <c r="O14" s="185" t="s">
        <v>297</v>
      </c>
      <c r="P14" s="185" t="s">
        <v>297</v>
      </c>
      <c r="Q14" s="20"/>
      <c r="R14" s="20"/>
      <c r="S14" s="20"/>
      <c r="T14" s="20"/>
      <c r="U14" s="20"/>
      <c r="V14" s="20"/>
      <c r="W14" s="20"/>
      <c r="X14" s="20"/>
    </row>
    <row r="15" spans="1:24" ht="15" customHeight="1" x14ac:dyDescent="0.15">
      <c r="A15" s="1"/>
      <c r="B15" s="1"/>
      <c r="C15" s="186" t="s">
        <v>373</v>
      </c>
      <c r="D15" s="183">
        <v>29810</v>
      </c>
      <c r="E15" s="181">
        <v>3560</v>
      </c>
      <c r="F15" s="181">
        <v>1620</v>
      </c>
      <c r="G15" s="181">
        <v>1950</v>
      </c>
      <c r="H15" s="181">
        <v>1230</v>
      </c>
      <c r="I15" s="181">
        <v>300</v>
      </c>
      <c r="J15" s="181">
        <v>930</v>
      </c>
      <c r="K15" s="181">
        <v>25020</v>
      </c>
      <c r="L15" s="182" t="s">
        <v>297</v>
      </c>
      <c r="M15" s="181">
        <v>14120</v>
      </c>
      <c r="N15" s="181">
        <v>9090</v>
      </c>
      <c r="O15" s="185">
        <v>1810</v>
      </c>
      <c r="P15" s="181" t="s">
        <v>297</v>
      </c>
    </row>
    <row r="16" spans="1:24" s="58" customFormat="1" ht="15" customHeight="1" x14ac:dyDescent="0.15">
      <c r="A16" s="184"/>
      <c r="B16" s="184"/>
      <c r="C16" s="276" t="s">
        <v>372</v>
      </c>
      <c r="D16" s="183">
        <v>2410</v>
      </c>
      <c r="E16" s="181">
        <v>170</v>
      </c>
      <c r="F16" s="181" t="s">
        <v>297</v>
      </c>
      <c r="G16" s="181">
        <v>170</v>
      </c>
      <c r="H16" s="181">
        <v>10</v>
      </c>
      <c r="I16" s="181" t="s">
        <v>297</v>
      </c>
      <c r="J16" s="182">
        <v>10</v>
      </c>
      <c r="K16" s="181">
        <v>2210</v>
      </c>
      <c r="L16" s="182" t="s">
        <v>297</v>
      </c>
      <c r="M16" s="181">
        <v>360</v>
      </c>
      <c r="N16" s="181">
        <v>1790</v>
      </c>
      <c r="O16" s="181">
        <v>60</v>
      </c>
      <c r="P16" s="181">
        <v>20</v>
      </c>
    </row>
    <row r="17" spans="1:16" ht="12" customHeight="1" x14ac:dyDescent="0.15">
      <c r="A17" s="27"/>
      <c r="B17" s="27"/>
      <c r="C17" s="27"/>
      <c r="D17" s="180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</row>
    <row r="18" spans="1:16" x14ac:dyDescent="0.15">
      <c r="A18" s="40" t="s">
        <v>371</v>
      </c>
      <c r="C18" s="40"/>
      <c r="D18" s="40"/>
    </row>
  </sheetData>
  <mergeCells count="9">
    <mergeCell ref="A8:C8"/>
    <mergeCell ref="B10:C10"/>
    <mergeCell ref="B12:C12"/>
    <mergeCell ref="K5:O5"/>
    <mergeCell ref="P5:P6"/>
    <mergeCell ref="D5:D6"/>
    <mergeCell ref="A5:C6"/>
    <mergeCell ref="E5:G5"/>
    <mergeCell ref="H5:J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/>
  </sheetViews>
  <sheetFormatPr defaultRowHeight="13.5" x14ac:dyDescent="0.15"/>
  <cols>
    <col min="1" max="1" width="3.375" style="18" customWidth="1"/>
    <col min="2" max="2" width="25.625" style="18" customWidth="1"/>
    <col min="3" max="3" width="8.625" style="18" customWidth="1"/>
    <col min="4" max="7" width="9.625" style="18" customWidth="1"/>
    <col min="8" max="8" width="13.125" style="18" customWidth="1"/>
    <col min="9" max="10" width="9.625" style="18" customWidth="1"/>
    <col min="11" max="16384" width="9" style="18"/>
  </cols>
  <sheetData>
    <row r="1" spans="1:11" ht="24" customHeight="1" x14ac:dyDescent="0.2">
      <c r="A1" s="263" t="s">
        <v>409</v>
      </c>
      <c r="B1" s="363"/>
      <c r="C1" s="363"/>
      <c r="D1" s="363"/>
      <c r="E1" s="363"/>
    </row>
    <row r="2" spans="1:11" ht="7.5" customHeight="1" x14ac:dyDescent="0.2">
      <c r="A2" s="363"/>
      <c r="B2" s="363"/>
      <c r="C2" s="363"/>
      <c r="D2" s="363"/>
      <c r="E2" s="363"/>
    </row>
    <row r="3" spans="1:11" ht="17.25" x14ac:dyDescent="0.2">
      <c r="A3" s="58" t="s">
        <v>369</v>
      </c>
      <c r="B3" s="363"/>
      <c r="C3" s="363"/>
      <c r="D3" s="363"/>
      <c r="E3" s="363"/>
    </row>
    <row r="4" spans="1:11" ht="7.5" customHeight="1" x14ac:dyDescent="0.15">
      <c r="A4" s="20"/>
      <c r="B4" s="196"/>
      <c r="C4" s="56"/>
      <c r="D4" s="56"/>
      <c r="E4" s="56"/>
      <c r="F4" s="56"/>
      <c r="G4" s="56"/>
      <c r="H4" s="56"/>
      <c r="I4" s="56"/>
      <c r="J4" s="56"/>
    </row>
    <row r="5" spans="1:11" s="195" customFormat="1" ht="30" customHeight="1" x14ac:dyDescent="0.4">
      <c r="A5" s="428" t="s">
        <v>408</v>
      </c>
      <c r="B5" s="429"/>
      <c r="C5" s="407" t="s">
        <v>168</v>
      </c>
      <c r="D5" s="412" t="s">
        <v>407</v>
      </c>
      <c r="E5" s="414"/>
      <c r="F5" s="412" t="s">
        <v>406</v>
      </c>
      <c r="G5" s="413"/>
      <c r="H5" s="413"/>
      <c r="I5" s="413"/>
      <c r="J5" s="413"/>
    </row>
    <row r="6" spans="1:11" s="193" customFormat="1" ht="36" customHeight="1" x14ac:dyDescent="0.4">
      <c r="A6" s="430"/>
      <c r="B6" s="431"/>
      <c r="C6" s="408"/>
      <c r="D6" s="274" t="s">
        <v>405</v>
      </c>
      <c r="E6" s="194" t="s">
        <v>404</v>
      </c>
      <c r="F6" s="277" t="s">
        <v>403</v>
      </c>
      <c r="G6" s="277" t="s">
        <v>402</v>
      </c>
      <c r="H6" s="194" t="s">
        <v>401</v>
      </c>
      <c r="I6" s="277" t="s">
        <v>400</v>
      </c>
      <c r="J6" s="277" t="s">
        <v>383</v>
      </c>
    </row>
    <row r="7" spans="1:11" x14ac:dyDescent="0.15">
      <c r="C7" s="192"/>
    </row>
    <row r="8" spans="1:11" ht="18" customHeight="1" x14ac:dyDescent="0.15">
      <c r="A8" s="426" t="s">
        <v>399</v>
      </c>
      <c r="B8" s="427"/>
      <c r="C8" s="183">
        <v>100690</v>
      </c>
      <c r="D8" s="181">
        <v>98490</v>
      </c>
      <c r="E8" s="181">
        <v>2200</v>
      </c>
      <c r="F8" s="181">
        <v>24430</v>
      </c>
      <c r="G8" s="181">
        <v>44080</v>
      </c>
      <c r="H8" s="181">
        <v>24970</v>
      </c>
      <c r="I8" s="181">
        <v>7000</v>
      </c>
      <c r="J8" s="181">
        <v>200</v>
      </c>
    </row>
    <row r="9" spans="1:11" x14ac:dyDescent="0.15">
      <c r="A9" s="171"/>
      <c r="B9" s="171"/>
      <c r="C9" s="39"/>
      <c r="D9" s="170"/>
      <c r="E9" s="170"/>
      <c r="F9" s="170"/>
      <c r="G9" s="172"/>
      <c r="H9" s="172"/>
      <c r="I9" s="172"/>
      <c r="J9" s="172"/>
      <c r="K9" s="20"/>
    </row>
    <row r="10" spans="1:11" ht="18" customHeight="1" x14ac:dyDescent="0.15">
      <c r="A10" s="171"/>
      <c r="B10" s="191" t="s">
        <v>398</v>
      </c>
      <c r="C10" s="183">
        <v>6660</v>
      </c>
      <c r="D10" s="185">
        <v>6380</v>
      </c>
      <c r="E10" s="185">
        <v>280</v>
      </c>
      <c r="F10" s="185">
        <v>3340</v>
      </c>
      <c r="G10" s="185">
        <v>2950</v>
      </c>
      <c r="H10" s="185">
        <v>300</v>
      </c>
      <c r="I10" s="185">
        <v>80</v>
      </c>
      <c r="J10" s="185" t="s">
        <v>227</v>
      </c>
      <c r="K10" s="126"/>
    </row>
    <row r="11" spans="1:11" ht="18" customHeight="1" x14ac:dyDescent="0.15">
      <c r="A11" s="171"/>
      <c r="B11" s="191" t="s">
        <v>397</v>
      </c>
      <c r="C11" s="183">
        <v>16110</v>
      </c>
      <c r="D11" s="181">
        <v>15680</v>
      </c>
      <c r="E11" s="181">
        <v>420</v>
      </c>
      <c r="F11" s="181">
        <v>6550</v>
      </c>
      <c r="G11" s="181">
        <v>6810</v>
      </c>
      <c r="H11" s="181">
        <v>2430</v>
      </c>
      <c r="I11" s="181">
        <v>330</v>
      </c>
      <c r="J11" s="182" t="s">
        <v>227</v>
      </c>
      <c r="K11" s="123"/>
    </row>
    <row r="12" spans="1:11" ht="18" customHeight="1" x14ac:dyDescent="0.15">
      <c r="A12" s="171"/>
      <c r="B12" s="191" t="s">
        <v>396</v>
      </c>
      <c r="C12" s="183">
        <v>14880</v>
      </c>
      <c r="D12" s="181">
        <v>14430</v>
      </c>
      <c r="E12" s="181">
        <v>450</v>
      </c>
      <c r="F12" s="181">
        <v>3750</v>
      </c>
      <c r="G12" s="181">
        <v>6580</v>
      </c>
      <c r="H12" s="181">
        <v>3200</v>
      </c>
      <c r="I12" s="181">
        <v>1320</v>
      </c>
      <c r="J12" s="182">
        <v>30</v>
      </c>
      <c r="K12" s="123"/>
    </row>
    <row r="13" spans="1:11" ht="18" customHeight="1" x14ac:dyDescent="0.15">
      <c r="A13" s="171"/>
      <c r="B13" s="191" t="s">
        <v>395</v>
      </c>
      <c r="C13" s="183">
        <v>9190</v>
      </c>
      <c r="D13" s="181">
        <v>9070</v>
      </c>
      <c r="E13" s="181">
        <v>120</v>
      </c>
      <c r="F13" s="181">
        <v>1390</v>
      </c>
      <c r="G13" s="181">
        <v>3600</v>
      </c>
      <c r="H13" s="181">
        <v>3470</v>
      </c>
      <c r="I13" s="181">
        <v>710</v>
      </c>
      <c r="J13" s="181">
        <v>20</v>
      </c>
      <c r="K13" s="123"/>
    </row>
    <row r="14" spans="1:11" ht="18" customHeight="1" x14ac:dyDescent="0.15">
      <c r="A14" s="171"/>
      <c r="B14" s="191" t="s">
        <v>394</v>
      </c>
      <c r="C14" s="183">
        <v>12630</v>
      </c>
      <c r="D14" s="181">
        <v>12390</v>
      </c>
      <c r="E14" s="181">
        <v>240</v>
      </c>
      <c r="F14" s="181">
        <v>2150</v>
      </c>
      <c r="G14" s="181">
        <v>4720</v>
      </c>
      <c r="H14" s="181">
        <v>4550</v>
      </c>
      <c r="I14" s="181">
        <v>1210</v>
      </c>
      <c r="J14" s="182" t="s">
        <v>227</v>
      </c>
      <c r="K14" s="123"/>
    </row>
    <row r="15" spans="1:11" ht="18" customHeight="1" x14ac:dyDescent="0.15">
      <c r="A15" s="171"/>
      <c r="B15" s="191" t="s">
        <v>393</v>
      </c>
      <c r="C15" s="183">
        <v>11320</v>
      </c>
      <c r="D15" s="181">
        <v>11150</v>
      </c>
      <c r="E15" s="181">
        <v>160</v>
      </c>
      <c r="F15" s="181">
        <v>1310</v>
      </c>
      <c r="G15" s="181">
        <v>5190</v>
      </c>
      <c r="H15" s="181">
        <v>3780</v>
      </c>
      <c r="I15" s="181">
        <v>1020</v>
      </c>
      <c r="J15" s="182">
        <v>30</v>
      </c>
      <c r="K15" s="123"/>
    </row>
    <row r="16" spans="1:11" ht="18" customHeight="1" x14ac:dyDescent="0.15">
      <c r="A16" s="171"/>
      <c r="B16" s="191" t="s">
        <v>392</v>
      </c>
      <c r="C16" s="183">
        <v>9900</v>
      </c>
      <c r="D16" s="181">
        <v>9740</v>
      </c>
      <c r="E16" s="181">
        <v>160</v>
      </c>
      <c r="F16" s="181">
        <v>1430</v>
      </c>
      <c r="G16" s="181">
        <v>4820</v>
      </c>
      <c r="H16" s="181">
        <v>2640</v>
      </c>
      <c r="I16" s="181">
        <v>930</v>
      </c>
      <c r="J16" s="182">
        <v>80</v>
      </c>
      <c r="K16" s="123"/>
    </row>
    <row r="17" spans="1:11" ht="18" customHeight="1" x14ac:dyDescent="0.15">
      <c r="A17" s="171"/>
      <c r="B17" s="191" t="s">
        <v>391</v>
      </c>
      <c r="C17" s="183">
        <v>8290</v>
      </c>
      <c r="D17" s="181">
        <v>8060</v>
      </c>
      <c r="E17" s="181">
        <v>220</v>
      </c>
      <c r="F17" s="181">
        <v>1680</v>
      </c>
      <c r="G17" s="181">
        <v>4360</v>
      </c>
      <c r="H17" s="181">
        <v>1730</v>
      </c>
      <c r="I17" s="181">
        <v>520</v>
      </c>
      <c r="J17" s="182" t="s">
        <v>227</v>
      </c>
      <c r="K17" s="123"/>
    </row>
    <row r="18" spans="1:11" ht="18" customHeight="1" x14ac:dyDescent="0.15">
      <c r="A18" s="171"/>
      <c r="B18" s="191" t="s">
        <v>390</v>
      </c>
      <c r="C18" s="183">
        <v>3890</v>
      </c>
      <c r="D18" s="181">
        <v>3860</v>
      </c>
      <c r="E18" s="181">
        <v>30</v>
      </c>
      <c r="F18" s="181">
        <v>760</v>
      </c>
      <c r="G18" s="181">
        <v>1920</v>
      </c>
      <c r="H18" s="181">
        <v>1070</v>
      </c>
      <c r="I18" s="181">
        <v>140</v>
      </c>
      <c r="J18" s="182" t="s">
        <v>227</v>
      </c>
      <c r="K18" s="123"/>
    </row>
    <row r="19" spans="1:11" x14ac:dyDescent="0.15">
      <c r="A19" s="27"/>
      <c r="B19" s="27"/>
      <c r="C19" s="169"/>
      <c r="D19" s="56"/>
      <c r="E19" s="56"/>
      <c r="F19" s="56"/>
      <c r="G19" s="56"/>
      <c r="H19" s="56"/>
      <c r="I19" s="56"/>
      <c r="J19" s="56"/>
    </row>
    <row r="20" spans="1:11" ht="15" customHeight="1" x14ac:dyDescent="0.15">
      <c r="A20" s="40" t="s">
        <v>371</v>
      </c>
      <c r="B20" s="40"/>
    </row>
  </sheetData>
  <mergeCells count="5">
    <mergeCell ref="A8:B8"/>
    <mergeCell ref="A5:B6"/>
    <mergeCell ref="C5:C6"/>
    <mergeCell ref="F5:J5"/>
    <mergeCell ref="D5:E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Normal="100" workbookViewId="0"/>
  </sheetViews>
  <sheetFormatPr defaultRowHeight="13.5" x14ac:dyDescent="0.15"/>
  <cols>
    <col min="1" max="1" width="6.625" style="102" customWidth="1"/>
    <col min="2" max="2" width="5.625" style="133" customWidth="1"/>
    <col min="3" max="9" width="8.125" style="101" customWidth="1"/>
    <col min="10" max="10" width="9.125" style="101" customWidth="1"/>
    <col min="11" max="14" width="8.125" style="101" customWidth="1"/>
    <col min="15" max="16384" width="9" style="101"/>
  </cols>
  <sheetData>
    <row r="1" spans="1:16" ht="24" customHeight="1" x14ac:dyDescent="0.2">
      <c r="A1" s="369" t="s">
        <v>428</v>
      </c>
      <c r="B1" s="217"/>
    </row>
    <row r="2" spans="1:16" ht="9" customHeight="1" x14ac:dyDescent="0.15"/>
    <row r="3" spans="1:16" s="22" customFormat="1" x14ac:dyDescent="0.15">
      <c r="A3" s="216" t="s">
        <v>427</v>
      </c>
      <c r="B3" s="216"/>
      <c r="N3" s="215" t="s">
        <v>426</v>
      </c>
    </row>
    <row r="4" spans="1:16" ht="6" customHeight="1" x14ac:dyDescent="0.15">
      <c r="A4" s="117"/>
      <c r="B4" s="214"/>
      <c r="C4" s="112"/>
      <c r="D4" s="112"/>
      <c r="E4" s="112"/>
      <c r="F4" s="112"/>
      <c r="G4" s="112"/>
      <c r="H4" s="112"/>
      <c r="I4" s="112"/>
      <c r="J4" s="112"/>
      <c r="K4" s="159"/>
      <c r="L4" s="112"/>
    </row>
    <row r="5" spans="1:16" s="212" customFormat="1" ht="15" customHeight="1" x14ac:dyDescent="0.4">
      <c r="A5" s="433" t="s">
        <v>327</v>
      </c>
      <c r="B5" s="433"/>
      <c r="C5" s="398" t="s">
        <v>425</v>
      </c>
      <c r="D5" s="398" t="s">
        <v>424</v>
      </c>
      <c r="E5" s="398" t="s">
        <v>423</v>
      </c>
      <c r="F5" s="398" t="s">
        <v>422</v>
      </c>
      <c r="G5" s="398" t="s">
        <v>421</v>
      </c>
      <c r="H5" s="398" t="s">
        <v>420</v>
      </c>
      <c r="I5" s="398" t="s">
        <v>419</v>
      </c>
      <c r="J5" s="435" t="s">
        <v>418</v>
      </c>
      <c r="K5" s="398" t="s">
        <v>417</v>
      </c>
      <c r="L5" s="398" t="s">
        <v>416</v>
      </c>
      <c r="M5" s="398" t="s">
        <v>415</v>
      </c>
      <c r="N5" s="401" t="s">
        <v>414</v>
      </c>
      <c r="O5" s="213"/>
    </row>
    <row r="6" spans="1:16" s="212" customFormat="1" ht="15" customHeight="1" x14ac:dyDescent="0.4">
      <c r="A6" s="434"/>
      <c r="B6" s="434"/>
      <c r="C6" s="399"/>
      <c r="D6" s="399"/>
      <c r="E6" s="399"/>
      <c r="F6" s="399"/>
      <c r="G6" s="399"/>
      <c r="H6" s="399"/>
      <c r="I6" s="437"/>
      <c r="J6" s="436"/>
      <c r="K6" s="399"/>
      <c r="L6" s="432"/>
      <c r="M6" s="399"/>
      <c r="N6" s="402"/>
      <c r="O6" s="213"/>
      <c r="P6" s="213"/>
    </row>
    <row r="7" spans="1:16" x14ac:dyDescent="0.15">
      <c r="A7" s="209"/>
      <c r="B7" s="204"/>
      <c r="C7" s="164"/>
      <c r="D7" s="22"/>
      <c r="E7" s="22"/>
      <c r="F7" s="22"/>
      <c r="G7" s="22"/>
      <c r="H7" s="22"/>
      <c r="I7" s="22"/>
      <c r="J7" s="22"/>
      <c r="K7" s="22"/>
      <c r="L7" s="22"/>
      <c r="M7" s="22"/>
      <c r="N7" s="104"/>
      <c r="O7" s="22"/>
    </row>
    <row r="8" spans="1:16" x14ac:dyDescent="0.15">
      <c r="A8" s="198" t="s">
        <v>413</v>
      </c>
      <c r="B8" s="198"/>
      <c r="C8" s="211"/>
      <c r="D8" s="210"/>
      <c r="E8" s="210"/>
      <c r="F8" s="210"/>
      <c r="G8" s="210"/>
      <c r="H8" s="210"/>
      <c r="I8" s="210"/>
      <c r="J8" s="210"/>
      <c r="K8" s="210"/>
      <c r="L8" s="210"/>
      <c r="M8" s="209"/>
      <c r="N8" s="208"/>
      <c r="O8" s="22"/>
    </row>
    <row r="9" spans="1:16" ht="18.600000000000001" customHeight="1" x14ac:dyDescent="0.15">
      <c r="A9" s="30" t="s">
        <v>527</v>
      </c>
      <c r="B9" s="32" t="s">
        <v>411</v>
      </c>
      <c r="C9" s="203">
        <v>232</v>
      </c>
      <c r="D9" s="21">
        <v>178</v>
      </c>
      <c r="E9" s="21">
        <v>21</v>
      </c>
      <c r="F9" s="21">
        <v>2</v>
      </c>
      <c r="G9" s="207">
        <v>0</v>
      </c>
      <c r="H9" s="21">
        <v>2</v>
      </c>
      <c r="I9" s="21">
        <v>2</v>
      </c>
      <c r="J9" s="21">
        <v>1</v>
      </c>
      <c r="K9" s="21">
        <v>4</v>
      </c>
      <c r="L9" s="21">
        <v>13</v>
      </c>
      <c r="M9" s="21">
        <v>1</v>
      </c>
      <c r="N9" s="21">
        <v>8</v>
      </c>
      <c r="O9" s="22"/>
    </row>
    <row r="10" spans="1:16" ht="18.600000000000001" customHeight="1" x14ac:dyDescent="0.15">
      <c r="A10" s="30" t="s">
        <v>340</v>
      </c>
      <c r="B10" s="204"/>
      <c r="C10" s="203">
        <v>232</v>
      </c>
      <c r="D10" s="21">
        <v>178</v>
      </c>
      <c r="E10" s="21">
        <v>21</v>
      </c>
      <c r="F10" s="21">
        <v>2</v>
      </c>
      <c r="G10" s="207">
        <v>0</v>
      </c>
      <c r="H10" s="21">
        <v>2</v>
      </c>
      <c r="I10" s="21">
        <v>2</v>
      </c>
      <c r="J10" s="21">
        <v>1</v>
      </c>
      <c r="K10" s="21">
        <v>4</v>
      </c>
      <c r="L10" s="21">
        <v>13</v>
      </c>
      <c r="M10" s="21">
        <v>1</v>
      </c>
      <c r="N10" s="21">
        <v>8</v>
      </c>
      <c r="O10" s="22"/>
    </row>
    <row r="11" spans="1:16" ht="18.600000000000001" customHeight="1" x14ac:dyDescent="0.15">
      <c r="A11" s="30" t="s">
        <v>339</v>
      </c>
      <c r="B11" s="365"/>
      <c r="C11" s="364">
        <v>233</v>
      </c>
      <c r="D11" s="21">
        <v>179</v>
      </c>
      <c r="E11" s="21">
        <v>21</v>
      </c>
      <c r="F11" s="21">
        <v>2</v>
      </c>
      <c r="G11" s="207">
        <v>0</v>
      </c>
      <c r="H11" s="21">
        <v>2</v>
      </c>
      <c r="I11" s="21">
        <v>2</v>
      </c>
      <c r="J11" s="21">
        <v>1</v>
      </c>
      <c r="K11" s="21">
        <v>4</v>
      </c>
      <c r="L11" s="21">
        <v>13</v>
      </c>
      <c r="M11" s="21">
        <v>1</v>
      </c>
      <c r="N11" s="21">
        <v>8</v>
      </c>
      <c r="O11" s="22"/>
      <c r="P11" s="22"/>
    </row>
    <row r="12" spans="1:16" ht="18.600000000000001" customHeight="1" x14ac:dyDescent="0.15">
      <c r="A12" s="30" t="s">
        <v>338</v>
      </c>
      <c r="B12" s="365"/>
      <c r="C12" s="364">
        <v>233</v>
      </c>
      <c r="D12" s="21">
        <v>178</v>
      </c>
      <c r="E12" s="21">
        <v>21</v>
      </c>
      <c r="F12" s="21">
        <v>3</v>
      </c>
      <c r="G12" s="207">
        <v>0</v>
      </c>
      <c r="H12" s="21">
        <v>2</v>
      </c>
      <c r="I12" s="21">
        <v>2</v>
      </c>
      <c r="J12" s="21">
        <v>1</v>
      </c>
      <c r="K12" s="21">
        <v>4</v>
      </c>
      <c r="L12" s="21">
        <v>13</v>
      </c>
      <c r="M12" s="21">
        <v>1</v>
      </c>
      <c r="N12" s="21">
        <v>8</v>
      </c>
      <c r="O12" s="22"/>
      <c r="P12" s="22"/>
    </row>
    <row r="13" spans="1:16" ht="18.600000000000001" customHeight="1" x14ac:dyDescent="0.15">
      <c r="A13" s="30" t="s">
        <v>526</v>
      </c>
      <c r="B13" s="365"/>
      <c r="C13" s="364">
        <v>235</v>
      </c>
      <c r="D13" s="21">
        <v>179</v>
      </c>
      <c r="E13" s="21">
        <v>21</v>
      </c>
      <c r="F13" s="21">
        <v>3</v>
      </c>
      <c r="G13" s="207">
        <v>0</v>
      </c>
      <c r="H13" s="21">
        <v>2</v>
      </c>
      <c r="I13" s="21">
        <v>2</v>
      </c>
      <c r="J13" s="21">
        <v>1</v>
      </c>
      <c r="K13" s="21">
        <v>4</v>
      </c>
      <c r="L13" s="21">
        <v>14</v>
      </c>
      <c r="M13" s="21">
        <v>1</v>
      </c>
      <c r="N13" s="21">
        <v>8</v>
      </c>
      <c r="O13" s="22"/>
      <c r="P13" s="22"/>
    </row>
    <row r="14" spans="1:16" x14ac:dyDescent="0.15">
      <c r="A14" s="206"/>
      <c r="B14" s="368"/>
      <c r="C14" s="364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2"/>
      <c r="P14" s="22"/>
    </row>
    <row r="15" spans="1:16" x14ac:dyDescent="0.15">
      <c r="A15" s="198" t="s">
        <v>412</v>
      </c>
      <c r="B15" s="368"/>
      <c r="C15" s="367"/>
      <c r="D15" s="205"/>
      <c r="E15" s="205"/>
      <c r="F15" s="205"/>
      <c r="G15" s="205"/>
      <c r="H15" s="205"/>
      <c r="I15" s="205"/>
      <c r="J15" s="205"/>
      <c r="K15" s="205"/>
      <c r="L15" s="205"/>
      <c r="M15" s="21"/>
      <c r="N15" s="205"/>
      <c r="O15" s="22"/>
      <c r="P15" s="22"/>
    </row>
    <row r="16" spans="1:16" ht="18.600000000000001" customHeight="1" x14ac:dyDescent="0.15">
      <c r="A16" s="30" t="s">
        <v>527</v>
      </c>
      <c r="B16" s="366" t="s">
        <v>411</v>
      </c>
      <c r="C16" s="364">
        <v>394.08</v>
      </c>
      <c r="D16" s="201">
        <v>41.25</v>
      </c>
      <c r="E16" s="201">
        <v>24.95</v>
      </c>
      <c r="F16" s="201">
        <v>11.29</v>
      </c>
      <c r="G16" s="202">
        <v>0</v>
      </c>
      <c r="H16" s="201">
        <v>81.260000000000005</v>
      </c>
      <c r="I16" s="201">
        <v>23.99</v>
      </c>
      <c r="J16" s="201">
        <v>72.5</v>
      </c>
      <c r="K16" s="201">
        <v>81.03</v>
      </c>
      <c r="L16" s="201">
        <v>56.4</v>
      </c>
      <c r="M16" s="201">
        <v>0.81</v>
      </c>
      <c r="N16" s="201">
        <v>0.6</v>
      </c>
      <c r="O16" s="22"/>
      <c r="P16" s="22"/>
    </row>
    <row r="17" spans="1:16" ht="18.600000000000001" customHeight="1" x14ac:dyDescent="0.15">
      <c r="A17" s="30" t="s">
        <v>340</v>
      </c>
      <c r="B17" s="365"/>
      <c r="C17" s="364">
        <v>394.08</v>
      </c>
      <c r="D17" s="201">
        <v>41.25</v>
      </c>
      <c r="E17" s="201">
        <v>24.95</v>
      </c>
      <c r="F17" s="201">
        <v>11.29</v>
      </c>
      <c r="G17" s="202">
        <v>0</v>
      </c>
      <c r="H17" s="201">
        <v>81.260000000000005</v>
      </c>
      <c r="I17" s="201">
        <v>23.99</v>
      </c>
      <c r="J17" s="201">
        <v>72.5</v>
      </c>
      <c r="K17" s="201">
        <v>81.03</v>
      </c>
      <c r="L17" s="201">
        <v>56.4</v>
      </c>
      <c r="M17" s="201">
        <v>0.81</v>
      </c>
      <c r="N17" s="201">
        <v>0.6</v>
      </c>
      <c r="O17" s="22"/>
      <c r="P17" s="22"/>
    </row>
    <row r="18" spans="1:16" ht="18.600000000000001" customHeight="1" x14ac:dyDescent="0.15">
      <c r="A18" s="30" t="s">
        <v>339</v>
      </c>
      <c r="B18" s="365"/>
      <c r="C18" s="364">
        <v>394.2</v>
      </c>
      <c r="D18" s="201">
        <v>41.37</v>
      </c>
      <c r="E18" s="201">
        <v>24.95</v>
      </c>
      <c r="F18" s="201">
        <v>11.29</v>
      </c>
      <c r="G18" s="202">
        <v>0</v>
      </c>
      <c r="H18" s="201">
        <v>81.260000000000005</v>
      </c>
      <c r="I18" s="201">
        <v>23.99</v>
      </c>
      <c r="J18" s="201">
        <v>72.5</v>
      </c>
      <c r="K18" s="201">
        <v>81.03</v>
      </c>
      <c r="L18" s="201">
        <v>56.4</v>
      </c>
      <c r="M18" s="201">
        <v>0.81</v>
      </c>
      <c r="N18" s="201">
        <v>0.6</v>
      </c>
      <c r="O18" s="22"/>
      <c r="P18" s="22"/>
    </row>
    <row r="19" spans="1:16" ht="18.600000000000001" customHeight="1" x14ac:dyDescent="0.15">
      <c r="A19" s="30" t="s">
        <v>338</v>
      </c>
      <c r="B19" s="365"/>
      <c r="C19" s="364">
        <v>397.26</v>
      </c>
      <c r="D19" s="201">
        <v>40.68</v>
      </c>
      <c r="E19" s="201">
        <v>24.95</v>
      </c>
      <c r="F19" s="201">
        <v>15.1</v>
      </c>
      <c r="G19" s="202">
        <v>0</v>
      </c>
      <c r="H19" s="201">
        <v>81.260000000000005</v>
      </c>
      <c r="I19" s="201">
        <v>23.99</v>
      </c>
      <c r="J19" s="201">
        <v>72.5</v>
      </c>
      <c r="K19" s="201">
        <v>81.03</v>
      </c>
      <c r="L19" s="201">
        <v>56.34</v>
      </c>
      <c r="M19" s="201">
        <v>0.81</v>
      </c>
      <c r="N19" s="201">
        <v>0.6</v>
      </c>
      <c r="O19" s="22"/>
      <c r="P19" s="22"/>
    </row>
    <row r="20" spans="1:16" ht="18.600000000000001" customHeight="1" x14ac:dyDescent="0.15">
      <c r="A20" s="30" t="s">
        <v>526</v>
      </c>
      <c r="B20" s="365"/>
      <c r="C20" s="364">
        <v>396.77</v>
      </c>
      <c r="D20" s="201">
        <v>40.840000000000003</v>
      </c>
      <c r="E20" s="201">
        <v>23.83</v>
      </c>
      <c r="F20" s="201">
        <v>15.1</v>
      </c>
      <c r="G20" s="202">
        <v>0</v>
      </c>
      <c r="H20" s="201">
        <v>81.260000000000005</v>
      </c>
      <c r="I20" s="201">
        <v>23.99</v>
      </c>
      <c r="J20" s="201">
        <v>72.5</v>
      </c>
      <c r="K20" s="201">
        <v>81.03</v>
      </c>
      <c r="L20" s="201">
        <v>56.81</v>
      </c>
      <c r="M20" s="201">
        <v>0.81</v>
      </c>
      <c r="N20" s="201">
        <v>0.6</v>
      </c>
      <c r="O20" s="22"/>
      <c r="P20" s="22"/>
    </row>
    <row r="21" spans="1:16" ht="8.25" customHeight="1" x14ac:dyDescent="0.15">
      <c r="A21" s="200"/>
      <c r="B21" s="199"/>
      <c r="C21" s="161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22"/>
    </row>
    <row r="22" spans="1:16" x14ac:dyDescent="0.15">
      <c r="A22" s="133" t="s">
        <v>410</v>
      </c>
      <c r="B22" s="198"/>
    </row>
    <row r="24" spans="1:16" x14ac:dyDescent="0.15">
      <c r="F24" s="197"/>
    </row>
  </sheetData>
  <mergeCells count="13">
    <mergeCell ref="N5:N6"/>
    <mergeCell ref="L5:L6"/>
    <mergeCell ref="K5:K6"/>
    <mergeCell ref="M5:M6"/>
    <mergeCell ref="A5:B6"/>
    <mergeCell ref="H5:H6"/>
    <mergeCell ref="J5:J6"/>
    <mergeCell ref="F5:F6"/>
    <mergeCell ref="G5:G6"/>
    <mergeCell ref="C5:C6"/>
    <mergeCell ref="I5:I6"/>
    <mergeCell ref="D5:D6"/>
    <mergeCell ref="E5:E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zoomScaleNormal="10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16.625" style="18" customWidth="1"/>
    <col min="2" max="3" width="12.125" style="18" customWidth="1"/>
    <col min="4" max="8" width="11.625" style="18" customWidth="1"/>
    <col min="9" max="16384" width="9" style="18"/>
  </cols>
  <sheetData>
    <row r="1" spans="1:8" ht="24" customHeight="1" x14ac:dyDescent="0.15">
      <c r="A1" s="263" t="s">
        <v>458</v>
      </c>
    </row>
    <row r="2" spans="1:8" x14ac:dyDescent="0.15">
      <c r="A2" s="56"/>
      <c r="B2" s="20"/>
      <c r="C2" s="20"/>
      <c r="D2" s="20"/>
      <c r="E2" s="20"/>
      <c r="F2" s="20"/>
      <c r="G2" s="20"/>
      <c r="H2" s="20"/>
    </row>
    <row r="3" spans="1:8" s="228" customFormat="1" ht="15" customHeight="1" x14ac:dyDescent="0.15">
      <c r="A3" s="58"/>
      <c r="B3" s="233"/>
      <c r="C3" s="412" t="s">
        <v>457</v>
      </c>
      <c r="D3" s="413"/>
      <c r="E3" s="413"/>
      <c r="F3" s="413"/>
      <c r="G3" s="414"/>
      <c r="H3" s="233"/>
    </row>
    <row r="4" spans="1:8" s="228" customFormat="1" ht="15" customHeight="1" x14ac:dyDescent="0.4">
      <c r="A4" s="232" t="s">
        <v>456</v>
      </c>
      <c r="B4" s="177" t="s">
        <v>455</v>
      </c>
      <c r="C4" s="407" t="s">
        <v>454</v>
      </c>
      <c r="D4" s="407" t="s">
        <v>453</v>
      </c>
      <c r="E4" s="231" t="s">
        <v>452</v>
      </c>
      <c r="F4" s="273" t="s">
        <v>451</v>
      </c>
      <c r="G4" s="407" t="s">
        <v>450</v>
      </c>
      <c r="H4" s="177" t="s">
        <v>449</v>
      </c>
    </row>
    <row r="5" spans="1:8" s="228" customFormat="1" ht="15" customHeight="1" x14ac:dyDescent="0.15">
      <c r="A5" s="218"/>
      <c r="B5" s="230"/>
      <c r="C5" s="408"/>
      <c r="D5" s="408"/>
      <c r="E5" s="281" t="s">
        <v>448</v>
      </c>
      <c r="F5" s="274" t="s">
        <v>447</v>
      </c>
      <c r="G5" s="408"/>
      <c r="H5" s="229"/>
    </row>
    <row r="6" spans="1:8" x14ac:dyDescent="0.15">
      <c r="A6" s="227"/>
      <c r="B6" s="226"/>
      <c r="C6" s="58"/>
      <c r="D6" s="58"/>
      <c r="E6" s="58"/>
      <c r="F6" s="58"/>
      <c r="G6" s="58"/>
      <c r="H6" s="58"/>
    </row>
    <row r="7" spans="1:8" x14ac:dyDescent="0.15">
      <c r="A7" s="225" t="s">
        <v>446</v>
      </c>
      <c r="B7" s="222">
        <v>95600</v>
      </c>
      <c r="C7" s="222">
        <v>94976</v>
      </c>
      <c r="D7" s="221">
        <v>58373</v>
      </c>
      <c r="E7" s="221">
        <v>2766</v>
      </c>
      <c r="F7" s="221">
        <v>30089</v>
      </c>
      <c r="G7" s="221">
        <v>3748</v>
      </c>
      <c r="H7" s="221">
        <v>624</v>
      </c>
    </row>
    <row r="8" spans="1:8" x14ac:dyDescent="0.15">
      <c r="A8" s="225"/>
      <c r="B8" s="222"/>
      <c r="C8" s="222"/>
      <c r="D8" s="221"/>
      <c r="E8" s="221"/>
      <c r="F8" s="221"/>
      <c r="G8" s="221"/>
      <c r="H8" s="221"/>
    </row>
    <row r="9" spans="1:8" x14ac:dyDescent="0.15">
      <c r="A9" s="223" t="s">
        <v>444</v>
      </c>
      <c r="B9" s="222">
        <v>3237</v>
      </c>
      <c r="C9" s="222">
        <v>3148</v>
      </c>
      <c r="D9" s="221">
        <v>37</v>
      </c>
      <c r="E9" s="221">
        <v>7</v>
      </c>
      <c r="F9" s="221">
        <v>2806</v>
      </c>
      <c r="G9" s="221">
        <v>298</v>
      </c>
      <c r="H9" s="221">
        <v>89</v>
      </c>
    </row>
    <row r="10" spans="1:8" x14ac:dyDescent="0.15">
      <c r="A10" s="223" t="s">
        <v>443</v>
      </c>
      <c r="B10" s="222">
        <v>8728</v>
      </c>
      <c r="C10" s="222">
        <v>8614</v>
      </c>
      <c r="D10" s="221">
        <v>294</v>
      </c>
      <c r="E10" s="221">
        <v>33</v>
      </c>
      <c r="F10" s="221">
        <v>7687</v>
      </c>
      <c r="G10" s="221">
        <v>600</v>
      </c>
      <c r="H10" s="221">
        <v>114</v>
      </c>
    </row>
    <row r="11" spans="1:8" x14ac:dyDescent="0.15">
      <c r="A11" s="223" t="s">
        <v>442</v>
      </c>
      <c r="B11" s="222">
        <v>6763</v>
      </c>
      <c r="C11" s="222">
        <v>6683</v>
      </c>
      <c r="D11" s="221">
        <v>490</v>
      </c>
      <c r="E11" s="221">
        <v>201</v>
      </c>
      <c r="F11" s="221">
        <v>5497</v>
      </c>
      <c r="G11" s="221">
        <v>495</v>
      </c>
      <c r="H11" s="221">
        <v>80</v>
      </c>
    </row>
    <row r="12" spans="1:8" x14ac:dyDescent="0.15">
      <c r="A12" s="223" t="s">
        <v>441</v>
      </c>
      <c r="B12" s="222">
        <v>6854</v>
      </c>
      <c r="C12" s="222">
        <v>6779</v>
      </c>
      <c r="D12" s="221">
        <v>513</v>
      </c>
      <c r="E12" s="221">
        <v>812</v>
      </c>
      <c r="F12" s="221">
        <v>4984</v>
      </c>
      <c r="G12" s="221">
        <v>470</v>
      </c>
      <c r="H12" s="221">
        <v>75</v>
      </c>
    </row>
    <row r="13" spans="1:8" x14ac:dyDescent="0.15">
      <c r="A13" s="223" t="s">
        <v>440</v>
      </c>
      <c r="B13" s="222">
        <v>6204</v>
      </c>
      <c r="C13" s="222">
        <v>6135</v>
      </c>
      <c r="D13" s="221">
        <v>810</v>
      </c>
      <c r="E13" s="221">
        <v>808</v>
      </c>
      <c r="F13" s="221">
        <v>3955</v>
      </c>
      <c r="G13" s="221">
        <v>562</v>
      </c>
      <c r="H13" s="221">
        <v>69</v>
      </c>
    </row>
    <row r="14" spans="1:8" x14ac:dyDescent="0.15">
      <c r="A14" s="223"/>
      <c r="B14" s="222"/>
      <c r="C14" s="222"/>
      <c r="D14" s="221"/>
      <c r="E14" s="221"/>
      <c r="F14" s="221"/>
      <c r="G14" s="221"/>
      <c r="H14" s="221"/>
    </row>
    <row r="15" spans="1:8" x14ac:dyDescent="0.15">
      <c r="A15" s="223" t="s">
        <v>439</v>
      </c>
      <c r="B15" s="222">
        <v>4855</v>
      </c>
      <c r="C15" s="222">
        <v>4805</v>
      </c>
      <c r="D15" s="221">
        <v>1734</v>
      </c>
      <c r="E15" s="221">
        <v>583</v>
      </c>
      <c r="F15" s="221">
        <v>1962</v>
      </c>
      <c r="G15" s="221">
        <v>526</v>
      </c>
      <c r="H15" s="221">
        <v>50</v>
      </c>
    </row>
    <row r="16" spans="1:8" x14ac:dyDescent="0.15">
      <c r="A16" s="223" t="s">
        <v>438</v>
      </c>
      <c r="B16" s="222">
        <v>4651</v>
      </c>
      <c r="C16" s="222">
        <v>4597</v>
      </c>
      <c r="D16" s="221">
        <v>2589</v>
      </c>
      <c r="E16" s="221">
        <v>284</v>
      </c>
      <c r="F16" s="221">
        <v>1336</v>
      </c>
      <c r="G16" s="221">
        <v>388</v>
      </c>
      <c r="H16" s="221">
        <v>54</v>
      </c>
    </row>
    <row r="17" spans="1:8" x14ac:dyDescent="0.15">
      <c r="A17" s="223" t="s">
        <v>437</v>
      </c>
      <c r="B17" s="222">
        <v>3070</v>
      </c>
      <c r="C17" s="222">
        <v>3049</v>
      </c>
      <c r="D17" s="221">
        <v>2351</v>
      </c>
      <c r="E17" s="221">
        <v>20</v>
      </c>
      <c r="F17" s="221">
        <v>547</v>
      </c>
      <c r="G17" s="221">
        <v>131</v>
      </c>
      <c r="H17" s="221">
        <v>21</v>
      </c>
    </row>
    <row r="18" spans="1:8" x14ac:dyDescent="0.15">
      <c r="A18" s="223" t="s">
        <v>436</v>
      </c>
      <c r="B18" s="222">
        <v>4086</v>
      </c>
      <c r="C18" s="222">
        <v>4051</v>
      </c>
      <c r="D18" s="221">
        <v>3491</v>
      </c>
      <c r="E18" s="221">
        <v>12</v>
      </c>
      <c r="F18" s="221">
        <v>449</v>
      </c>
      <c r="G18" s="221">
        <v>99</v>
      </c>
      <c r="H18" s="221">
        <v>35</v>
      </c>
    </row>
    <row r="19" spans="1:8" x14ac:dyDescent="0.15">
      <c r="A19" s="223" t="s">
        <v>435</v>
      </c>
      <c r="B19" s="222">
        <v>8068</v>
      </c>
      <c r="C19" s="222">
        <v>8051</v>
      </c>
      <c r="D19" s="221">
        <v>7591</v>
      </c>
      <c r="E19" s="221">
        <v>6</v>
      </c>
      <c r="F19" s="221">
        <v>378</v>
      </c>
      <c r="G19" s="221">
        <v>76</v>
      </c>
      <c r="H19" s="221">
        <v>17</v>
      </c>
    </row>
    <row r="20" spans="1:8" x14ac:dyDescent="0.15">
      <c r="A20" s="223"/>
      <c r="B20" s="222"/>
      <c r="C20" s="222"/>
      <c r="D20" s="221"/>
      <c r="E20" s="221"/>
      <c r="F20" s="221"/>
      <c r="G20" s="221"/>
      <c r="H20" s="221"/>
    </row>
    <row r="21" spans="1:8" x14ac:dyDescent="0.15">
      <c r="A21" s="223" t="s">
        <v>434</v>
      </c>
      <c r="B21" s="222">
        <v>14099</v>
      </c>
      <c r="C21" s="222">
        <v>14087</v>
      </c>
      <c r="D21" s="221">
        <v>13761</v>
      </c>
      <c r="E21" s="221" t="s">
        <v>227</v>
      </c>
      <c r="F21" s="221">
        <v>274</v>
      </c>
      <c r="G21" s="221">
        <v>52</v>
      </c>
      <c r="H21" s="221">
        <v>12</v>
      </c>
    </row>
    <row r="22" spans="1:8" x14ac:dyDescent="0.15">
      <c r="A22" s="223" t="s">
        <v>433</v>
      </c>
      <c r="B22" s="222">
        <v>15079</v>
      </c>
      <c r="C22" s="222">
        <v>15073</v>
      </c>
      <c r="D22" s="221">
        <v>14890</v>
      </c>
      <c r="E22" s="221" t="s">
        <v>227</v>
      </c>
      <c r="F22" s="221">
        <v>156</v>
      </c>
      <c r="G22" s="221">
        <v>27</v>
      </c>
      <c r="H22" s="221">
        <v>6</v>
      </c>
    </row>
    <row r="23" spans="1:8" x14ac:dyDescent="0.15">
      <c r="A23" s="223" t="s">
        <v>432</v>
      </c>
      <c r="B23" s="222">
        <v>6180</v>
      </c>
      <c r="C23" s="222">
        <v>6178</v>
      </c>
      <c r="D23" s="221">
        <v>6126</v>
      </c>
      <c r="E23" s="221" t="s">
        <v>227</v>
      </c>
      <c r="F23" s="221">
        <v>38</v>
      </c>
      <c r="G23" s="221">
        <v>14</v>
      </c>
      <c r="H23" s="221">
        <v>2</v>
      </c>
    </row>
    <row r="24" spans="1:8" x14ac:dyDescent="0.15">
      <c r="A24" s="223" t="s">
        <v>431</v>
      </c>
      <c r="B24" s="222">
        <v>3726</v>
      </c>
      <c r="C24" s="222">
        <v>3726</v>
      </c>
      <c r="D24" s="221">
        <v>3696</v>
      </c>
      <c r="E24" s="221" t="s">
        <v>227</v>
      </c>
      <c r="F24" s="221">
        <v>20</v>
      </c>
      <c r="G24" s="221">
        <v>10</v>
      </c>
      <c r="H24" s="221" t="s">
        <v>227</v>
      </c>
    </row>
    <row r="25" spans="1:8" ht="17.25" customHeight="1" x14ac:dyDescent="0.15">
      <c r="A25" s="223"/>
      <c r="B25" s="222"/>
      <c r="C25" s="222"/>
      <c r="D25" s="221"/>
      <c r="E25" s="221"/>
      <c r="F25" s="221"/>
      <c r="G25" s="221"/>
      <c r="H25" s="221"/>
    </row>
    <row r="26" spans="1:8" x14ac:dyDescent="0.15">
      <c r="A26" s="224" t="s">
        <v>445</v>
      </c>
      <c r="B26" s="222">
        <v>247365</v>
      </c>
      <c r="C26" s="222">
        <v>246063</v>
      </c>
      <c r="D26" s="221">
        <v>178879</v>
      </c>
      <c r="E26" s="221">
        <v>7135</v>
      </c>
      <c r="F26" s="221">
        <v>52535</v>
      </c>
      <c r="G26" s="221">
        <v>7514</v>
      </c>
      <c r="H26" s="221">
        <v>1302</v>
      </c>
    </row>
    <row r="27" spans="1:8" x14ac:dyDescent="0.15">
      <c r="A27" s="224"/>
      <c r="B27" s="222"/>
      <c r="C27" s="222"/>
      <c r="D27" s="221"/>
      <c r="E27" s="221"/>
      <c r="F27" s="221"/>
      <c r="G27" s="221"/>
      <c r="H27" s="221"/>
    </row>
    <row r="28" spans="1:8" x14ac:dyDescent="0.15">
      <c r="A28" s="223" t="s">
        <v>444</v>
      </c>
      <c r="B28" s="222">
        <v>3644</v>
      </c>
      <c r="C28" s="222">
        <v>3534</v>
      </c>
      <c r="D28" s="221">
        <v>45</v>
      </c>
      <c r="E28" s="221">
        <v>16</v>
      </c>
      <c r="F28" s="221">
        <v>3150</v>
      </c>
      <c r="G28" s="221">
        <v>323</v>
      </c>
      <c r="H28" s="221">
        <v>110</v>
      </c>
    </row>
    <row r="29" spans="1:8" x14ac:dyDescent="0.15">
      <c r="A29" s="223" t="s">
        <v>443</v>
      </c>
      <c r="B29" s="222">
        <v>10244</v>
      </c>
      <c r="C29" s="222">
        <v>10057</v>
      </c>
      <c r="D29" s="221">
        <v>409</v>
      </c>
      <c r="E29" s="221">
        <v>70</v>
      </c>
      <c r="F29" s="221">
        <v>8883</v>
      </c>
      <c r="G29" s="221">
        <v>695</v>
      </c>
      <c r="H29" s="221">
        <v>187</v>
      </c>
    </row>
    <row r="30" spans="1:8" x14ac:dyDescent="0.15">
      <c r="A30" s="223" t="s">
        <v>442</v>
      </c>
      <c r="B30" s="222">
        <v>10390</v>
      </c>
      <c r="C30" s="222">
        <v>10228</v>
      </c>
      <c r="D30" s="221">
        <v>707</v>
      </c>
      <c r="E30" s="221">
        <v>413</v>
      </c>
      <c r="F30" s="221">
        <v>8411</v>
      </c>
      <c r="G30" s="221">
        <v>697</v>
      </c>
      <c r="H30" s="221">
        <v>162</v>
      </c>
    </row>
    <row r="31" spans="1:8" x14ac:dyDescent="0.15">
      <c r="A31" s="223" t="s">
        <v>441</v>
      </c>
      <c r="B31" s="222">
        <v>13719</v>
      </c>
      <c r="C31" s="222">
        <v>13544</v>
      </c>
      <c r="D31" s="221">
        <v>836</v>
      </c>
      <c r="E31" s="221">
        <v>2051</v>
      </c>
      <c r="F31" s="221">
        <v>9773</v>
      </c>
      <c r="G31" s="221">
        <v>884</v>
      </c>
      <c r="H31" s="221">
        <v>175</v>
      </c>
    </row>
    <row r="32" spans="1:8" x14ac:dyDescent="0.15">
      <c r="A32" s="223" t="s">
        <v>440</v>
      </c>
      <c r="B32" s="222">
        <v>13847</v>
      </c>
      <c r="C32" s="222">
        <v>13686</v>
      </c>
      <c r="D32" s="221">
        <v>1390</v>
      </c>
      <c r="E32" s="221">
        <v>2085</v>
      </c>
      <c r="F32" s="221">
        <v>8950</v>
      </c>
      <c r="G32" s="221">
        <v>1261</v>
      </c>
      <c r="H32" s="221">
        <v>161</v>
      </c>
    </row>
    <row r="33" spans="1:8" x14ac:dyDescent="0.15">
      <c r="A33" s="223"/>
      <c r="B33" s="222"/>
      <c r="C33" s="222"/>
      <c r="D33" s="221"/>
      <c r="E33" s="221"/>
      <c r="F33" s="221"/>
      <c r="G33" s="221"/>
      <c r="H33" s="221"/>
    </row>
    <row r="34" spans="1:8" x14ac:dyDescent="0.15">
      <c r="A34" s="223" t="s">
        <v>439</v>
      </c>
      <c r="B34" s="222">
        <v>11503</v>
      </c>
      <c r="C34" s="222">
        <v>11390</v>
      </c>
      <c r="D34" s="221">
        <v>3568</v>
      </c>
      <c r="E34" s="221">
        <v>1575</v>
      </c>
      <c r="F34" s="221">
        <v>4811</v>
      </c>
      <c r="G34" s="221">
        <v>1436</v>
      </c>
      <c r="H34" s="221">
        <v>113</v>
      </c>
    </row>
    <row r="35" spans="1:8" x14ac:dyDescent="0.15">
      <c r="A35" s="223" t="s">
        <v>438</v>
      </c>
      <c r="B35" s="222">
        <v>11004</v>
      </c>
      <c r="C35" s="222">
        <v>10860</v>
      </c>
      <c r="D35" s="221">
        <v>5586</v>
      </c>
      <c r="E35" s="221">
        <v>810</v>
      </c>
      <c r="F35" s="221">
        <v>3341</v>
      </c>
      <c r="G35" s="221">
        <v>1123</v>
      </c>
      <c r="H35" s="221">
        <v>144</v>
      </c>
    </row>
    <row r="36" spans="1:8" x14ac:dyDescent="0.15">
      <c r="A36" s="223" t="s">
        <v>437</v>
      </c>
      <c r="B36" s="222">
        <v>7569</v>
      </c>
      <c r="C36" s="222">
        <v>7500</v>
      </c>
      <c r="D36" s="221">
        <v>5646</v>
      </c>
      <c r="E36" s="221">
        <v>58</v>
      </c>
      <c r="F36" s="221">
        <v>1467</v>
      </c>
      <c r="G36" s="221">
        <v>329</v>
      </c>
      <c r="H36" s="221">
        <v>69</v>
      </c>
    </row>
    <row r="37" spans="1:8" x14ac:dyDescent="0.15">
      <c r="A37" s="223" t="s">
        <v>436</v>
      </c>
      <c r="B37" s="222">
        <v>10138</v>
      </c>
      <c r="C37" s="222">
        <v>10053</v>
      </c>
      <c r="D37" s="221">
        <v>8588</v>
      </c>
      <c r="E37" s="221">
        <v>37</v>
      </c>
      <c r="F37" s="221">
        <v>1200</v>
      </c>
      <c r="G37" s="221">
        <v>228</v>
      </c>
      <c r="H37" s="221">
        <v>85</v>
      </c>
    </row>
    <row r="38" spans="1:8" x14ac:dyDescent="0.15">
      <c r="A38" s="223" t="s">
        <v>435</v>
      </c>
      <c r="B38" s="222">
        <v>22422</v>
      </c>
      <c r="C38" s="222">
        <v>22382</v>
      </c>
      <c r="D38" s="221">
        <v>21078</v>
      </c>
      <c r="E38" s="221">
        <v>20</v>
      </c>
      <c r="F38" s="221">
        <v>1058</v>
      </c>
      <c r="G38" s="221">
        <v>226</v>
      </c>
      <c r="H38" s="221">
        <v>40</v>
      </c>
    </row>
    <row r="39" spans="1:8" x14ac:dyDescent="0.15">
      <c r="A39" s="223"/>
      <c r="B39" s="222"/>
      <c r="C39" s="222"/>
      <c r="D39" s="221"/>
      <c r="E39" s="221"/>
      <c r="F39" s="221"/>
      <c r="G39" s="221"/>
      <c r="H39" s="221"/>
    </row>
    <row r="40" spans="1:8" x14ac:dyDescent="0.15">
      <c r="A40" s="223" t="s">
        <v>434</v>
      </c>
      <c r="B40" s="222">
        <v>42626</v>
      </c>
      <c r="C40" s="222">
        <v>42593</v>
      </c>
      <c r="D40" s="221">
        <v>41619</v>
      </c>
      <c r="E40" s="221" t="s">
        <v>227</v>
      </c>
      <c r="F40" s="221">
        <v>820</v>
      </c>
      <c r="G40" s="221">
        <v>154</v>
      </c>
      <c r="H40" s="221">
        <v>33</v>
      </c>
    </row>
    <row r="41" spans="1:8" x14ac:dyDescent="0.15">
      <c r="A41" s="223" t="s">
        <v>433</v>
      </c>
      <c r="B41" s="222">
        <v>52806</v>
      </c>
      <c r="C41" s="222">
        <v>52787</v>
      </c>
      <c r="D41" s="221">
        <v>52221</v>
      </c>
      <c r="E41" s="221" t="s">
        <v>227</v>
      </c>
      <c r="F41" s="221">
        <v>487</v>
      </c>
      <c r="G41" s="221">
        <v>79</v>
      </c>
      <c r="H41" s="221">
        <v>19</v>
      </c>
    </row>
    <row r="42" spans="1:8" x14ac:dyDescent="0.15">
      <c r="A42" s="223" t="s">
        <v>432</v>
      </c>
      <c r="B42" s="222">
        <v>23380</v>
      </c>
      <c r="C42" s="222">
        <v>23376</v>
      </c>
      <c r="D42" s="221">
        <v>23201</v>
      </c>
      <c r="E42" s="221" t="s">
        <v>227</v>
      </c>
      <c r="F42" s="221">
        <v>129</v>
      </c>
      <c r="G42" s="221">
        <v>46</v>
      </c>
      <c r="H42" s="221">
        <v>4</v>
      </c>
    </row>
    <row r="43" spans="1:8" x14ac:dyDescent="0.15">
      <c r="A43" s="223" t="s">
        <v>431</v>
      </c>
      <c r="B43" s="222">
        <v>14073</v>
      </c>
      <c r="C43" s="222">
        <v>14073</v>
      </c>
      <c r="D43" s="221">
        <v>13985</v>
      </c>
      <c r="E43" s="221" t="s">
        <v>227</v>
      </c>
      <c r="F43" s="221">
        <v>55</v>
      </c>
      <c r="G43" s="221">
        <v>33</v>
      </c>
      <c r="H43" s="221" t="s">
        <v>227</v>
      </c>
    </row>
    <row r="44" spans="1:8" x14ac:dyDescent="0.15">
      <c r="A44" s="220"/>
      <c r="B44" s="219"/>
      <c r="C44" s="218"/>
      <c r="D44" s="218"/>
      <c r="E44" s="218"/>
      <c r="F44" s="218"/>
      <c r="G44" s="218"/>
      <c r="H44" s="218"/>
    </row>
    <row r="45" spans="1:8" x14ac:dyDescent="0.15">
      <c r="A45" s="1" t="s">
        <v>430</v>
      </c>
    </row>
    <row r="47" spans="1:8" x14ac:dyDescent="0.15">
      <c r="A47" s="18" t="s">
        <v>429</v>
      </c>
    </row>
  </sheetData>
  <mergeCells count="4">
    <mergeCell ref="C3:G3"/>
    <mergeCell ref="C4:C5"/>
    <mergeCell ref="D4:D5"/>
    <mergeCell ref="G4:G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Normal="100" workbookViewId="0">
      <pane ySplit="6" topLeftCell="A7" activePane="bottomLeft" state="frozen"/>
      <selection pane="bottomLeft"/>
    </sheetView>
  </sheetViews>
  <sheetFormatPr defaultRowHeight="13.5" x14ac:dyDescent="0.15"/>
  <cols>
    <col min="1" max="1" width="30.125" style="18" customWidth="1"/>
    <col min="2" max="3" width="11.125" style="18" customWidth="1"/>
    <col min="4" max="4" width="11" style="18" customWidth="1"/>
    <col min="5" max="6" width="11.125" style="18" customWidth="1"/>
    <col min="7" max="7" width="9.125" style="18" customWidth="1"/>
    <col min="8" max="16384" width="9" style="18"/>
  </cols>
  <sheetData>
    <row r="1" spans="1:8" ht="24" customHeight="1" x14ac:dyDescent="0.15">
      <c r="A1" s="263" t="s">
        <v>484</v>
      </c>
    </row>
    <row r="2" spans="1:8" ht="17.25" x14ac:dyDescent="0.2">
      <c r="A2" s="362" t="s">
        <v>483</v>
      </c>
    </row>
    <row r="3" spans="1:8" x14ac:dyDescent="0.15">
      <c r="A3" s="56"/>
      <c r="B3" s="56"/>
      <c r="C3" s="56"/>
      <c r="D3" s="56"/>
      <c r="E3" s="56"/>
      <c r="F3" s="56"/>
      <c r="G3" s="20"/>
      <c r="H3" s="20"/>
    </row>
    <row r="4" spans="1:8" s="3" customFormat="1" ht="14.25" customHeight="1" x14ac:dyDescent="0.4">
      <c r="A4" s="409" t="s">
        <v>482</v>
      </c>
      <c r="B4" s="177"/>
      <c r="C4" s="177"/>
      <c r="D4" s="415" t="s">
        <v>481</v>
      </c>
      <c r="E4" s="177" t="s">
        <v>480</v>
      </c>
      <c r="F4" s="177" t="s">
        <v>479</v>
      </c>
      <c r="G4" s="175"/>
      <c r="H4" s="175"/>
    </row>
    <row r="5" spans="1:8" s="3" customFormat="1" ht="14.25" customHeight="1" x14ac:dyDescent="0.4">
      <c r="A5" s="438"/>
      <c r="B5" s="177" t="s">
        <v>478</v>
      </c>
      <c r="C5" s="177" t="s">
        <v>477</v>
      </c>
      <c r="D5" s="439"/>
      <c r="E5" s="177" t="s">
        <v>476</v>
      </c>
      <c r="F5" s="177" t="s">
        <v>476</v>
      </c>
    </row>
    <row r="6" spans="1:8" s="3" customFormat="1" ht="14.25" customHeight="1" x14ac:dyDescent="0.4">
      <c r="A6" s="425"/>
      <c r="B6" s="248"/>
      <c r="C6" s="248"/>
      <c r="D6" s="440"/>
      <c r="E6" s="247" t="s">
        <v>278</v>
      </c>
      <c r="F6" s="247" t="s">
        <v>278</v>
      </c>
    </row>
    <row r="7" spans="1:8" ht="6" customHeight="1" x14ac:dyDescent="0.15">
      <c r="A7" s="20"/>
      <c r="B7" s="41"/>
      <c r="C7" s="40"/>
      <c r="D7" s="40"/>
      <c r="E7" s="184"/>
      <c r="F7" s="184"/>
    </row>
    <row r="8" spans="1:8" x14ac:dyDescent="0.15">
      <c r="A8" s="40" t="s">
        <v>475</v>
      </c>
      <c r="B8" s="41"/>
      <c r="C8" s="40"/>
      <c r="D8" s="40"/>
      <c r="E8" s="184"/>
      <c r="F8" s="184"/>
    </row>
    <row r="9" spans="1:8" ht="6" customHeight="1" x14ac:dyDescent="0.15">
      <c r="A9" s="40"/>
      <c r="B9" s="41"/>
      <c r="C9" s="40"/>
      <c r="D9" s="40"/>
      <c r="E9" s="184"/>
      <c r="F9" s="184"/>
    </row>
    <row r="10" spans="1:8" x14ac:dyDescent="0.15">
      <c r="A10" s="1" t="s">
        <v>468</v>
      </c>
      <c r="B10" s="39">
        <v>84833</v>
      </c>
      <c r="C10" s="38">
        <v>250639</v>
      </c>
      <c r="D10" s="1">
        <v>2.95</v>
      </c>
      <c r="E10" s="44" t="s">
        <v>474</v>
      </c>
      <c r="F10" s="44" t="s">
        <v>474</v>
      </c>
    </row>
    <row r="11" spans="1:8" x14ac:dyDescent="0.15">
      <c r="A11" s="1" t="s">
        <v>467</v>
      </c>
      <c r="B11" s="39">
        <v>83323</v>
      </c>
      <c r="C11" s="38">
        <v>248977</v>
      </c>
      <c r="D11" s="1">
        <v>2.99</v>
      </c>
      <c r="E11" s="1">
        <v>101.3</v>
      </c>
      <c r="F11" s="1">
        <v>33.9</v>
      </c>
    </row>
    <row r="12" spans="1:8" x14ac:dyDescent="0.15">
      <c r="A12" s="1" t="s">
        <v>466</v>
      </c>
      <c r="B12" s="39">
        <v>82814</v>
      </c>
      <c r="C12" s="38">
        <v>248085</v>
      </c>
      <c r="D12" s="246">
        <v>3</v>
      </c>
      <c r="E12" s="1">
        <v>101.7</v>
      </c>
      <c r="F12" s="239">
        <v>34</v>
      </c>
    </row>
    <row r="13" spans="1:8" x14ac:dyDescent="0.15">
      <c r="A13" s="1" t="s">
        <v>465</v>
      </c>
      <c r="B13" s="39">
        <v>50287</v>
      </c>
      <c r="C13" s="38">
        <v>181183</v>
      </c>
      <c r="D13" s="245">
        <v>3.6</v>
      </c>
      <c r="E13" s="1">
        <v>140.1</v>
      </c>
      <c r="F13" s="1">
        <v>38.9</v>
      </c>
    </row>
    <row r="14" spans="1:8" x14ac:dyDescent="0.15">
      <c r="A14" s="1" t="s">
        <v>472</v>
      </c>
      <c r="B14" s="39">
        <v>2845</v>
      </c>
      <c r="C14" s="38">
        <v>8573</v>
      </c>
      <c r="D14" s="1">
        <v>3.01</v>
      </c>
      <c r="E14" s="1">
        <v>52.8</v>
      </c>
      <c r="F14" s="1">
        <v>17.5</v>
      </c>
    </row>
    <row r="15" spans="1:8" x14ac:dyDescent="0.15">
      <c r="A15" s="1" t="s">
        <v>463</v>
      </c>
      <c r="B15" s="39">
        <v>25453</v>
      </c>
      <c r="C15" s="38">
        <v>47333</v>
      </c>
      <c r="D15" s="1">
        <v>1.86</v>
      </c>
      <c r="E15" s="1">
        <v>38.799999999999997</v>
      </c>
      <c r="F15" s="1">
        <v>20.9</v>
      </c>
    </row>
    <row r="16" spans="1:8" x14ac:dyDescent="0.15">
      <c r="A16" s="1" t="s">
        <v>462</v>
      </c>
      <c r="B16" s="39">
        <v>4229</v>
      </c>
      <c r="C16" s="38">
        <v>10996</v>
      </c>
      <c r="D16" s="245">
        <v>2.6</v>
      </c>
      <c r="E16" s="1">
        <v>57.2</v>
      </c>
      <c r="F16" s="239">
        <v>22</v>
      </c>
    </row>
    <row r="17" spans="1:8" ht="5.0999999999999996" customHeight="1" x14ac:dyDescent="0.15">
      <c r="A17" s="1"/>
      <c r="B17" s="39"/>
      <c r="C17" s="38"/>
      <c r="D17" s="1"/>
      <c r="E17" s="1"/>
      <c r="F17" s="1"/>
    </row>
    <row r="18" spans="1:8" x14ac:dyDescent="0.15">
      <c r="A18" s="1" t="s">
        <v>461</v>
      </c>
      <c r="B18" s="39">
        <v>509</v>
      </c>
      <c r="C18" s="38">
        <v>892</v>
      </c>
      <c r="D18" s="1">
        <v>1.75</v>
      </c>
      <c r="E18" s="1">
        <v>29.2</v>
      </c>
      <c r="F18" s="1">
        <v>16.7</v>
      </c>
    </row>
    <row r="19" spans="1:8" ht="5.0999999999999996" customHeight="1" x14ac:dyDescent="0.15">
      <c r="A19" s="1"/>
      <c r="B19" s="39"/>
      <c r="C19" s="38"/>
      <c r="D19" s="1"/>
      <c r="E19" s="1"/>
      <c r="F19" s="1"/>
    </row>
    <row r="20" spans="1:8" x14ac:dyDescent="0.15">
      <c r="A20" s="1" t="s">
        <v>460</v>
      </c>
      <c r="B20" s="39">
        <v>1510</v>
      </c>
      <c r="C20" s="38">
        <v>1662</v>
      </c>
      <c r="D20" s="245">
        <v>1.1000000000000001</v>
      </c>
      <c r="E20" s="44" t="s">
        <v>474</v>
      </c>
      <c r="F20" s="44" t="s">
        <v>474</v>
      </c>
    </row>
    <row r="21" spans="1:8" ht="18.600000000000001" customHeight="1" x14ac:dyDescent="0.15">
      <c r="A21" s="40"/>
      <c r="B21" s="41"/>
      <c r="C21" s="40"/>
      <c r="D21" s="40"/>
      <c r="E21" s="40"/>
      <c r="F21" s="40"/>
      <c r="G21" s="184"/>
      <c r="H21" s="184"/>
    </row>
    <row r="22" spans="1:8" x14ac:dyDescent="0.15">
      <c r="A22" s="40" t="s">
        <v>473</v>
      </c>
      <c r="B22" s="41"/>
      <c r="C22" s="40"/>
      <c r="D22" s="40"/>
      <c r="E22" s="40"/>
      <c r="F22" s="40"/>
      <c r="G22" s="184"/>
      <c r="H22" s="184"/>
    </row>
    <row r="23" spans="1:8" ht="6" customHeight="1" x14ac:dyDescent="0.15">
      <c r="A23" s="1"/>
      <c r="B23" s="41"/>
      <c r="C23" s="1"/>
      <c r="D23" s="1"/>
      <c r="E23" s="1"/>
      <c r="F23" s="1"/>
    </row>
    <row r="24" spans="1:8" x14ac:dyDescent="0.15">
      <c r="A24" s="1" t="s">
        <v>468</v>
      </c>
      <c r="B24" s="238">
        <v>89854</v>
      </c>
      <c r="C24" s="237">
        <v>251125</v>
      </c>
      <c r="D24" s="236">
        <v>2.79</v>
      </c>
      <c r="E24" s="235" t="s">
        <v>227</v>
      </c>
      <c r="F24" s="234" t="s">
        <v>227</v>
      </c>
      <c r="G24" s="44"/>
      <c r="H24" s="44"/>
    </row>
    <row r="25" spans="1:8" x14ac:dyDescent="0.15">
      <c r="A25" s="1" t="s">
        <v>467</v>
      </c>
      <c r="B25" s="238">
        <v>88763</v>
      </c>
      <c r="C25" s="237">
        <v>249916</v>
      </c>
      <c r="D25" s="236">
        <v>2.82</v>
      </c>
      <c r="E25" s="235">
        <v>107.2</v>
      </c>
      <c r="F25" s="234">
        <v>38.1</v>
      </c>
      <c r="G25" s="1"/>
      <c r="H25" s="1"/>
    </row>
    <row r="26" spans="1:8" x14ac:dyDescent="0.15">
      <c r="A26" s="1" t="s">
        <v>466</v>
      </c>
      <c r="B26" s="238">
        <v>88261</v>
      </c>
      <c r="C26" s="237">
        <v>248969</v>
      </c>
      <c r="D26" s="236">
        <v>2.82</v>
      </c>
      <c r="E26" s="235">
        <v>107.5</v>
      </c>
      <c r="F26" s="234">
        <v>38.1</v>
      </c>
      <c r="G26" s="1"/>
      <c r="H26" s="239"/>
    </row>
    <row r="27" spans="1:8" x14ac:dyDescent="0.15">
      <c r="A27" s="1" t="s">
        <v>465</v>
      </c>
      <c r="B27" s="238">
        <v>52648</v>
      </c>
      <c r="C27" s="237">
        <v>179536</v>
      </c>
      <c r="D27" s="236">
        <v>3.41</v>
      </c>
      <c r="E27" s="235">
        <v>149.4</v>
      </c>
      <c r="F27" s="234">
        <v>43.8</v>
      </c>
      <c r="G27" s="1"/>
      <c r="H27" s="1"/>
    </row>
    <row r="28" spans="1:8" x14ac:dyDescent="0.15">
      <c r="A28" s="1" t="s">
        <v>472</v>
      </c>
      <c r="B28" s="238">
        <v>3041</v>
      </c>
      <c r="C28" s="237">
        <v>8886</v>
      </c>
      <c r="D28" s="236">
        <v>2.92</v>
      </c>
      <c r="E28" s="235">
        <v>52.7</v>
      </c>
      <c r="F28" s="234">
        <v>18</v>
      </c>
      <c r="G28" s="1"/>
      <c r="H28" s="1"/>
    </row>
    <row r="29" spans="1:8" x14ac:dyDescent="0.15">
      <c r="A29" s="1" t="s">
        <v>463</v>
      </c>
      <c r="B29" s="238">
        <v>28195</v>
      </c>
      <c r="C29" s="237">
        <v>50624</v>
      </c>
      <c r="D29" s="236">
        <v>1.8</v>
      </c>
      <c r="E29" s="235">
        <v>43.1</v>
      </c>
      <c r="F29" s="234">
        <v>24</v>
      </c>
      <c r="G29" s="1"/>
      <c r="H29" s="1"/>
    </row>
    <row r="30" spans="1:8" x14ac:dyDescent="0.15">
      <c r="A30" s="1" t="s">
        <v>462</v>
      </c>
      <c r="B30" s="238">
        <v>4377</v>
      </c>
      <c r="C30" s="237">
        <v>9923</v>
      </c>
      <c r="D30" s="236">
        <v>2.27</v>
      </c>
      <c r="E30" s="235">
        <v>57.3</v>
      </c>
      <c r="F30" s="234">
        <v>25.3</v>
      </c>
      <c r="G30" s="1"/>
      <c r="H30" s="239"/>
    </row>
    <row r="31" spans="1:8" ht="5.0999999999999996" customHeight="1" x14ac:dyDescent="0.15">
      <c r="A31" s="1"/>
      <c r="B31" s="39"/>
      <c r="C31" s="38"/>
      <c r="D31" s="1"/>
      <c r="E31" s="1"/>
      <c r="F31" s="1"/>
      <c r="G31" s="1"/>
      <c r="H31" s="1"/>
    </row>
    <row r="32" spans="1:8" x14ac:dyDescent="0.15">
      <c r="A32" s="1" t="s">
        <v>461</v>
      </c>
      <c r="B32" s="244">
        <v>502</v>
      </c>
      <c r="C32" s="243">
        <v>947</v>
      </c>
      <c r="D32" s="242">
        <v>1.89</v>
      </c>
      <c r="E32" s="241">
        <v>43.4</v>
      </c>
      <c r="F32" s="240">
        <v>23</v>
      </c>
      <c r="G32" s="1"/>
      <c r="H32" s="1"/>
    </row>
    <row r="33" spans="1:8" ht="5.0999999999999996" customHeight="1" x14ac:dyDescent="0.15">
      <c r="A33" s="1"/>
      <c r="B33" s="39"/>
      <c r="C33" s="38"/>
      <c r="D33" s="1"/>
      <c r="E33" s="1"/>
      <c r="F33" s="1"/>
      <c r="G33" s="40"/>
      <c r="H33" s="40"/>
    </row>
    <row r="34" spans="1:8" x14ac:dyDescent="0.15">
      <c r="A34" s="1" t="s">
        <v>460</v>
      </c>
      <c r="B34" s="244">
        <v>1091</v>
      </c>
      <c r="C34" s="243">
        <v>1209</v>
      </c>
      <c r="D34" s="242">
        <v>1.1100000000000001</v>
      </c>
      <c r="E34" s="241" t="s">
        <v>227</v>
      </c>
      <c r="F34" s="240" t="s">
        <v>227</v>
      </c>
      <c r="G34" s="42"/>
      <c r="H34" s="42"/>
    </row>
    <row r="35" spans="1:8" ht="18.600000000000001" customHeight="1" x14ac:dyDescent="0.15">
      <c r="A35" s="40"/>
      <c r="B35" s="41"/>
      <c r="C35" s="40"/>
      <c r="D35" s="40"/>
      <c r="E35" s="40"/>
      <c r="F35" s="40"/>
      <c r="G35" s="184"/>
      <c r="H35" s="184"/>
    </row>
    <row r="36" spans="1:8" x14ac:dyDescent="0.15">
      <c r="A36" s="40" t="s">
        <v>471</v>
      </c>
      <c r="B36" s="41"/>
      <c r="C36" s="40"/>
      <c r="D36" s="40"/>
      <c r="E36" s="40"/>
      <c r="F36" s="40"/>
      <c r="G36" s="184"/>
      <c r="H36" s="184"/>
    </row>
    <row r="37" spans="1:8" ht="6" customHeight="1" x14ac:dyDescent="0.15">
      <c r="A37" s="1"/>
      <c r="B37" s="41"/>
      <c r="C37" s="1"/>
      <c r="D37" s="1"/>
      <c r="E37" s="1"/>
      <c r="F37" s="1"/>
    </row>
    <row r="38" spans="1:8" x14ac:dyDescent="0.15">
      <c r="A38" s="1" t="s">
        <v>468</v>
      </c>
      <c r="B38" s="238">
        <v>93174</v>
      </c>
      <c r="C38" s="237">
        <v>250445</v>
      </c>
      <c r="D38" s="236">
        <v>2.69</v>
      </c>
      <c r="E38" s="235" t="s">
        <v>227</v>
      </c>
      <c r="F38" s="234" t="s">
        <v>227</v>
      </c>
      <c r="G38" s="44"/>
      <c r="H38" s="44"/>
    </row>
    <row r="39" spans="1:8" x14ac:dyDescent="0.15">
      <c r="A39" s="1" t="s">
        <v>467</v>
      </c>
      <c r="B39" s="238">
        <v>92426</v>
      </c>
      <c r="C39" s="237">
        <v>249594</v>
      </c>
      <c r="D39" s="236">
        <v>2.7</v>
      </c>
      <c r="E39" s="235">
        <v>105.5</v>
      </c>
      <c r="F39" s="234">
        <v>39.1</v>
      </c>
      <c r="G39" s="1"/>
      <c r="H39" s="1"/>
    </row>
    <row r="40" spans="1:8" x14ac:dyDescent="0.15">
      <c r="A40" s="1" t="s">
        <v>466</v>
      </c>
      <c r="B40" s="238">
        <v>91880</v>
      </c>
      <c r="C40" s="237">
        <v>248282</v>
      </c>
      <c r="D40" s="236">
        <v>2.7</v>
      </c>
      <c r="E40" s="235">
        <v>105.8</v>
      </c>
      <c r="F40" s="234">
        <v>39.200000000000003</v>
      </c>
      <c r="G40" s="1"/>
      <c r="H40" s="239"/>
    </row>
    <row r="41" spans="1:8" x14ac:dyDescent="0.15">
      <c r="A41" s="1" t="s">
        <v>465</v>
      </c>
      <c r="B41" s="238">
        <v>55618</v>
      </c>
      <c r="C41" s="237">
        <v>179297</v>
      </c>
      <c r="D41" s="236">
        <v>3.22</v>
      </c>
      <c r="E41" s="235">
        <v>144.80000000000001</v>
      </c>
      <c r="F41" s="234">
        <v>44.9</v>
      </c>
      <c r="G41" s="1"/>
      <c r="H41" s="1"/>
    </row>
    <row r="42" spans="1:8" x14ac:dyDescent="0.15">
      <c r="A42" s="1" t="s">
        <v>464</v>
      </c>
      <c r="B42" s="238">
        <v>2920</v>
      </c>
      <c r="C42" s="237">
        <v>8001</v>
      </c>
      <c r="D42" s="236">
        <v>2.74</v>
      </c>
      <c r="E42" s="235">
        <v>54.3</v>
      </c>
      <c r="F42" s="234">
        <v>19.8</v>
      </c>
      <c r="G42" s="1"/>
      <c r="H42" s="1"/>
    </row>
    <row r="43" spans="1:8" x14ac:dyDescent="0.15">
      <c r="A43" s="1" t="s">
        <v>463</v>
      </c>
      <c r="B43" s="238">
        <v>29357</v>
      </c>
      <c r="C43" s="237">
        <v>52270</v>
      </c>
      <c r="D43" s="236">
        <v>1.78</v>
      </c>
      <c r="E43" s="235">
        <v>43.7</v>
      </c>
      <c r="F43" s="234">
        <v>24.5</v>
      </c>
      <c r="G43" s="1"/>
      <c r="H43" s="1"/>
    </row>
    <row r="44" spans="1:8" x14ac:dyDescent="0.15">
      <c r="A44" s="1" t="s">
        <v>462</v>
      </c>
      <c r="B44" s="238">
        <v>3985</v>
      </c>
      <c r="C44" s="237">
        <v>8714</v>
      </c>
      <c r="D44" s="236">
        <v>2.19</v>
      </c>
      <c r="E44" s="235">
        <v>57.9</v>
      </c>
      <c r="F44" s="234">
        <v>26.5</v>
      </c>
      <c r="G44" s="1"/>
      <c r="H44" s="239"/>
    </row>
    <row r="45" spans="1:8" ht="5.0999999999999996" customHeight="1" x14ac:dyDescent="0.15">
      <c r="A45" s="1"/>
      <c r="B45" s="39"/>
      <c r="C45" s="38"/>
      <c r="D45" s="1"/>
      <c r="E45" s="1"/>
      <c r="F45" s="1"/>
      <c r="G45" s="1"/>
      <c r="H45" s="1"/>
    </row>
    <row r="46" spans="1:8" x14ac:dyDescent="0.15">
      <c r="A46" s="1" t="s">
        <v>461</v>
      </c>
      <c r="B46" s="238">
        <v>546</v>
      </c>
      <c r="C46" s="237">
        <v>1312</v>
      </c>
      <c r="D46" s="236">
        <v>2.4</v>
      </c>
      <c r="E46" s="235">
        <v>52.7</v>
      </c>
      <c r="F46" s="234">
        <v>21.9</v>
      </c>
      <c r="G46" s="1"/>
      <c r="H46" s="1"/>
    </row>
    <row r="47" spans="1:8" ht="5.0999999999999996" customHeight="1" x14ac:dyDescent="0.15">
      <c r="A47" s="1"/>
      <c r="B47" s="39"/>
      <c r="C47" s="38"/>
      <c r="D47" s="1"/>
      <c r="E47" s="1"/>
      <c r="F47" s="1"/>
      <c r="G47" s="40"/>
      <c r="H47" s="40"/>
    </row>
    <row r="48" spans="1:8" x14ac:dyDescent="0.15">
      <c r="A48" s="1" t="s">
        <v>460</v>
      </c>
      <c r="B48" s="238">
        <v>748</v>
      </c>
      <c r="C48" s="237">
        <v>851</v>
      </c>
      <c r="D48" s="236">
        <v>1.1399999999999999</v>
      </c>
      <c r="E48" s="235" t="s">
        <v>227</v>
      </c>
      <c r="F48" s="234" t="s">
        <v>227</v>
      </c>
      <c r="G48" s="42"/>
      <c r="H48" s="42"/>
    </row>
    <row r="49" spans="1:8" x14ac:dyDescent="0.15">
      <c r="A49" s="1"/>
      <c r="B49" s="238"/>
      <c r="C49" s="237"/>
      <c r="D49" s="236"/>
      <c r="E49" s="235"/>
      <c r="F49" s="234"/>
      <c r="G49" s="42"/>
      <c r="H49" s="42"/>
    </row>
    <row r="50" spans="1:8" x14ac:dyDescent="0.15">
      <c r="A50" s="40" t="s">
        <v>470</v>
      </c>
      <c r="B50" s="41"/>
      <c r="C50" s="40"/>
      <c r="D50" s="40"/>
      <c r="E50" s="40"/>
      <c r="F50" s="40"/>
      <c r="G50" s="184"/>
      <c r="H50" s="184"/>
    </row>
    <row r="51" spans="1:8" ht="6" customHeight="1" x14ac:dyDescent="0.15">
      <c r="A51" s="1"/>
      <c r="B51" s="41"/>
      <c r="C51" s="1"/>
      <c r="D51" s="1"/>
      <c r="E51" s="1"/>
      <c r="F51" s="1"/>
    </row>
    <row r="52" spans="1:8" x14ac:dyDescent="0.15">
      <c r="A52" s="1" t="s">
        <v>468</v>
      </c>
      <c r="B52" s="238">
        <v>96425</v>
      </c>
      <c r="C52" s="237">
        <v>248406</v>
      </c>
      <c r="D52" s="236">
        <v>2.58</v>
      </c>
      <c r="E52" s="235" t="s">
        <v>227</v>
      </c>
      <c r="F52" s="234" t="s">
        <v>227</v>
      </c>
      <c r="G52" s="44"/>
      <c r="H52" s="44"/>
    </row>
    <row r="53" spans="1:8" x14ac:dyDescent="0.15">
      <c r="A53" s="1" t="s">
        <v>467</v>
      </c>
      <c r="B53" s="238">
        <v>95600</v>
      </c>
      <c r="C53" s="237">
        <v>247365</v>
      </c>
      <c r="D53" s="236">
        <v>2.59</v>
      </c>
      <c r="E53" s="235" t="s">
        <v>227</v>
      </c>
      <c r="F53" s="235" t="s">
        <v>227</v>
      </c>
      <c r="G53" s="1"/>
      <c r="H53" s="1"/>
    </row>
    <row r="54" spans="1:8" x14ac:dyDescent="0.15">
      <c r="A54" s="1" t="s">
        <v>466</v>
      </c>
      <c r="B54" s="238">
        <v>94976</v>
      </c>
      <c r="C54" s="237">
        <v>246063</v>
      </c>
      <c r="D54" s="236">
        <v>2.59</v>
      </c>
      <c r="E54" s="235" t="s">
        <v>227</v>
      </c>
      <c r="F54" s="235" t="s">
        <v>227</v>
      </c>
      <c r="G54" s="1"/>
      <c r="H54" s="239"/>
    </row>
    <row r="55" spans="1:8" x14ac:dyDescent="0.15">
      <c r="A55" s="1" t="s">
        <v>465</v>
      </c>
      <c r="B55" s="238">
        <v>58373</v>
      </c>
      <c r="C55" s="237">
        <v>178879</v>
      </c>
      <c r="D55" s="236">
        <v>3.06</v>
      </c>
      <c r="E55" s="235" t="s">
        <v>227</v>
      </c>
      <c r="F55" s="235" t="s">
        <v>227</v>
      </c>
      <c r="G55" s="1"/>
      <c r="H55" s="1"/>
    </row>
    <row r="56" spans="1:8" x14ac:dyDescent="0.15">
      <c r="A56" s="1" t="s">
        <v>464</v>
      </c>
      <c r="B56" s="238">
        <v>2766</v>
      </c>
      <c r="C56" s="237">
        <v>7135</v>
      </c>
      <c r="D56" s="236">
        <v>2.58</v>
      </c>
      <c r="E56" s="235" t="s">
        <v>227</v>
      </c>
      <c r="F56" s="235" t="s">
        <v>227</v>
      </c>
      <c r="G56" s="1"/>
      <c r="H56" s="1"/>
    </row>
    <row r="57" spans="1:8" x14ac:dyDescent="0.15">
      <c r="A57" s="1" t="s">
        <v>463</v>
      </c>
      <c r="B57" s="238">
        <v>30089</v>
      </c>
      <c r="C57" s="237">
        <v>52535</v>
      </c>
      <c r="D57" s="236">
        <v>1.75</v>
      </c>
      <c r="E57" s="235" t="s">
        <v>227</v>
      </c>
      <c r="F57" s="235" t="s">
        <v>227</v>
      </c>
      <c r="G57" s="1"/>
      <c r="H57" s="1"/>
    </row>
    <row r="58" spans="1:8" x14ac:dyDescent="0.15">
      <c r="A58" s="1" t="s">
        <v>462</v>
      </c>
      <c r="B58" s="238">
        <v>3748</v>
      </c>
      <c r="C58" s="237">
        <v>7514</v>
      </c>
      <c r="D58" s="236">
        <v>2</v>
      </c>
      <c r="E58" s="235" t="s">
        <v>227</v>
      </c>
      <c r="F58" s="235" t="s">
        <v>227</v>
      </c>
      <c r="G58" s="1"/>
      <c r="H58" s="239"/>
    </row>
    <row r="59" spans="1:8" ht="5.0999999999999996" customHeight="1" x14ac:dyDescent="0.15">
      <c r="A59" s="1"/>
      <c r="B59" s="39"/>
      <c r="C59" s="38"/>
      <c r="D59" s="1"/>
      <c r="E59" s="1"/>
      <c r="F59" s="1"/>
      <c r="G59" s="1"/>
      <c r="H59" s="1"/>
    </row>
    <row r="60" spans="1:8" x14ac:dyDescent="0.15">
      <c r="A60" s="1" t="s">
        <v>461</v>
      </c>
      <c r="B60" s="238">
        <v>624</v>
      </c>
      <c r="C60" s="237">
        <v>1302</v>
      </c>
      <c r="D60" s="236">
        <v>2.09</v>
      </c>
      <c r="E60" s="235" t="s">
        <v>227</v>
      </c>
      <c r="F60" s="235" t="s">
        <v>227</v>
      </c>
      <c r="G60" s="1"/>
      <c r="H60" s="1"/>
    </row>
    <row r="61" spans="1:8" ht="5.0999999999999996" customHeight="1" x14ac:dyDescent="0.15">
      <c r="A61" s="1"/>
      <c r="B61" s="39"/>
      <c r="C61" s="38"/>
      <c r="D61" s="1"/>
      <c r="E61" s="1"/>
      <c r="F61" s="1"/>
      <c r="G61" s="40"/>
      <c r="H61" s="40"/>
    </row>
    <row r="62" spans="1:8" x14ac:dyDescent="0.15">
      <c r="A62" s="1" t="s">
        <v>460</v>
      </c>
      <c r="B62" s="238">
        <v>825</v>
      </c>
      <c r="C62" s="237">
        <v>1041</v>
      </c>
      <c r="D62" s="236">
        <v>1.26</v>
      </c>
      <c r="E62" s="235" t="s">
        <v>227</v>
      </c>
      <c r="F62" s="234" t="s">
        <v>227</v>
      </c>
      <c r="G62" s="42"/>
      <c r="H62" s="42"/>
    </row>
    <row r="63" spans="1:8" x14ac:dyDescent="0.15">
      <c r="A63" s="1"/>
      <c r="B63" s="238"/>
      <c r="C63" s="237"/>
      <c r="D63" s="236"/>
      <c r="E63" s="235"/>
      <c r="F63" s="234"/>
      <c r="G63" s="42"/>
      <c r="H63" s="42"/>
    </row>
    <row r="64" spans="1:8" x14ac:dyDescent="0.15">
      <c r="A64" s="1"/>
      <c r="B64" s="238"/>
      <c r="C64" s="237"/>
      <c r="D64" s="236"/>
      <c r="E64" s="235"/>
      <c r="F64" s="234"/>
      <c r="G64" s="42"/>
      <c r="H64" s="42"/>
    </row>
    <row r="65" spans="1:8" x14ac:dyDescent="0.15">
      <c r="A65" s="1"/>
      <c r="B65" s="238"/>
      <c r="C65" s="237"/>
      <c r="D65" s="236"/>
      <c r="E65" s="235"/>
      <c r="F65" s="234"/>
      <c r="G65" s="42"/>
      <c r="H65" s="42"/>
    </row>
    <row r="66" spans="1:8" x14ac:dyDescent="0.15">
      <c r="A66" s="40" t="s">
        <v>469</v>
      </c>
      <c r="B66" s="41"/>
      <c r="C66" s="40"/>
      <c r="D66" s="40"/>
      <c r="E66" s="40"/>
      <c r="F66" s="40"/>
      <c r="G66" s="184"/>
      <c r="H66" s="184"/>
    </row>
    <row r="67" spans="1:8" ht="6" customHeight="1" x14ac:dyDescent="0.15">
      <c r="A67" s="1"/>
      <c r="B67" s="41"/>
      <c r="C67" s="1"/>
      <c r="D67" s="1"/>
      <c r="E67" s="1"/>
      <c r="F67" s="1"/>
    </row>
    <row r="68" spans="1:8" x14ac:dyDescent="0.15">
      <c r="A68" s="1" t="s">
        <v>468</v>
      </c>
      <c r="B68" s="238">
        <v>100121</v>
      </c>
      <c r="C68" s="237">
        <v>246769</v>
      </c>
      <c r="D68" s="236">
        <v>2.4647077036999998</v>
      </c>
      <c r="E68" s="235" t="s">
        <v>227</v>
      </c>
      <c r="F68" s="234" t="s">
        <v>227</v>
      </c>
      <c r="G68" s="44"/>
      <c r="H68" s="44"/>
    </row>
    <row r="69" spans="1:8" x14ac:dyDescent="0.15">
      <c r="A69" s="1" t="s">
        <v>467</v>
      </c>
      <c r="B69" s="238">
        <v>99090</v>
      </c>
      <c r="C69" s="237">
        <v>245231</v>
      </c>
      <c r="D69" s="236">
        <v>2.4748309618</v>
      </c>
      <c r="E69" s="235" t="s">
        <v>227</v>
      </c>
      <c r="F69" s="235" t="s">
        <v>227</v>
      </c>
      <c r="G69" s="1"/>
      <c r="H69" s="1"/>
    </row>
    <row r="70" spans="1:8" x14ac:dyDescent="0.15">
      <c r="A70" s="1" t="s">
        <v>466</v>
      </c>
      <c r="B70" s="238">
        <v>98688</v>
      </c>
      <c r="C70" s="237">
        <v>244381</v>
      </c>
      <c r="D70" s="236">
        <v>2.4762990435000001</v>
      </c>
      <c r="E70" s="235" t="s">
        <v>227</v>
      </c>
      <c r="F70" s="235" t="s">
        <v>227</v>
      </c>
      <c r="G70" s="1"/>
      <c r="H70" s="239"/>
    </row>
    <row r="71" spans="1:8" x14ac:dyDescent="0.15">
      <c r="A71" s="1" t="s">
        <v>465</v>
      </c>
      <c r="B71" s="238">
        <v>60674</v>
      </c>
      <c r="C71" s="237">
        <v>177683</v>
      </c>
      <c r="D71" s="236">
        <v>2.9284866664</v>
      </c>
      <c r="E71" s="235" t="s">
        <v>227</v>
      </c>
      <c r="F71" s="235" t="s">
        <v>227</v>
      </c>
      <c r="G71" s="1"/>
      <c r="H71" s="1"/>
    </row>
    <row r="72" spans="1:8" x14ac:dyDescent="0.15">
      <c r="A72" s="1" t="s">
        <v>464</v>
      </c>
      <c r="B72" s="238">
        <v>2477</v>
      </c>
      <c r="C72" s="237">
        <v>5795</v>
      </c>
      <c r="D72" s="236">
        <v>2.3395236172999998</v>
      </c>
      <c r="E72" s="235" t="s">
        <v>227</v>
      </c>
      <c r="F72" s="235" t="s">
        <v>227</v>
      </c>
      <c r="G72" s="1"/>
      <c r="H72" s="1"/>
    </row>
    <row r="73" spans="1:8" x14ac:dyDescent="0.15">
      <c r="A73" s="1" t="s">
        <v>463</v>
      </c>
      <c r="B73" s="238">
        <v>32292</v>
      </c>
      <c r="C73" s="237">
        <v>54587</v>
      </c>
      <c r="D73" s="236">
        <v>1.6904186795</v>
      </c>
      <c r="E73" s="235" t="s">
        <v>227</v>
      </c>
      <c r="F73" s="235" t="s">
        <v>227</v>
      </c>
      <c r="G73" s="1"/>
      <c r="H73" s="1"/>
    </row>
    <row r="74" spans="1:8" x14ac:dyDescent="0.15">
      <c r="A74" s="1" t="s">
        <v>462</v>
      </c>
      <c r="B74" s="238">
        <v>3245</v>
      </c>
      <c r="C74" s="237">
        <v>6316</v>
      </c>
      <c r="D74" s="236">
        <v>1.9463790447</v>
      </c>
      <c r="E74" s="235" t="s">
        <v>227</v>
      </c>
      <c r="F74" s="235" t="s">
        <v>227</v>
      </c>
      <c r="G74" s="1"/>
      <c r="H74" s="239"/>
    </row>
    <row r="75" spans="1:8" ht="5.0999999999999996" customHeight="1" x14ac:dyDescent="0.15">
      <c r="A75" s="1"/>
      <c r="B75" s="39"/>
      <c r="C75" s="38"/>
      <c r="D75" s="1"/>
      <c r="E75" s="1"/>
      <c r="F75" s="1"/>
      <c r="G75" s="1"/>
      <c r="H75" s="1"/>
    </row>
    <row r="76" spans="1:8" x14ac:dyDescent="0.15">
      <c r="A76" s="1" t="s">
        <v>461</v>
      </c>
      <c r="B76" s="238">
        <v>402</v>
      </c>
      <c r="C76" s="237">
        <v>850</v>
      </c>
      <c r="D76" s="236">
        <v>2.1144278607000002</v>
      </c>
      <c r="E76" s="235" t="s">
        <v>227</v>
      </c>
      <c r="F76" s="235" t="s">
        <v>227</v>
      </c>
      <c r="G76" s="1"/>
      <c r="H76" s="1"/>
    </row>
    <row r="77" spans="1:8" ht="5.0999999999999996" customHeight="1" x14ac:dyDescent="0.15">
      <c r="A77" s="1"/>
      <c r="B77" s="39"/>
      <c r="C77" s="38"/>
      <c r="D77" s="1"/>
      <c r="E77" s="1"/>
      <c r="F77" s="1"/>
      <c r="G77" s="40"/>
      <c r="H77" s="40"/>
    </row>
    <row r="78" spans="1:8" x14ac:dyDescent="0.15">
      <c r="A78" s="1" t="s">
        <v>460</v>
      </c>
      <c r="B78" s="238">
        <v>1030</v>
      </c>
      <c r="C78" s="237">
        <v>1537</v>
      </c>
      <c r="D78" s="236">
        <f>C78/B78</f>
        <v>1.492233009708738</v>
      </c>
      <c r="E78" s="235" t="s">
        <v>227</v>
      </c>
      <c r="F78" s="234" t="s">
        <v>227</v>
      </c>
      <c r="G78" s="42"/>
      <c r="H78" s="42"/>
    </row>
    <row r="79" spans="1:8" x14ac:dyDescent="0.15">
      <c r="A79" s="1" t="s">
        <v>459</v>
      </c>
      <c r="B79" s="238">
        <v>1</v>
      </c>
      <c r="C79" s="237">
        <v>1</v>
      </c>
      <c r="D79" s="236">
        <f>C79/B79</f>
        <v>1</v>
      </c>
      <c r="E79" s="235" t="s">
        <v>227</v>
      </c>
      <c r="F79" s="234" t="s">
        <v>227</v>
      </c>
      <c r="G79" s="42"/>
      <c r="H79" s="42"/>
    </row>
    <row r="80" spans="1:8" x14ac:dyDescent="0.15">
      <c r="A80" s="27"/>
      <c r="B80" s="169"/>
      <c r="C80" s="56"/>
      <c r="D80" s="56"/>
      <c r="E80" s="56"/>
      <c r="F80" s="56"/>
      <c r="G80" s="20"/>
      <c r="H80" s="20"/>
    </row>
    <row r="81" spans="1:8" x14ac:dyDescent="0.15">
      <c r="A81" s="1" t="s">
        <v>430</v>
      </c>
      <c r="G81" s="20"/>
      <c r="H81" s="20"/>
    </row>
    <row r="82" spans="1:8" x14ac:dyDescent="0.15">
      <c r="G82" s="20"/>
      <c r="H82" s="20"/>
    </row>
  </sheetData>
  <mergeCells count="2">
    <mergeCell ref="A4:A6"/>
    <mergeCell ref="D4:D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Normal="100" workbookViewId="0">
      <pane ySplit="5" topLeftCell="A6" activePane="bottomLeft" state="frozen"/>
      <selection pane="bottomLeft"/>
    </sheetView>
  </sheetViews>
  <sheetFormatPr defaultRowHeight="11.25" x14ac:dyDescent="0.15"/>
  <cols>
    <col min="1" max="1" width="19.625" style="58" customWidth="1"/>
    <col min="2" max="2" width="9.625" style="58" customWidth="1"/>
    <col min="3" max="9" width="9.125" style="58" customWidth="1"/>
    <col min="10" max="10" width="9.375" style="58" customWidth="1"/>
    <col min="11" max="16384" width="9" style="58"/>
  </cols>
  <sheetData>
    <row r="1" spans="1:11" ht="24" customHeight="1" x14ac:dyDescent="0.15">
      <c r="A1" s="263" t="s">
        <v>511</v>
      </c>
    </row>
    <row r="2" spans="1:11" x14ac:dyDescent="0.15">
      <c r="A2" s="218"/>
      <c r="B2" s="218"/>
      <c r="C2" s="218"/>
      <c r="D2" s="218"/>
      <c r="E2" s="218"/>
      <c r="F2" s="218"/>
      <c r="G2" s="218"/>
      <c r="H2" s="218"/>
      <c r="I2" s="218"/>
      <c r="J2" s="184"/>
      <c r="K2" s="184"/>
    </row>
    <row r="3" spans="1:11" ht="12" x14ac:dyDescent="0.15">
      <c r="B3" s="262"/>
      <c r="C3" s="262"/>
      <c r="E3" s="441" t="s">
        <v>510</v>
      </c>
      <c r="F3" s="372"/>
      <c r="G3" s="372"/>
      <c r="H3" s="442"/>
      <c r="J3" s="184"/>
      <c r="K3" s="184"/>
    </row>
    <row r="4" spans="1:11" ht="12" x14ac:dyDescent="0.15">
      <c r="A4" s="232" t="s">
        <v>456</v>
      </c>
      <c r="B4" s="261" t="s">
        <v>454</v>
      </c>
      <c r="C4" s="261" t="s">
        <v>509</v>
      </c>
      <c r="D4" s="232" t="s">
        <v>508</v>
      </c>
      <c r="E4" s="421" t="s">
        <v>454</v>
      </c>
      <c r="F4" s="261" t="s">
        <v>507</v>
      </c>
      <c r="G4" s="7" t="s">
        <v>506</v>
      </c>
      <c r="H4" s="260" t="s">
        <v>505</v>
      </c>
      <c r="I4" s="232" t="s">
        <v>504</v>
      </c>
      <c r="J4" s="184"/>
      <c r="K4" s="184"/>
    </row>
    <row r="5" spans="1:11" ht="12" x14ac:dyDescent="0.15">
      <c r="A5" s="27"/>
      <c r="B5" s="259"/>
      <c r="C5" s="258"/>
      <c r="D5" s="257"/>
      <c r="E5" s="422"/>
      <c r="F5" s="256" t="s">
        <v>503</v>
      </c>
      <c r="G5" s="256" t="s">
        <v>503</v>
      </c>
      <c r="H5" s="256" t="s">
        <v>502</v>
      </c>
      <c r="I5" s="279"/>
    </row>
    <row r="6" spans="1:11" x14ac:dyDescent="0.15">
      <c r="A6" s="227"/>
      <c r="B6" s="226"/>
    </row>
    <row r="7" spans="1:11" ht="12" customHeight="1" x14ac:dyDescent="0.15">
      <c r="A7" s="224" t="s">
        <v>501</v>
      </c>
      <c r="B7" s="253">
        <v>94976</v>
      </c>
      <c r="C7" s="253">
        <v>59454</v>
      </c>
      <c r="D7" s="253">
        <v>998</v>
      </c>
      <c r="E7" s="253">
        <v>34346</v>
      </c>
      <c r="F7" s="253">
        <v>16434</v>
      </c>
      <c r="G7" s="253">
        <v>12433</v>
      </c>
      <c r="H7" s="253">
        <v>5478</v>
      </c>
      <c r="I7" s="253">
        <v>178</v>
      </c>
    </row>
    <row r="8" spans="1:11" ht="7.5" customHeight="1" x14ac:dyDescent="0.15">
      <c r="A8" s="252"/>
      <c r="B8" s="255"/>
      <c r="C8" s="255"/>
      <c r="D8" s="255"/>
      <c r="E8" s="254"/>
      <c r="F8" s="254"/>
      <c r="G8" s="254"/>
      <c r="H8" s="254"/>
      <c r="I8" s="254"/>
    </row>
    <row r="9" spans="1:11" ht="12" x14ac:dyDescent="0.15">
      <c r="A9" s="223" t="s">
        <v>499</v>
      </c>
      <c r="B9" s="250">
        <v>3148</v>
      </c>
      <c r="C9" s="250">
        <v>76</v>
      </c>
      <c r="D9" s="250">
        <v>44</v>
      </c>
      <c r="E9" s="250">
        <v>3016</v>
      </c>
      <c r="F9" s="250">
        <v>1616</v>
      </c>
      <c r="G9" s="250">
        <v>1151</v>
      </c>
      <c r="H9" s="250">
        <v>249</v>
      </c>
      <c r="I9" s="250">
        <v>12</v>
      </c>
    </row>
    <row r="10" spans="1:11" ht="12" x14ac:dyDescent="0.15">
      <c r="A10" s="223" t="s">
        <v>498</v>
      </c>
      <c r="B10" s="250">
        <v>8614</v>
      </c>
      <c r="C10" s="250">
        <v>290</v>
      </c>
      <c r="D10" s="250">
        <v>123</v>
      </c>
      <c r="E10" s="250">
        <v>8177</v>
      </c>
      <c r="F10" s="250">
        <v>4744</v>
      </c>
      <c r="G10" s="250">
        <v>2980</v>
      </c>
      <c r="H10" s="250">
        <v>453</v>
      </c>
      <c r="I10" s="250">
        <v>24</v>
      </c>
    </row>
    <row r="11" spans="1:11" ht="12" x14ac:dyDescent="0.15">
      <c r="A11" s="223" t="s">
        <v>497</v>
      </c>
      <c r="B11" s="250">
        <v>6683</v>
      </c>
      <c r="C11" s="250">
        <v>790</v>
      </c>
      <c r="D11" s="250">
        <v>168</v>
      </c>
      <c r="E11" s="250">
        <v>5707</v>
      </c>
      <c r="F11" s="250">
        <v>3487</v>
      </c>
      <c r="G11" s="250">
        <v>1852</v>
      </c>
      <c r="H11" s="250">
        <v>368</v>
      </c>
      <c r="I11" s="250">
        <v>18</v>
      </c>
    </row>
    <row r="12" spans="1:11" ht="12" x14ac:dyDescent="0.15">
      <c r="A12" s="223" t="s">
        <v>496</v>
      </c>
      <c r="B12" s="250">
        <v>6779</v>
      </c>
      <c r="C12" s="250">
        <v>1184</v>
      </c>
      <c r="D12" s="250">
        <v>169</v>
      </c>
      <c r="E12" s="250">
        <v>5408</v>
      </c>
      <c r="F12" s="250">
        <v>2807</v>
      </c>
      <c r="G12" s="250">
        <v>2243</v>
      </c>
      <c r="H12" s="250">
        <v>358</v>
      </c>
      <c r="I12" s="250">
        <v>18</v>
      </c>
    </row>
    <row r="13" spans="1:11" ht="12" x14ac:dyDescent="0.15">
      <c r="A13" s="223" t="s">
        <v>495</v>
      </c>
      <c r="B13" s="250">
        <v>6135</v>
      </c>
      <c r="C13" s="250">
        <v>1218</v>
      </c>
      <c r="D13" s="250">
        <v>148</v>
      </c>
      <c r="E13" s="250">
        <v>4756</v>
      </c>
      <c r="F13" s="250">
        <v>2062</v>
      </c>
      <c r="G13" s="250">
        <v>1967</v>
      </c>
      <c r="H13" s="250">
        <v>726</v>
      </c>
      <c r="I13" s="250">
        <v>13</v>
      </c>
    </row>
    <row r="14" spans="1:11" ht="6.75" customHeight="1" x14ac:dyDescent="0.15">
      <c r="A14" s="223"/>
      <c r="B14" s="250"/>
      <c r="C14" s="250"/>
      <c r="D14" s="250"/>
      <c r="E14" s="250"/>
      <c r="F14" s="250"/>
      <c r="G14" s="250"/>
      <c r="H14" s="250"/>
      <c r="I14" s="250"/>
    </row>
    <row r="15" spans="1:11" ht="12" x14ac:dyDescent="0.15">
      <c r="A15" s="223" t="s">
        <v>494</v>
      </c>
      <c r="B15" s="250">
        <v>4805</v>
      </c>
      <c r="C15" s="250">
        <v>1613</v>
      </c>
      <c r="D15" s="250">
        <v>126</v>
      </c>
      <c r="E15" s="250">
        <v>3056</v>
      </c>
      <c r="F15" s="250">
        <v>875</v>
      </c>
      <c r="G15" s="250">
        <v>1176</v>
      </c>
      <c r="H15" s="250">
        <v>1005</v>
      </c>
      <c r="I15" s="250">
        <v>10</v>
      </c>
    </row>
    <row r="16" spans="1:11" ht="12" x14ac:dyDescent="0.15">
      <c r="A16" s="223" t="s">
        <v>493</v>
      </c>
      <c r="B16" s="250">
        <v>4597</v>
      </c>
      <c r="C16" s="250">
        <v>1928</v>
      </c>
      <c r="D16" s="250">
        <v>91</v>
      </c>
      <c r="E16" s="250">
        <v>2571</v>
      </c>
      <c r="F16" s="250">
        <v>460</v>
      </c>
      <c r="G16" s="250">
        <v>633</v>
      </c>
      <c r="H16" s="250">
        <v>1478</v>
      </c>
      <c r="I16" s="250">
        <v>7</v>
      </c>
    </row>
    <row r="17" spans="1:9" ht="12" x14ac:dyDescent="0.15">
      <c r="A17" s="223" t="s">
        <v>492</v>
      </c>
      <c r="B17" s="250">
        <v>3049</v>
      </c>
      <c r="C17" s="250">
        <v>2228</v>
      </c>
      <c r="D17" s="250">
        <v>40</v>
      </c>
      <c r="E17" s="250">
        <v>776</v>
      </c>
      <c r="F17" s="250">
        <v>143</v>
      </c>
      <c r="G17" s="250">
        <v>189</v>
      </c>
      <c r="H17" s="250">
        <v>444</v>
      </c>
      <c r="I17" s="250">
        <v>5</v>
      </c>
    </row>
    <row r="18" spans="1:9" ht="12" x14ac:dyDescent="0.15">
      <c r="A18" s="223" t="s">
        <v>491</v>
      </c>
      <c r="B18" s="250">
        <v>4051</v>
      </c>
      <c r="C18" s="250">
        <v>3567</v>
      </c>
      <c r="D18" s="250">
        <v>26</v>
      </c>
      <c r="E18" s="250">
        <v>438</v>
      </c>
      <c r="F18" s="250">
        <v>100</v>
      </c>
      <c r="G18" s="250">
        <v>115</v>
      </c>
      <c r="H18" s="250">
        <v>223</v>
      </c>
      <c r="I18" s="250">
        <v>20</v>
      </c>
    </row>
    <row r="19" spans="1:9" ht="12" x14ac:dyDescent="0.15">
      <c r="A19" s="223" t="s">
        <v>490</v>
      </c>
      <c r="B19" s="250">
        <v>8051</v>
      </c>
      <c r="C19" s="250">
        <v>7764</v>
      </c>
      <c r="D19" s="250">
        <v>17</v>
      </c>
      <c r="E19" s="250">
        <v>261</v>
      </c>
      <c r="F19" s="250">
        <v>75</v>
      </c>
      <c r="G19" s="250">
        <v>69</v>
      </c>
      <c r="H19" s="250">
        <v>117</v>
      </c>
      <c r="I19" s="250">
        <v>9</v>
      </c>
    </row>
    <row r="20" spans="1:9" ht="6.75" customHeight="1" x14ac:dyDescent="0.15">
      <c r="A20" s="223"/>
      <c r="B20" s="250"/>
      <c r="C20" s="250"/>
      <c r="D20" s="250"/>
      <c r="E20" s="250"/>
      <c r="F20" s="250"/>
      <c r="G20" s="250"/>
      <c r="H20" s="250"/>
      <c r="I20" s="250"/>
    </row>
    <row r="21" spans="1:9" ht="12" x14ac:dyDescent="0.15">
      <c r="A21" s="223" t="s">
        <v>489</v>
      </c>
      <c r="B21" s="250">
        <v>14087</v>
      </c>
      <c r="C21" s="250">
        <v>13932</v>
      </c>
      <c r="D21" s="250">
        <v>30</v>
      </c>
      <c r="E21" s="250">
        <v>112</v>
      </c>
      <c r="F21" s="250">
        <v>34</v>
      </c>
      <c r="G21" s="250">
        <v>28</v>
      </c>
      <c r="H21" s="250">
        <v>50</v>
      </c>
      <c r="I21" s="250">
        <v>13</v>
      </c>
    </row>
    <row r="22" spans="1:9" ht="12" x14ac:dyDescent="0.15">
      <c r="A22" s="223" t="s">
        <v>488</v>
      </c>
      <c r="B22" s="250">
        <v>15073</v>
      </c>
      <c r="C22" s="250">
        <v>15005</v>
      </c>
      <c r="D22" s="250">
        <v>13</v>
      </c>
      <c r="E22" s="250">
        <v>47</v>
      </c>
      <c r="F22" s="250">
        <v>23</v>
      </c>
      <c r="G22" s="250">
        <v>19</v>
      </c>
      <c r="H22" s="250">
        <v>5</v>
      </c>
      <c r="I22" s="250">
        <v>8</v>
      </c>
    </row>
    <row r="23" spans="1:9" ht="12" x14ac:dyDescent="0.15">
      <c r="A23" s="223" t="s">
        <v>487</v>
      </c>
      <c r="B23" s="250">
        <v>6178</v>
      </c>
      <c r="C23" s="250">
        <v>6164</v>
      </c>
      <c r="D23" s="250">
        <v>1</v>
      </c>
      <c r="E23" s="250">
        <v>11</v>
      </c>
      <c r="F23" s="250">
        <v>3</v>
      </c>
      <c r="G23" s="250">
        <v>7</v>
      </c>
      <c r="H23" s="250">
        <v>1</v>
      </c>
      <c r="I23" s="250">
        <v>2</v>
      </c>
    </row>
    <row r="24" spans="1:9" ht="12" x14ac:dyDescent="0.15">
      <c r="A24" s="223" t="s">
        <v>486</v>
      </c>
      <c r="B24" s="250">
        <v>3726</v>
      </c>
      <c r="C24" s="250">
        <v>3695</v>
      </c>
      <c r="D24" s="250">
        <v>2</v>
      </c>
      <c r="E24" s="250">
        <v>10</v>
      </c>
      <c r="F24" s="250">
        <v>5</v>
      </c>
      <c r="G24" s="250">
        <v>4</v>
      </c>
      <c r="H24" s="250">
        <v>1</v>
      </c>
      <c r="I24" s="250">
        <v>19</v>
      </c>
    </row>
    <row r="25" spans="1:9" ht="12" x14ac:dyDescent="0.15">
      <c r="A25" s="223"/>
      <c r="B25" s="255"/>
      <c r="C25" s="255"/>
      <c r="D25" s="255"/>
      <c r="E25" s="254"/>
      <c r="F25" s="254"/>
      <c r="G25" s="254"/>
      <c r="H25" s="254"/>
      <c r="I25" s="254"/>
    </row>
    <row r="26" spans="1:9" ht="12" customHeight="1" x14ac:dyDescent="0.15">
      <c r="A26" s="224" t="s">
        <v>500</v>
      </c>
      <c r="B26" s="253">
        <v>246063</v>
      </c>
      <c r="C26" s="253">
        <v>183037</v>
      </c>
      <c r="D26" s="253">
        <v>2148</v>
      </c>
      <c r="E26" s="253">
        <v>60477</v>
      </c>
      <c r="F26" s="253">
        <v>27057</v>
      </c>
      <c r="G26" s="253">
        <v>21953</v>
      </c>
      <c r="H26" s="253">
        <v>11466</v>
      </c>
      <c r="I26" s="253">
        <v>401</v>
      </c>
    </row>
    <row r="27" spans="1:9" ht="9" customHeight="1" x14ac:dyDescent="0.15">
      <c r="A27" s="252"/>
      <c r="B27" s="251"/>
      <c r="C27" s="251"/>
      <c r="D27" s="251"/>
      <c r="E27" s="251"/>
      <c r="F27" s="251"/>
      <c r="G27" s="251"/>
      <c r="H27" s="251"/>
      <c r="I27" s="251"/>
    </row>
    <row r="28" spans="1:9" ht="12" x14ac:dyDescent="0.15">
      <c r="A28" s="223" t="s">
        <v>499</v>
      </c>
      <c r="B28" s="250">
        <v>3534</v>
      </c>
      <c r="C28" s="250">
        <v>84</v>
      </c>
      <c r="D28" s="250">
        <v>61</v>
      </c>
      <c r="E28" s="250">
        <v>3374</v>
      </c>
      <c r="F28" s="250">
        <v>1870</v>
      </c>
      <c r="G28" s="250">
        <v>1229</v>
      </c>
      <c r="H28" s="250">
        <v>275</v>
      </c>
      <c r="I28" s="250">
        <v>15</v>
      </c>
    </row>
    <row r="29" spans="1:9" ht="12" x14ac:dyDescent="0.15">
      <c r="A29" s="223" t="s">
        <v>498</v>
      </c>
      <c r="B29" s="250">
        <v>10057</v>
      </c>
      <c r="C29" s="250">
        <v>320</v>
      </c>
      <c r="D29" s="250">
        <v>177</v>
      </c>
      <c r="E29" s="250">
        <v>9522</v>
      </c>
      <c r="F29" s="250">
        <v>5613</v>
      </c>
      <c r="G29" s="250">
        <v>3344</v>
      </c>
      <c r="H29" s="250">
        <v>565</v>
      </c>
      <c r="I29" s="250">
        <v>38</v>
      </c>
    </row>
    <row r="30" spans="1:9" ht="12" x14ac:dyDescent="0.15">
      <c r="A30" s="223" t="s">
        <v>497</v>
      </c>
      <c r="B30" s="250">
        <v>10228</v>
      </c>
      <c r="C30" s="250">
        <v>1314</v>
      </c>
      <c r="D30" s="250">
        <v>289</v>
      </c>
      <c r="E30" s="250">
        <v>8594</v>
      </c>
      <c r="F30" s="250">
        <v>5382</v>
      </c>
      <c r="G30" s="250">
        <v>2669</v>
      </c>
      <c r="H30" s="250">
        <v>543</v>
      </c>
      <c r="I30" s="250">
        <v>31</v>
      </c>
    </row>
    <row r="31" spans="1:9" ht="12" x14ac:dyDescent="0.15">
      <c r="A31" s="223" t="s">
        <v>496</v>
      </c>
      <c r="B31" s="250">
        <v>13544</v>
      </c>
      <c r="C31" s="250">
        <v>2592</v>
      </c>
      <c r="D31" s="250">
        <v>337</v>
      </c>
      <c r="E31" s="250">
        <v>10572</v>
      </c>
      <c r="F31" s="250">
        <v>5536</v>
      </c>
      <c r="G31" s="250">
        <v>4445</v>
      </c>
      <c r="H31" s="250">
        <v>591</v>
      </c>
      <c r="I31" s="250">
        <v>43</v>
      </c>
    </row>
    <row r="32" spans="1:9" ht="12" x14ac:dyDescent="0.15">
      <c r="A32" s="223" t="s">
        <v>495</v>
      </c>
      <c r="B32" s="250">
        <v>13686</v>
      </c>
      <c r="C32" s="250">
        <v>2669</v>
      </c>
      <c r="D32" s="250">
        <v>341</v>
      </c>
      <c r="E32" s="250">
        <v>10658</v>
      </c>
      <c r="F32" s="250">
        <v>4698</v>
      </c>
      <c r="G32" s="250">
        <v>4476</v>
      </c>
      <c r="H32" s="250">
        <v>1483</v>
      </c>
      <c r="I32" s="250">
        <v>18</v>
      </c>
    </row>
    <row r="33" spans="1:9" ht="8.25" customHeight="1" x14ac:dyDescent="0.15">
      <c r="A33" s="223"/>
      <c r="B33" s="250"/>
      <c r="C33" s="250"/>
      <c r="D33" s="250"/>
      <c r="E33" s="250"/>
      <c r="F33" s="250"/>
      <c r="G33" s="250"/>
      <c r="H33" s="250"/>
      <c r="I33" s="250"/>
    </row>
    <row r="34" spans="1:9" ht="12" x14ac:dyDescent="0.15">
      <c r="A34" s="223" t="s">
        <v>494</v>
      </c>
      <c r="B34" s="250">
        <v>11390</v>
      </c>
      <c r="C34" s="250">
        <v>3688</v>
      </c>
      <c r="D34" s="250">
        <v>321</v>
      </c>
      <c r="E34" s="250">
        <v>7361</v>
      </c>
      <c r="F34" s="250">
        <v>2118</v>
      </c>
      <c r="G34" s="250">
        <v>3057</v>
      </c>
      <c r="H34" s="250">
        <v>2186</v>
      </c>
      <c r="I34" s="250">
        <v>20</v>
      </c>
    </row>
    <row r="35" spans="1:9" ht="12" x14ac:dyDescent="0.15">
      <c r="A35" s="223" t="s">
        <v>493</v>
      </c>
      <c r="B35" s="250">
        <v>10860</v>
      </c>
      <c r="C35" s="250">
        <v>4301</v>
      </c>
      <c r="D35" s="250">
        <v>249</v>
      </c>
      <c r="E35" s="250">
        <v>6290</v>
      </c>
      <c r="F35" s="250">
        <v>1035</v>
      </c>
      <c r="G35" s="250">
        <v>1668</v>
      </c>
      <c r="H35" s="250">
        <v>3587</v>
      </c>
      <c r="I35" s="250">
        <v>20</v>
      </c>
    </row>
    <row r="36" spans="1:9" ht="12" x14ac:dyDescent="0.15">
      <c r="A36" s="223" t="s">
        <v>492</v>
      </c>
      <c r="B36" s="250">
        <v>7500</v>
      </c>
      <c r="C36" s="250">
        <v>5438</v>
      </c>
      <c r="D36" s="250">
        <v>111</v>
      </c>
      <c r="E36" s="250">
        <v>1942</v>
      </c>
      <c r="F36" s="250">
        <v>289</v>
      </c>
      <c r="G36" s="250">
        <v>465</v>
      </c>
      <c r="H36" s="250">
        <v>1188</v>
      </c>
      <c r="I36" s="250">
        <v>9</v>
      </c>
    </row>
    <row r="37" spans="1:9" ht="12" x14ac:dyDescent="0.15">
      <c r="A37" s="223" t="s">
        <v>491</v>
      </c>
      <c r="B37" s="250">
        <v>10053</v>
      </c>
      <c r="C37" s="250">
        <v>8878</v>
      </c>
      <c r="D37" s="250">
        <v>74</v>
      </c>
      <c r="E37" s="250">
        <v>1048</v>
      </c>
      <c r="F37" s="250">
        <v>214</v>
      </c>
      <c r="G37" s="250">
        <v>258</v>
      </c>
      <c r="H37" s="250">
        <v>576</v>
      </c>
      <c r="I37" s="250">
        <v>53</v>
      </c>
    </row>
    <row r="38" spans="1:9" ht="12" x14ac:dyDescent="0.15">
      <c r="A38" s="223" t="s">
        <v>490</v>
      </c>
      <c r="B38" s="250">
        <v>22382</v>
      </c>
      <c r="C38" s="250">
        <v>21664</v>
      </c>
      <c r="D38" s="250">
        <v>47</v>
      </c>
      <c r="E38" s="250">
        <v>640</v>
      </c>
      <c r="F38" s="250">
        <v>167</v>
      </c>
      <c r="G38" s="250">
        <v>171</v>
      </c>
      <c r="H38" s="250">
        <v>302</v>
      </c>
      <c r="I38" s="250">
        <v>31</v>
      </c>
    </row>
    <row r="39" spans="1:9" ht="8.25" customHeight="1" x14ac:dyDescent="0.15">
      <c r="A39" s="223"/>
      <c r="B39" s="250"/>
      <c r="C39" s="250"/>
      <c r="D39" s="250"/>
      <c r="E39" s="250"/>
      <c r="F39" s="250"/>
      <c r="G39" s="250"/>
      <c r="H39" s="250"/>
      <c r="I39" s="250"/>
    </row>
    <row r="40" spans="1:9" ht="12" x14ac:dyDescent="0.15">
      <c r="A40" s="223" t="s">
        <v>489</v>
      </c>
      <c r="B40" s="250">
        <v>42593</v>
      </c>
      <c r="C40" s="250">
        <v>42183</v>
      </c>
      <c r="D40" s="250">
        <v>85</v>
      </c>
      <c r="E40" s="250">
        <v>295</v>
      </c>
      <c r="F40" s="250">
        <v>70</v>
      </c>
      <c r="G40" s="250">
        <v>73</v>
      </c>
      <c r="H40" s="250">
        <v>152</v>
      </c>
      <c r="I40" s="250">
        <v>30</v>
      </c>
    </row>
    <row r="41" spans="1:9" ht="12" x14ac:dyDescent="0.15">
      <c r="A41" s="223" t="s">
        <v>488</v>
      </c>
      <c r="B41" s="250">
        <v>52787</v>
      </c>
      <c r="C41" s="250">
        <v>52617</v>
      </c>
      <c r="D41" s="250">
        <v>43</v>
      </c>
      <c r="E41" s="250">
        <v>107</v>
      </c>
      <c r="F41" s="250">
        <v>46</v>
      </c>
      <c r="G41" s="250">
        <v>49</v>
      </c>
      <c r="H41" s="250">
        <v>12</v>
      </c>
      <c r="I41" s="250">
        <v>20</v>
      </c>
    </row>
    <row r="42" spans="1:9" ht="12" x14ac:dyDescent="0.15">
      <c r="A42" s="223" t="s">
        <v>487</v>
      </c>
      <c r="B42" s="250">
        <v>23376</v>
      </c>
      <c r="C42" s="250">
        <v>23322</v>
      </c>
      <c r="D42" s="250">
        <v>4</v>
      </c>
      <c r="E42" s="250">
        <v>43</v>
      </c>
      <c r="F42" s="250">
        <v>4</v>
      </c>
      <c r="G42" s="250">
        <v>36</v>
      </c>
      <c r="H42" s="250">
        <v>3</v>
      </c>
      <c r="I42" s="250">
        <v>7</v>
      </c>
    </row>
    <row r="43" spans="1:9" ht="12" x14ac:dyDescent="0.15">
      <c r="A43" s="223" t="s">
        <v>486</v>
      </c>
      <c r="B43" s="250">
        <v>14073</v>
      </c>
      <c r="C43" s="250">
        <v>13967</v>
      </c>
      <c r="D43" s="250">
        <v>9</v>
      </c>
      <c r="E43" s="250">
        <v>31</v>
      </c>
      <c r="F43" s="250">
        <v>15</v>
      </c>
      <c r="G43" s="250">
        <v>13</v>
      </c>
      <c r="H43" s="250">
        <v>3</v>
      </c>
      <c r="I43" s="250">
        <v>66</v>
      </c>
    </row>
    <row r="44" spans="1:9" x14ac:dyDescent="0.15">
      <c r="A44" s="218"/>
      <c r="B44" s="230"/>
      <c r="C44" s="218"/>
      <c r="D44" s="218"/>
      <c r="E44" s="218"/>
      <c r="F44" s="218"/>
      <c r="G44" s="218"/>
      <c r="H44" s="218"/>
      <c r="I44" s="218"/>
    </row>
    <row r="45" spans="1:9" x14ac:dyDescent="0.15">
      <c r="A45" s="58" t="s">
        <v>485</v>
      </c>
    </row>
    <row r="46" spans="1:9" x14ac:dyDescent="0.15">
      <c r="B46" s="249"/>
    </row>
    <row r="47" spans="1:9" ht="13.5" x14ac:dyDescent="0.15">
      <c r="A47" s="18" t="s">
        <v>429</v>
      </c>
    </row>
  </sheetData>
  <mergeCells count="2">
    <mergeCell ref="E3:H3"/>
    <mergeCell ref="E4:E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Normal="100" workbookViewId="0"/>
  </sheetViews>
  <sheetFormatPr defaultRowHeight="12" x14ac:dyDescent="0.15"/>
  <cols>
    <col min="1" max="3" width="5.625" style="1" customWidth="1"/>
    <col min="4" max="4" width="6.25" style="1" bestFit="1" customWidth="1"/>
    <col min="5" max="6" width="18.625" style="1" customWidth="1"/>
    <col min="7" max="16384" width="9" style="1"/>
  </cols>
  <sheetData>
    <row r="1" spans="1:6" ht="24" customHeight="1" x14ac:dyDescent="0.15">
      <c r="A1" s="263" t="s">
        <v>51</v>
      </c>
    </row>
    <row r="2" spans="1:6" s="17" customFormat="1" ht="19.5" customHeight="1" x14ac:dyDescent="0.4"/>
    <row r="3" spans="1:6" s="3" customFormat="1" ht="21" customHeight="1" x14ac:dyDescent="0.4">
      <c r="A3" s="372" t="s">
        <v>50</v>
      </c>
      <c r="B3" s="372"/>
      <c r="C3" s="372"/>
      <c r="D3" s="372"/>
      <c r="E3" s="16" t="s">
        <v>49</v>
      </c>
      <c r="F3" s="269" t="s">
        <v>48</v>
      </c>
    </row>
    <row r="4" spans="1:6" s="3" customFormat="1" ht="12" customHeight="1" x14ac:dyDescent="0.4">
      <c r="A4" s="278"/>
      <c r="B4" s="278"/>
      <c r="C4" s="278"/>
      <c r="D4" s="278"/>
      <c r="E4" s="278"/>
      <c r="F4" s="278"/>
    </row>
    <row r="5" spans="1:6" s="3" customFormat="1" ht="21" customHeight="1" x14ac:dyDescent="0.4">
      <c r="A5" s="15" t="s">
        <v>47</v>
      </c>
      <c r="B5" s="15" t="s">
        <v>46</v>
      </c>
      <c r="C5" s="15" t="s">
        <v>43</v>
      </c>
      <c r="D5" s="14" t="s">
        <v>42</v>
      </c>
      <c r="E5" s="13">
        <v>3048</v>
      </c>
      <c r="F5" s="278" t="s">
        <v>45</v>
      </c>
    </row>
    <row r="6" spans="1:6" s="3" customFormat="1" ht="21" customHeight="1" x14ac:dyDescent="0.4">
      <c r="A6" s="9"/>
      <c r="B6" s="9" t="s">
        <v>44</v>
      </c>
      <c r="C6" s="9" t="s">
        <v>43</v>
      </c>
      <c r="D6" s="12" t="s">
        <v>42</v>
      </c>
      <c r="E6" s="11">
        <v>3341</v>
      </c>
      <c r="F6" s="7" t="s">
        <v>41</v>
      </c>
    </row>
    <row r="7" spans="1:6" s="3" customFormat="1" ht="21" customHeight="1" x14ac:dyDescent="0.4">
      <c r="A7" s="9"/>
      <c r="B7" s="9" t="s">
        <v>40</v>
      </c>
      <c r="C7" s="9" t="s">
        <v>24</v>
      </c>
      <c r="D7" s="12" t="s">
        <v>39</v>
      </c>
      <c r="E7" s="11">
        <v>3389</v>
      </c>
      <c r="F7" s="7" t="s">
        <v>38</v>
      </c>
    </row>
    <row r="8" spans="1:6" s="3" customFormat="1" ht="21" customHeight="1" x14ac:dyDescent="0.4">
      <c r="A8" s="9"/>
      <c r="B8" s="9" t="s">
        <v>37</v>
      </c>
      <c r="C8" s="9" t="s">
        <v>36</v>
      </c>
      <c r="D8" s="12" t="s">
        <v>23</v>
      </c>
      <c r="E8" s="11">
        <v>3412</v>
      </c>
      <c r="F8" s="7" t="s">
        <v>18</v>
      </c>
    </row>
    <row r="9" spans="1:6" s="3" customFormat="1" ht="21" customHeight="1" x14ac:dyDescent="0.4">
      <c r="A9" s="9" t="s">
        <v>35</v>
      </c>
      <c r="B9" s="9" t="s">
        <v>34</v>
      </c>
      <c r="C9" s="9" t="s">
        <v>33</v>
      </c>
      <c r="D9" s="12" t="s">
        <v>19</v>
      </c>
      <c r="E9" s="11">
        <v>3474</v>
      </c>
      <c r="F9" s="7" t="s">
        <v>18</v>
      </c>
    </row>
    <row r="10" spans="1:6" s="3" customFormat="1" ht="21" customHeight="1" x14ac:dyDescent="0.4">
      <c r="A10" s="9"/>
      <c r="B10" s="9" t="s">
        <v>32</v>
      </c>
      <c r="C10" s="9" t="s">
        <v>31</v>
      </c>
      <c r="D10" s="12" t="s">
        <v>30</v>
      </c>
      <c r="E10" s="11">
        <v>3773</v>
      </c>
      <c r="F10" s="7" t="s">
        <v>29</v>
      </c>
    </row>
    <row r="11" spans="1:6" s="3" customFormat="1" ht="21" customHeight="1" x14ac:dyDescent="0.4">
      <c r="A11" s="9"/>
      <c r="B11" s="9" t="s">
        <v>28</v>
      </c>
      <c r="C11" s="9" t="s">
        <v>27</v>
      </c>
      <c r="D11" s="12" t="s">
        <v>26</v>
      </c>
      <c r="E11" s="11">
        <v>3946</v>
      </c>
      <c r="F11" s="7" t="s">
        <v>18</v>
      </c>
    </row>
    <row r="12" spans="1:6" s="3" customFormat="1" ht="21" customHeight="1" x14ac:dyDescent="0.4">
      <c r="A12" s="9"/>
      <c r="B12" s="9" t="s">
        <v>25</v>
      </c>
      <c r="C12" s="9" t="s">
        <v>24</v>
      </c>
      <c r="D12" s="12" t="s">
        <v>23</v>
      </c>
      <c r="E12" s="11">
        <v>4096</v>
      </c>
      <c r="F12" s="7" t="s">
        <v>22</v>
      </c>
    </row>
    <row r="13" spans="1:6" s="3" customFormat="1" ht="21" customHeight="1" x14ac:dyDescent="0.4">
      <c r="A13" s="9"/>
      <c r="B13" s="9" t="s">
        <v>21</v>
      </c>
      <c r="C13" s="9" t="s">
        <v>20</v>
      </c>
      <c r="D13" s="12" t="s">
        <v>19</v>
      </c>
      <c r="E13" s="11">
        <v>4093</v>
      </c>
      <c r="F13" s="7" t="s">
        <v>18</v>
      </c>
    </row>
    <row r="14" spans="1:6" s="3" customFormat="1" ht="21" customHeight="1" x14ac:dyDescent="0.4">
      <c r="A14" s="9"/>
      <c r="B14" s="10" t="s">
        <v>17</v>
      </c>
      <c r="C14" s="9"/>
      <c r="D14" s="9"/>
      <c r="E14" s="8"/>
      <c r="F14" s="7"/>
    </row>
    <row r="15" spans="1:6" s="3" customFormat="1" ht="12" customHeight="1" x14ac:dyDescent="0.4">
      <c r="A15" s="6"/>
      <c r="B15" s="6"/>
      <c r="C15" s="6"/>
      <c r="D15" s="5"/>
      <c r="E15" s="4"/>
      <c r="F15" s="279"/>
    </row>
    <row r="16" spans="1:6" ht="13.5" customHeight="1" x14ac:dyDescent="0.15">
      <c r="A16" s="1" t="s">
        <v>16</v>
      </c>
    </row>
    <row r="17" spans="1:1" ht="13.5" customHeight="1" x14ac:dyDescent="0.15">
      <c r="A17" s="2"/>
    </row>
    <row r="18" spans="1:1" ht="13.5" customHeight="1" x14ac:dyDescent="0.15"/>
    <row r="19" spans="1:1" ht="13.5" customHeight="1" x14ac:dyDescent="0.15"/>
    <row r="20" spans="1:1" ht="13.5" customHeight="1" x14ac:dyDescent="0.15"/>
    <row r="21" spans="1:1" ht="13.5" customHeight="1" x14ac:dyDescent="0.15"/>
    <row r="22" spans="1:1" ht="13.5" customHeight="1" x14ac:dyDescent="0.15"/>
    <row r="23" spans="1:1" ht="13.5" customHeight="1" x14ac:dyDescent="0.15"/>
    <row r="24" spans="1:1" ht="13.5" customHeight="1" x14ac:dyDescent="0.15"/>
    <row r="25" spans="1:1" ht="13.5" customHeight="1" x14ac:dyDescent="0.15"/>
    <row r="26" spans="1:1" ht="13.5" customHeight="1" x14ac:dyDescent="0.15"/>
    <row r="27" spans="1:1" ht="13.5" customHeight="1" x14ac:dyDescent="0.15"/>
    <row r="28" spans="1:1" ht="13.5" customHeight="1" x14ac:dyDescent="0.15"/>
    <row r="29" spans="1:1" ht="13.5" customHeight="1" x14ac:dyDescent="0.15"/>
    <row r="30" spans="1:1" ht="13.5" customHeight="1" x14ac:dyDescent="0.15"/>
    <row r="31" spans="1:1" ht="13.5" customHeight="1" x14ac:dyDescent="0.15"/>
    <row r="32" spans="1:1" ht="13.5" customHeight="1" x14ac:dyDescent="0.15"/>
    <row r="33" ht="13.5" customHeight="1" x14ac:dyDescent="0.15"/>
    <row r="34" ht="13.5" customHeight="1" x14ac:dyDescent="0.15"/>
    <row r="35" ht="13.5" customHeight="1" x14ac:dyDescent="0.15"/>
  </sheetData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zoomScaleNormal="100" workbookViewId="0">
      <pane ySplit="27" topLeftCell="A28" activePane="bottomLeft" state="frozen"/>
      <selection pane="bottomLeft"/>
    </sheetView>
  </sheetViews>
  <sheetFormatPr defaultRowHeight="13.5" x14ac:dyDescent="0.15"/>
  <cols>
    <col min="1" max="1" width="13" style="19" customWidth="1"/>
    <col min="2" max="14" width="9.625" style="18" customWidth="1"/>
    <col min="15" max="15" width="10.125" style="18" customWidth="1"/>
    <col min="16" max="16384" width="9" style="18"/>
  </cols>
  <sheetData>
    <row r="1" spans="1:15" ht="24" customHeight="1" x14ac:dyDescent="0.15">
      <c r="A1" s="263" t="s">
        <v>209</v>
      </c>
    </row>
    <row r="2" spans="1:15" ht="9" customHeight="1" x14ac:dyDescent="0.15">
      <c r="A2" s="60"/>
    </row>
    <row r="3" spans="1:15" x14ac:dyDescent="0.15">
      <c r="A3" s="59" t="s">
        <v>208</v>
      </c>
      <c r="H3" s="58"/>
    </row>
    <row r="4" spans="1:15" ht="19.899999999999999" customHeight="1" x14ac:dyDescent="0.15">
      <c r="A4" s="57"/>
      <c r="B4" s="56"/>
      <c r="C4" s="56"/>
      <c r="D4" s="56"/>
      <c r="E4" s="56"/>
      <c r="F4" s="56"/>
      <c r="G4" s="56"/>
      <c r="H4" s="56"/>
      <c r="I4" s="56"/>
      <c r="J4" s="56"/>
      <c r="K4" s="27"/>
      <c r="L4" s="20"/>
      <c r="M4" s="20"/>
      <c r="N4" s="20"/>
      <c r="O4" s="42" t="s">
        <v>207</v>
      </c>
    </row>
    <row r="5" spans="1:15" s="3" customFormat="1" ht="15" customHeight="1" x14ac:dyDescent="0.4">
      <c r="A5" s="6" t="s">
        <v>169</v>
      </c>
      <c r="B5" s="55" t="s">
        <v>168</v>
      </c>
      <c r="C5" s="277" t="s">
        <v>206</v>
      </c>
      <c r="D5" s="277" t="s">
        <v>205</v>
      </c>
      <c r="E5" s="55" t="s">
        <v>204</v>
      </c>
      <c r="F5" s="55" t="s">
        <v>159</v>
      </c>
      <c r="G5" s="55" t="s">
        <v>158</v>
      </c>
      <c r="H5" s="55" t="s">
        <v>157</v>
      </c>
      <c r="I5" s="55" t="s">
        <v>156</v>
      </c>
      <c r="J5" s="55"/>
      <c r="K5" s="55" t="s">
        <v>155</v>
      </c>
      <c r="L5" s="54"/>
      <c r="M5" s="54"/>
      <c r="N5" s="54"/>
      <c r="O5" s="54"/>
    </row>
    <row r="6" spans="1:15" ht="6" customHeight="1" x14ac:dyDescent="0.15">
      <c r="A6" s="44"/>
      <c r="B6" s="4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3.5" customHeight="1" x14ac:dyDescent="0.15">
      <c r="A7" s="53" t="s">
        <v>203</v>
      </c>
      <c r="B7" s="39">
        <v>3048</v>
      </c>
      <c r="C7" s="38">
        <v>227</v>
      </c>
      <c r="D7" s="38">
        <v>878</v>
      </c>
      <c r="E7" s="38">
        <v>1122</v>
      </c>
      <c r="F7" s="38">
        <v>68</v>
      </c>
      <c r="G7" s="38">
        <v>182</v>
      </c>
      <c r="H7" s="38">
        <v>204</v>
      </c>
      <c r="I7" s="38">
        <v>264</v>
      </c>
      <c r="J7" s="38"/>
      <c r="K7" s="38">
        <v>103</v>
      </c>
      <c r="L7" s="1"/>
      <c r="M7" s="1"/>
      <c r="N7" s="1"/>
      <c r="O7" s="1"/>
    </row>
    <row r="8" spans="1:15" ht="13.5" customHeight="1" x14ac:dyDescent="0.15">
      <c r="A8" s="53"/>
      <c r="B8" s="37" t="s">
        <v>109</v>
      </c>
      <c r="C8" s="36" t="s">
        <v>202</v>
      </c>
      <c r="D8" s="36" t="s">
        <v>201</v>
      </c>
      <c r="E8" s="36" t="s">
        <v>200</v>
      </c>
      <c r="F8" s="36" t="s">
        <v>187</v>
      </c>
      <c r="G8" s="36" t="s">
        <v>199</v>
      </c>
      <c r="H8" s="36" t="s">
        <v>196</v>
      </c>
      <c r="I8" s="36" t="s">
        <v>198</v>
      </c>
      <c r="J8" s="36"/>
      <c r="K8" s="36" t="s">
        <v>135</v>
      </c>
      <c r="L8" s="1"/>
      <c r="M8" s="1"/>
      <c r="N8" s="1"/>
      <c r="O8" s="1"/>
    </row>
    <row r="9" spans="1:15" ht="6.6" customHeight="1" x14ac:dyDescent="0.15">
      <c r="A9" s="44"/>
      <c r="B9" s="4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3.5" customHeight="1" x14ac:dyDescent="0.15">
      <c r="A10" s="36" t="s">
        <v>197</v>
      </c>
      <c r="B10" s="39">
        <v>3341</v>
      </c>
      <c r="C10" s="38">
        <v>225</v>
      </c>
      <c r="D10" s="38">
        <v>1029</v>
      </c>
      <c r="E10" s="38">
        <v>1133</v>
      </c>
      <c r="F10" s="38">
        <v>77</v>
      </c>
      <c r="G10" s="38">
        <v>182</v>
      </c>
      <c r="H10" s="38">
        <v>265</v>
      </c>
      <c r="I10" s="38">
        <v>263</v>
      </c>
      <c r="J10" s="38"/>
      <c r="K10" s="38">
        <v>167</v>
      </c>
      <c r="L10" s="1"/>
      <c r="M10" s="1"/>
      <c r="N10" s="1"/>
      <c r="O10" s="1"/>
    </row>
    <row r="11" spans="1:15" ht="13.5" customHeight="1" x14ac:dyDescent="0.15">
      <c r="A11" s="36"/>
      <c r="B11" s="37" t="s">
        <v>109</v>
      </c>
      <c r="C11" s="36" t="s">
        <v>196</v>
      </c>
      <c r="D11" s="36" t="s">
        <v>189</v>
      </c>
      <c r="E11" s="36" t="s">
        <v>195</v>
      </c>
      <c r="F11" s="36" t="s">
        <v>187</v>
      </c>
      <c r="G11" s="36" t="s">
        <v>143</v>
      </c>
      <c r="H11" s="36" t="s">
        <v>194</v>
      </c>
      <c r="I11" s="36" t="s">
        <v>193</v>
      </c>
      <c r="J11" s="36"/>
      <c r="K11" s="36" t="s">
        <v>103</v>
      </c>
      <c r="L11" s="1"/>
      <c r="M11" s="1"/>
      <c r="N11" s="1"/>
      <c r="O11" s="1"/>
    </row>
    <row r="12" spans="1:15" ht="6.6" customHeight="1" x14ac:dyDescent="0.15">
      <c r="A12" s="44"/>
      <c r="B12" s="4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3.5" customHeight="1" x14ac:dyDescent="0.15">
      <c r="A13" s="36" t="s">
        <v>192</v>
      </c>
      <c r="B13" s="39">
        <v>3389</v>
      </c>
      <c r="C13" s="38">
        <v>223</v>
      </c>
      <c r="D13" s="38">
        <v>1050</v>
      </c>
      <c r="E13" s="38">
        <v>1162</v>
      </c>
      <c r="F13" s="38">
        <v>77</v>
      </c>
      <c r="G13" s="38">
        <v>182</v>
      </c>
      <c r="H13" s="38">
        <v>265</v>
      </c>
      <c r="I13" s="38">
        <v>263</v>
      </c>
      <c r="J13" s="38"/>
      <c r="K13" s="38">
        <v>167</v>
      </c>
      <c r="L13" s="1"/>
      <c r="M13" s="1"/>
      <c r="N13" s="1"/>
      <c r="O13" s="1"/>
    </row>
    <row r="14" spans="1:15" ht="13.5" customHeight="1" x14ac:dyDescent="0.15">
      <c r="A14" s="36"/>
      <c r="B14" s="37" t="s">
        <v>109</v>
      </c>
      <c r="C14" s="36" t="s">
        <v>176</v>
      </c>
      <c r="D14" s="36" t="s">
        <v>183</v>
      </c>
      <c r="E14" s="36" t="s">
        <v>182</v>
      </c>
      <c r="F14" s="36" t="s">
        <v>187</v>
      </c>
      <c r="G14" s="36" t="s">
        <v>143</v>
      </c>
      <c r="H14" s="36" t="s">
        <v>180</v>
      </c>
      <c r="I14" s="36" t="s">
        <v>186</v>
      </c>
      <c r="J14" s="36"/>
      <c r="K14" s="36" t="s">
        <v>125</v>
      </c>
      <c r="L14" s="1"/>
      <c r="M14" s="1"/>
      <c r="N14" s="1"/>
      <c r="O14" s="1"/>
    </row>
    <row r="15" spans="1:15" ht="6.6" customHeight="1" x14ac:dyDescent="0.15">
      <c r="A15" s="44"/>
      <c r="B15" s="4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3.5" customHeight="1" x14ac:dyDescent="0.15">
      <c r="A16" s="36" t="s">
        <v>191</v>
      </c>
      <c r="B16" s="39">
        <v>3412</v>
      </c>
      <c r="C16" s="38">
        <v>246</v>
      </c>
      <c r="D16" s="38">
        <v>1050</v>
      </c>
      <c r="E16" s="38">
        <v>1162</v>
      </c>
      <c r="F16" s="38">
        <v>77</v>
      </c>
      <c r="G16" s="38">
        <v>182</v>
      </c>
      <c r="H16" s="38">
        <v>265</v>
      </c>
      <c r="I16" s="38">
        <v>263</v>
      </c>
      <c r="J16" s="38"/>
      <c r="K16" s="38">
        <v>167</v>
      </c>
      <c r="L16" s="1"/>
      <c r="M16" s="1"/>
      <c r="N16" s="1"/>
      <c r="O16" s="1"/>
    </row>
    <row r="17" spans="1:15" ht="13.5" customHeight="1" x14ac:dyDescent="0.15">
      <c r="A17" s="36"/>
      <c r="B17" s="37" t="s">
        <v>109</v>
      </c>
      <c r="C17" s="36" t="s">
        <v>190</v>
      </c>
      <c r="D17" s="36" t="s">
        <v>189</v>
      </c>
      <c r="E17" s="36" t="s">
        <v>188</v>
      </c>
      <c r="F17" s="36" t="s">
        <v>187</v>
      </c>
      <c r="G17" s="36" t="s">
        <v>145</v>
      </c>
      <c r="H17" s="36" t="s">
        <v>180</v>
      </c>
      <c r="I17" s="36" t="s">
        <v>186</v>
      </c>
      <c r="J17" s="36"/>
      <c r="K17" s="36" t="s">
        <v>125</v>
      </c>
      <c r="L17" s="1"/>
      <c r="M17" s="1"/>
      <c r="N17" s="1"/>
      <c r="O17" s="1"/>
    </row>
    <row r="18" spans="1:15" ht="6.6" customHeight="1" x14ac:dyDescent="0.15">
      <c r="A18" s="44"/>
      <c r="B18" s="4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3.5" customHeight="1" x14ac:dyDescent="0.15">
      <c r="A19" s="53" t="s">
        <v>185</v>
      </c>
      <c r="B19" s="39">
        <v>3474</v>
      </c>
      <c r="C19" s="38">
        <v>246</v>
      </c>
      <c r="D19" s="38">
        <v>1078</v>
      </c>
      <c r="E19" s="38">
        <v>1190</v>
      </c>
      <c r="F19" s="38">
        <v>77</v>
      </c>
      <c r="G19" s="38">
        <v>182</v>
      </c>
      <c r="H19" s="38">
        <v>271</v>
      </c>
      <c r="I19" s="38">
        <v>263</v>
      </c>
      <c r="J19" s="38"/>
      <c r="K19" s="38">
        <v>167</v>
      </c>
      <c r="L19" s="1"/>
      <c r="M19" s="1"/>
      <c r="N19" s="1"/>
      <c r="O19" s="1"/>
    </row>
    <row r="20" spans="1:15" ht="13.5" customHeight="1" x14ac:dyDescent="0.15">
      <c r="A20" s="44"/>
      <c r="B20" s="37" t="s">
        <v>109</v>
      </c>
      <c r="C20" s="36" t="s">
        <v>184</v>
      </c>
      <c r="D20" s="36" t="s">
        <v>183</v>
      </c>
      <c r="E20" s="36" t="s">
        <v>182</v>
      </c>
      <c r="F20" s="36" t="s">
        <v>181</v>
      </c>
      <c r="G20" s="36" t="s">
        <v>132</v>
      </c>
      <c r="H20" s="36" t="s">
        <v>180</v>
      </c>
      <c r="I20" s="36" t="s">
        <v>179</v>
      </c>
      <c r="J20" s="36"/>
      <c r="K20" s="36" t="s">
        <v>178</v>
      </c>
      <c r="L20" s="1"/>
      <c r="M20" s="1"/>
      <c r="N20" s="1"/>
      <c r="O20" s="1"/>
    </row>
    <row r="21" spans="1:15" ht="6.6" customHeight="1" x14ac:dyDescent="0.15">
      <c r="A21" s="44"/>
      <c r="B21" s="4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3.5" customHeight="1" x14ac:dyDescent="0.15">
      <c r="A22" s="36" t="s">
        <v>177</v>
      </c>
      <c r="B22" s="39">
        <v>3773</v>
      </c>
      <c r="C22" s="38">
        <v>249</v>
      </c>
      <c r="D22" s="38">
        <v>1148</v>
      </c>
      <c r="E22" s="38">
        <v>1252</v>
      </c>
      <c r="F22" s="38">
        <v>102</v>
      </c>
      <c r="G22" s="38">
        <v>182</v>
      </c>
      <c r="H22" s="38">
        <v>352</v>
      </c>
      <c r="I22" s="38">
        <v>321</v>
      </c>
      <c r="J22" s="38"/>
      <c r="K22" s="38">
        <v>167</v>
      </c>
      <c r="L22" s="1"/>
      <c r="M22" s="1"/>
      <c r="N22" s="1"/>
      <c r="O22" s="1"/>
    </row>
    <row r="23" spans="1:15" ht="13.5" customHeight="1" x14ac:dyDescent="0.15">
      <c r="A23" s="36"/>
      <c r="B23" s="37" t="s">
        <v>109</v>
      </c>
      <c r="C23" s="36" t="s">
        <v>176</v>
      </c>
      <c r="D23" s="36" t="s">
        <v>175</v>
      </c>
      <c r="E23" s="36" t="s">
        <v>174</v>
      </c>
      <c r="F23" s="36" t="s">
        <v>173</v>
      </c>
      <c r="G23" s="36" t="s">
        <v>125</v>
      </c>
      <c r="H23" s="36" t="s">
        <v>172</v>
      </c>
      <c r="I23" s="36" t="s">
        <v>171</v>
      </c>
      <c r="J23" s="36"/>
      <c r="K23" s="36" t="s">
        <v>170</v>
      </c>
      <c r="L23" s="50"/>
      <c r="M23" s="50"/>
      <c r="N23" s="50"/>
      <c r="O23" s="50"/>
    </row>
    <row r="24" spans="1:15" ht="6" customHeight="1" x14ac:dyDescent="0.15">
      <c r="A24" s="51"/>
      <c r="B24" s="52"/>
      <c r="C24" s="51"/>
      <c r="D24" s="51"/>
      <c r="E24" s="51"/>
      <c r="F24" s="51"/>
      <c r="G24" s="51"/>
      <c r="H24" s="51"/>
      <c r="I24" s="51"/>
      <c r="J24" s="51"/>
      <c r="K24" s="51"/>
      <c r="L24" s="50"/>
      <c r="M24" s="50"/>
      <c r="N24" s="50"/>
      <c r="O24" s="50"/>
    </row>
    <row r="25" spans="1:15" ht="6.6" customHeight="1" x14ac:dyDescent="0.15">
      <c r="A25" s="49"/>
      <c r="B25" s="48"/>
      <c r="C25" s="48"/>
      <c r="D25" s="48"/>
      <c r="E25" s="48"/>
      <c r="F25" s="48"/>
      <c r="G25" s="48"/>
      <c r="H25" s="27"/>
      <c r="I25" s="27"/>
      <c r="J25" s="27"/>
      <c r="K25" s="27"/>
      <c r="L25" s="27"/>
      <c r="M25" s="27"/>
      <c r="N25" s="27"/>
      <c r="O25" s="27"/>
    </row>
    <row r="26" spans="1:15" s="45" customFormat="1" ht="15" customHeight="1" x14ac:dyDescent="0.15">
      <c r="A26" s="374" t="s">
        <v>169</v>
      </c>
      <c r="B26" s="376" t="s">
        <v>168</v>
      </c>
      <c r="C26" s="47" t="s">
        <v>167</v>
      </c>
      <c r="D26" s="47" t="s">
        <v>166</v>
      </c>
      <c r="E26" s="47" t="s">
        <v>165</v>
      </c>
      <c r="F26" s="47" t="s">
        <v>164</v>
      </c>
      <c r="G26" s="376" t="s">
        <v>163</v>
      </c>
      <c r="H26" s="376" t="s">
        <v>162</v>
      </c>
      <c r="I26" s="376" t="s">
        <v>161</v>
      </c>
      <c r="J26" s="376" t="s">
        <v>160</v>
      </c>
      <c r="K26" s="376" t="s">
        <v>159</v>
      </c>
      <c r="L26" s="376" t="s">
        <v>158</v>
      </c>
      <c r="M26" s="376" t="s">
        <v>157</v>
      </c>
      <c r="N26" s="376" t="s">
        <v>156</v>
      </c>
      <c r="O26" s="378" t="s">
        <v>155</v>
      </c>
    </row>
    <row r="27" spans="1:15" s="45" customFormat="1" ht="15" customHeight="1" x14ac:dyDescent="0.4">
      <c r="A27" s="375"/>
      <c r="B27" s="377"/>
      <c r="C27" s="46" t="s">
        <v>154</v>
      </c>
      <c r="D27" s="46" t="s">
        <v>154</v>
      </c>
      <c r="E27" s="46" t="s">
        <v>154</v>
      </c>
      <c r="F27" s="46" t="s">
        <v>154</v>
      </c>
      <c r="G27" s="377"/>
      <c r="H27" s="377"/>
      <c r="I27" s="377"/>
      <c r="J27" s="377"/>
      <c r="K27" s="377"/>
      <c r="L27" s="377"/>
      <c r="M27" s="377"/>
      <c r="N27" s="377"/>
      <c r="O27" s="379"/>
    </row>
    <row r="28" spans="1:15" ht="6" customHeight="1" x14ac:dyDescent="0.15">
      <c r="A28" s="44"/>
      <c r="B28" s="4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3.5" customHeight="1" x14ac:dyDescent="0.15">
      <c r="A29" s="36" t="s">
        <v>153</v>
      </c>
      <c r="B29" s="39">
        <v>3773</v>
      </c>
      <c r="C29" s="38">
        <v>240</v>
      </c>
      <c r="D29" s="38">
        <v>530</v>
      </c>
      <c r="E29" s="38">
        <v>137</v>
      </c>
      <c r="F29" s="38">
        <v>391</v>
      </c>
      <c r="G29" s="38">
        <v>932</v>
      </c>
      <c r="H29" s="38">
        <v>158</v>
      </c>
      <c r="I29" s="38">
        <v>204</v>
      </c>
      <c r="J29" s="373" t="s">
        <v>82</v>
      </c>
      <c r="K29" s="38">
        <v>134</v>
      </c>
      <c r="L29" s="38">
        <v>199</v>
      </c>
      <c r="M29" s="38">
        <v>474</v>
      </c>
      <c r="N29" s="38">
        <v>204</v>
      </c>
      <c r="O29" s="38">
        <v>170</v>
      </c>
    </row>
    <row r="30" spans="1:15" ht="13.5" customHeight="1" x14ac:dyDescent="0.15">
      <c r="A30" s="36"/>
      <c r="B30" s="37" t="s">
        <v>109</v>
      </c>
      <c r="C30" s="36" t="s">
        <v>152</v>
      </c>
      <c r="D30" s="36" t="s">
        <v>151</v>
      </c>
      <c r="E30" s="36" t="s">
        <v>150</v>
      </c>
      <c r="F30" s="36" t="s">
        <v>149</v>
      </c>
      <c r="G30" s="36" t="s">
        <v>148</v>
      </c>
      <c r="H30" s="36" t="s">
        <v>147</v>
      </c>
      <c r="I30" s="36" t="s">
        <v>143</v>
      </c>
      <c r="J30" s="373"/>
      <c r="K30" s="36" t="s">
        <v>146</v>
      </c>
      <c r="L30" s="36" t="s">
        <v>145</v>
      </c>
      <c r="M30" s="36" t="s">
        <v>144</v>
      </c>
      <c r="N30" s="36" t="s">
        <v>143</v>
      </c>
      <c r="O30" s="36" t="s">
        <v>142</v>
      </c>
    </row>
    <row r="31" spans="1:15" ht="6.6" customHeight="1" x14ac:dyDescent="0.15">
      <c r="A31" s="44"/>
      <c r="B31" s="4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3.5" customHeight="1" x14ac:dyDescent="0.15">
      <c r="A32" s="36" t="s">
        <v>141</v>
      </c>
      <c r="B32" s="39">
        <v>3946</v>
      </c>
      <c r="C32" s="38">
        <v>380</v>
      </c>
      <c r="D32" s="38">
        <v>530</v>
      </c>
      <c r="E32" s="38">
        <v>158</v>
      </c>
      <c r="F32" s="38">
        <v>396</v>
      </c>
      <c r="G32" s="38">
        <v>932</v>
      </c>
      <c r="H32" s="38">
        <v>158</v>
      </c>
      <c r="I32" s="38">
        <v>204</v>
      </c>
      <c r="J32" s="373" t="s">
        <v>82</v>
      </c>
      <c r="K32" s="38">
        <v>134</v>
      </c>
      <c r="L32" s="38">
        <v>199</v>
      </c>
      <c r="M32" s="38">
        <v>481</v>
      </c>
      <c r="N32" s="38">
        <v>204</v>
      </c>
      <c r="O32" s="38">
        <v>170</v>
      </c>
    </row>
    <row r="33" spans="1:15" ht="13.5" customHeight="1" x14ac:dyDescent="0.15">
      <c r="A33" s="36"/>
      <c r="B33" s="37" t="s">
        <v>109</v>
      </c>
      <c r="C33" s="36" t="s">
        <v>140</v>
      </c>
      <c r="D33" s="36" t="s">
        <v>139</v>
      </c>
      <c r="E33" s="36" t="s">
        <v>136</v>
      </c>
      <c r="F33" s="36" t="s">
        <v>138</v>
      </c>
      <c r="G33" s="36" t="s">
        <v>137</v>
      </c>
      <c r="H33" s="36" t="s">
        <v>136</v>
      </c>
      <c r="I33" s="36" t="s">
        <v>132</v>
      </c>
      <c r="J33" s="373"/>
      <c r="K33" s="36" t="s">
        <v>135</v>
      </c>
      <c r="L33" s="36" t="s">
        <v>134</v>
      </c>
      <c r="M33" s="36" t="s">
        <v>133</v>
      </c>
      <c r="N33" s="36" t="s">
        <v>132</v>
      </c>
      <c r="O33" s="36" t="s">
        <v>131</v>
      </c>
    </row>
    <row r="34" spans="1:15" ht="6.6" customHeight="1" x14ac:dyDescent="0.15">
      <c r="A34" s="44"/>
      <c r="B34" s="4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3.5" customHeight="1" x14ac:dyDescent="0.15">
      <c r="A35" s="36" t="s">
        <v>130</v>
      </c>
      <c r="B35" s="39">
        <v>4096</v>
      </c>
      <c r="C35" s="38">
        <v>510</v>
      </c>
      <c r="D35" s="38">
        <v>530</v>
      </c>
      <c r="E35" s="38">
        <v>158</v>
      </c>
      <c r="F35" s="38">
        <v>396</v>
      </c>
      <c r="G35" s="38">
        <v>932</v>
      </c>
      <c r="H35" s="38">
        <v>158</v>
      </c>
      <c r="I35" s="38">
        <v>224</v>
      </c>
      <c r="J35" s="373" t="s">
        <v>82</v>
      </c>
      <c r="K35" s="38">
        <v>134</v>
      </c>
      <c r="L35" s="38">
        <v>199</v>
      </c>
      <c r="M35" s="38">
        <v>481</v>
      </c>
      <c r="N35" s="38">
        <v>204</v>
      </c>
      <c r="O35" s="38">
        <v>170</v>
      </c>
    </row>
    <row r="36" spans="1:15" ht="13.5" customHeight="1" x14ac:dyDescent="0.15">
      <c r="A36" s="36"/>
      <c r="B36" s="37" t="s">
        <v>109</v>
      </c>
      <c r="C36" s="36" t="s">
        <v>89</v>
      </c>
      <c r="D36" s="36" t="s">
        <v>108</v>
      </c>
      <c r="E36" s="36" t="s">
        <v>127</v>
      </c>
      <c r="F36" s="36" t="s">
        <v>129</v>
      </c>
      <c r="G36" s="36" t="s">
        <v>63</v>
      </c>
      <c r="H36" s="36" t="s">
        <v>127</v>
      </c>
      <c r="I36" s="36" t="s">
        <v>126</v>
      </c>
      <c r="J36" s="373"/>
      <c r="K36" s="36" t="s">
        <v>105</v>
      </c>
      <c r="L36" s="36" t="s">
        <v>125</v>
      </c>
      <c r="M36" s="36" t="s">
        <v>120</v>
      </c>
      <c r="N36" s="36" t="s">
        <v>103</v>
      </c>
      <c r="O36" s="36" t="s">
        <v>56</v>
      </c>
    </row>
    <row r="37" spans="1:15" ht="6.6" customHeight="1" x14ac:dyDescent="0.15">
      <c r="A37" s="44"/>
      <c r="B37" s="4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3.5" customHeight="1" x14ac:dyDescent="0.15">
      <c r="A38" s="36" t="s">
        <v>128</v>
      </c>
      <c r="B38" s="39">
        <v>4096</v>
      </c>
      <c r="C38" s="38">
        <v>490</v>
      </c>
      <c r="D38" s="38">
        <v>530</v>
      </c>
      <c r="E38" s="38">
        <v>163</v>
      </c>
      <c r="F38" s="38">
        <v>411</v>
      </c>
      <c r="G38" s="38">
        <v>932</v>
      </c>
      <c r="H38" s="38">
        <v>158</v>
      </c>
      <c r="I38" s="38">
        <v>224</v>
      </c>
      <c r="J38" s="373" t="s">
        <v>82</v>
      </c>
      <c r="K38" s="38">
        <v>134</v>
      </c>
      <c r="L38" s="38">
        <v>199</v>
      </c>
      <c r="M38" s="38">
        <v>481</v>
      </c>
      <c r="N38" s="38">
        <v>204</v>
      </c>
      <c r="O38" s="38">
        <v>170</v>
      </c>
    </row>
    <row r="39" spans="1:15" ht="13.5" customHeight="1" x14ac:dyDescent="0.15">
      <c r="A39" s="36"/>
      <c r="B39" s="37" t="s">
        <v>109</v>
      </c>
      <c r="C39" s="36" t="s">
        <v>94</v>
      </c>
      <c r="D39" s="36" t="s">
        <v>108</v>
      </c>
      <c r="E39" s="36" t="s">
        <v>117</v>
      </c>
      <c r="F39" s="36" t="s">
        <v>123</v>
      </c>
      <c r="G39" s="36" t="s">
        <v>63</v>
      </c>
      <c r="H39" s="36" t="s">
        <v>127</v>
      </c>
      <c r="I39" s="36" t="s">
        <v>126</v>
      </c>
      <c r="J39" s="373"/>
      <c r="K39" s="36" t="s">
        <v>105</v>
      </c>
      <c r="L39" s="36" t="s">
        <v>125</v>
      </c>
      <c r="M39" s="36" t="s">
        <v>120</v>
      </c>
      <c r="N39" s="36" t="s">
        <v>103</v>
      </c>
      <c r="O39" s="36" t="s">
        <v>56</v>
      </c>
    </row>
    <row r="40" spans="1:15" ht="6.6" customHeight="1" x14ac:dyDescent="0.15">
      <c r="A40" s="44"/>
      <c r="B40" s="4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3.5" customHeight="1" x14ac:dyDescent="0.15">
      <c r="A41" s="36" t="s">
        <v>124</v>
      </c>
      <c r="B41" s="39">
        <v>4093</v>
      </c>
      <c r="C41" s="38">
        <v>487</v>
      </c>
      <c r="D41" s="38">
        <v>530</v>
      </c>
      <c r="E41" s="38">
        <v>163</v>
      </c>
      <c r="F41" s="38">
        <v>411</v>
      </c>
      <c r="G41" s="38">
        <v>922</v>
      </c>
      <c r="H41" s="38">
        <v>154</v>
      </c>
      <c r="I41" s="38">
        <v>238</v>
      </c>
      <c r="J41" s="373" t="s">
        <v>82</v>
      </c>
      <c r="K41" s="38">
        <v>134</v>
      </c>
      <c r="L41" s="38">
        <v>199</v>
      </c>
      <c r="M41" s="38">
        <v>481</v>
      </c>
      <c r="N41" s="38">
        <v>204</v>
      </c>
      <c r="O41" s="38">
        <v>170</v>
      </c>
    </row>
    <row r="42" spans="1:15" ht="13.5" customHeight="1" x14ac:dyDescent="0.15">
      <c r="A42" s="36"/>
      <c r="B42" s="37" t="s">
        <v>109</v>
      </c>
      <c r="C42" s="36" t="s">
        <v>104</v>
      </c>
      <c r="D42" s="36" t="s">
        <v>108</v>
      </c>
      <c r="E42" s="36" t="s">
        <v>117</v>
      </c>
      <c r="F42" s="36" t="s">
        <v>123</v>
      </c>
      <c r="G42" s="36" t="s">
        <v>122</v>
      </c>
      <c r="H42" s="36" t="s">
        <v>115</v>
      </c>
      <c r="I42" s="36" t="s">
        <v>121</v>
      </c>
      <c r="J42" s="373"/>
      <c r="K42" s="36" t="s">
        <v>105</v>
      </c>
      <c r="L42" s="36" t="s">
        <v>57</v>
      </c>
      <c r="M42" s="36" t="s">
        <v>120</v>
      </c>
      <c r="N42" s="36" t="s">
        <v>103</v>
      </c>
      <c r="O42" s="36" t="s">
        <v>56</v>
      </c>
    </row>
    <row r="43" spans="1:15" ht="6.6" customHeight="1" x14ac:dyDescent="0.15">
      <c r="A43" s="44"/>
      <c r="B43" s="4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3.5" customHeight="1" x14ac:dyDescent="0.15">
      <c r="A44" s="36" t="s">
        <v>119</v>
      </c>
      <c r="B44" s="39">
        <v>4093</v>
      </c>
      <c r="C44" s="38">
        <v>425</v>
      </c>
      <c r="D44" s="38">
        <v>530</v>
      </c>
      <c r="E44" s="38">
        <v>163</v>
      </c>
      <c r="F44" s="38">
        <v>432</v>
      </c>
      <c r="G44" s="38">
        <v>925</v>
      </c>
      <c r="H44" s="38">
        <v>154</v>
      </c>
      <c r="I44" s="38">
        <v>269</v>
      </c>
      <c r="J44" s="373" t="s">
        <v>82</v>
      </c>
      <c r="K44" s="38">
        <v>134</v>
      </c>
      <c r="L44" s="38">
        <v>199</v>
      </c>
      <c r="M44" s="38">
        <v>488</v>
      </c>
      <c r="N44" s="38">
        <v>204</v>
      </c>
      <c r="O44" s="38">
        <v>170</v>
      </c>
    </row>
    <row r="45" spans="1:15" ht="13.5" customHeight="1" x14ac:dyDescent="0.15">
      <c r="A45" s="36"/>
      <c r="B45" s="37" t="s">
        <v>109</v>
      </c>
      <c r="C45" s="36" t="s">
        <v>118</v>
      </c>
      <c r="D45" s="36" t="s">
        <v>108</v>
      </c>
      <c r="E45" s="36" t="s">
        <v>117</v>
      </c>
      <c r="F45" s="36" t="s">
        <v>116</v>
      </c>
      <c r="G45" s="36" t="s">
        <v>107</v>
      </c>
      <c r="H45" s="36" t="s">
        <v>115</v>
      </c>
      <c r="I45" s="36" t="s">
        <v>95</v>
      </c>
      <c r="J45" s="373"/>
      <c r="K45" s="36" t="s">
        <v>105</v>
      </c>
      <c r="L45" s="36" t="s">
        <v>59</v>
      </c>
      <c r="M45" s="36" t="s">
        <v>104</v>
      </c>
      <c r="N45" s="36" t="s">
        <v>103</v>
      </c>
      <c r="O45" s="36" t="s">
        <v>56</v>
      </c>
    </row>
    <row r="46" spans="1:15" ht="6" customHeight="1" x14ac:dyDescent="0.15">
      <c r="A46" s="36"/>
      <c r="B46" s="37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1:15" ht="13.5" customHeight="1" x14ac:dyDescent="0.15">
      <c r="A47" s="36" t="s">
        <v>114</v>
      </c>
      <c r="B47" s="39">
        <v>4093</v>
      </c>
      <c r="C47" s="36" t="s">
        <v>111</v>
      </c>
      <c r="D47" s="36" t="s">
        <v>78</v>
      </c>
      <c r="E47" s="36" t="s">
        <v>77</v>
      </c>
      <c r="F47" s="36" t="s">
        <v>76</v>
      </c>
      <c r="G47" s="36" t="s">
        <v>113</v>
      </c>
      <c r="H47" s="38">
        <v>188</v>
      </c>
      <c r="I47" s="38">
        <v>274</v>
      </c>
      <c r="J47" s="373" t="s">
        <v>82</v>
      </c>
      <c r="K47" s="38">
        <v>134</v>
      </c>
      <c r="L47" s="38">
        <v>199</v>
      </c>
      <c r="M47" s="38">
        <v>488</v>
      </c>
      <c r="N47" s="38">
        <v>204</v>
      </c>
      <c r="O47" s="38">
        <v>170</v>
      </c>
    </row>
    <row r="48" spans="1:15" ht="13.5" customHeight="1" x14ac:dyDescent="0.15">
      <c r="A48" s="44"/>
      <c r="B48" s="37" t="s">
        <v>109</v>
      </c>
      <c r="C48" s="36" t="s">
        <v>98</v>
      </c>
      <c r="D48" s="36" t="s">
        <v>108</v>
      </c>
      <c r="E48" s="36" t="s">
        <v>56</v>
      </c>
      <c r="F48" s="36" t="s">
        <v>64</v>
      </c>
      <c r="G48" s="36" t="s">
        <v>107</v>
      </c>
      <c r="H48" s="36" t="s">
        <v>96</v>
      </c>
      <c r="I48" s="36" t="s">
        <v>106</v>
      </c>
      <c r="J48" s="373"/>
      <c r="K48" s="36" t="s">
        <v>105</v>
      </c>
      <c r="L48" s="36" t="s">
        <v>59</v>
      </c>
      <c r="M48" s="36" t="s">
        <v>104</v>
      </c>
      <c r="N48" s="36" t="s">
        <v>103</v>
      </c>
      <c r="O48" s="36" t="s">
        <v>56</v>
      </c>
    </row>
    <row r="49" spans="1:15" ht="6" customHeight="1" x14ac:dyDescent="0.15">
      <c r="A49" s="44"/>
      <c r="B49" s="37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</row>
    <row r="50" spans="1:15" ht="13.5" customHeight="1" x14ac:dyDescent="0.15">
      <c r="A50" s="43" t="s">
        <v>112</v>
      </c>
      <c r="B50" s="39">
        <v>4093</v>
      </c>
      <c r="C50" s="36" t="s">
        <v>111</v>
      </c>
      <c r="D50" s="36" t="s">
        <v>78</v>
      </c>
      <c r="E50" s="36" t="s">
        <v>77</v>
      </c>
      <c r="F50" s="36" t="s">
        <v>76</v>
      </c>
      <c r="G50" s="36" t="s">
        <v>110</v>
      </c>
      <c r="H50" s="38">
        <v>188</v>
      </c>
      <c r="I50" s="38">
        <v>274</v>
      </c>
      <c r="J50" s="373" t="s">
        <v>82</v>
      </c>
      <c r="K50" s="38">
        <v>134</v>
      </c>
      <c r="L50" s="38">
        <v>201</v>
      </c>
      <c r="M50" s="38">
        <v>488</v>
      </c>
      <c r="N50" s="38">
        <v>204</v>
      </c>
      <c r="O50" s="38">
        <v>170</v>
      </c>
    </row>
    <row r="51" spans="1:15" ht="13.5" customHeight="1" x14ac:dyDescent="0.15">
      <c r="A51" s="36"/>
      <c r="B51" s="37" t="s">
        <v>109</v>
      </c>
      <c r="C51" s="36" t="s">
        <v>98</v>
      </c>
      <c r="D51" s="36" t="s">
        <v>108</v>
      </c>
      <c r="E51" s="36" t="s">
        <v>56</v>
      </c>
      <c r="F51" s="36" t="s">
        <v>64</v>
      </c>
      <c r="G51" s="36" t="s">
        <v>107</v>
      </c>
      <c r="H51" s="36" t="s">
        <v>96</v>
      </c>
      <c r="I51" s="36" t="s">
        <v>106</v>
      </c>
      <c r="J51" s="373"/>
      <c r="K51" s="36" t="s">
        <v>105</v>
      </c>
      <c r="L51" s="36" t="s">
        <v>59</v>
      </c>
      <c r="M51" s="36" t="s">
        <v>104</v>
      </c>
      <c r="N51" s="36" t="s">
        <v>103</v>
      </c>
      <c r="O51" s="36" t="s">
        <v>56</v>
      </c>
    </row>
    <row r="52" spans="1:15" ht="6" customHeight="1" x14ac:dyDescent="0.15">
      <c r="A52" s="42"/>
      <c r="B52" s="41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</row>
    <row r="53" spans="1:15" ht="13.5" customHeight="1" x14ac:dyDescent="0.15">
      <c r="A53" s="36" t="s">
        <v>102</v>
      </c>
      <c r="B53" s="39">
        <v>4093</v>
      </c>
      <c r="C53" s="36" t="s">
        <v>100</v>
      </c>
      <c r="D53" s="36" t="s">
        <v>78</v>
      </c>
      <c r="E53" s="36" t="s">
        <v>77</v>
      </c>
      <c r="F53" s="36" t="s">
        <v>99</v>
      </c>
      <c r="G53" s="36" t="s">
        <v>75</v>
      </c>
      <c r="H53" s="38">
        <v>188</v>
      </c>
      <c r="I53" s="38">
        <v>272</v>
      </c>
      <c r="J53" s="373" t="s">
        <v>82</v>
      </c>
      <c r="K53" s="38">
        <v>134</v>
      </c>
      <c r="L53" s="38">
        <v>201</v>
      </c>
      <c r="M53" s="38">
        <v>490</v>
      </c>
      <c r="N53" s="38">
        <v>204</v>
      </c>
      <c r="O53" s="38">
        <v>170</v>
      </c>
    </row>
    <row r="54" spans="1:15" ht="13.5" customHeight="1" x14ac:dyDescent="0.15">
      <c r="A54" s="36"/>
      <c r="B54" s="37" t="s">
        <v>67</v>
      </c>
      <c r="C54" s="36" t="s">
        <v>98</v>
      </c>
      <c r="D54" s="36" t="s">
        <v>65</v>
      </c>
      <c r="E54" s="36" t="s">
        <v>56</v>
      </c>
      <c r="F54" s="36" t="s">
        <v>97</v>
      </c>
      <c r="G54" s="36" t="s">
        <v>63</v>
      </c>
      <c r="H54" s="36" t="s">
        <v>96</v>
      </c>
      <c r="I54" s="36" t="s">
        <v>95</v>
      </c>
      <c r="J54" s="373"/>
      <c r="K54" s="36" t="s">
        <v>60</v>
      </c>
      <c r="L54" s="36" t="s">
        <v>59</v>
      </c>
      <c r="M54" s="36" t="s">
        <v>94</v>
      </c>
      <c r="N54" s="36" t="s">
        <v>57</v>
      </c>
      <c r="O54" s="36" t="s">
        <v>56</v>
      </c>
    </row>
    <row r="55" spans="1:15" ht="6" customHeight="1" x14ac:dyDescent="0.15">
      <c r="A55" s="36"/>
      <c r="B55" s="37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</row>
    <row r="56" spans="1:15" ht="13.5" customHeight="1" x14ac:dyDescent="0.15">
      <c r="A56" s="36" t="s">
        <v>101</v>
      </c>
      <c r="B56" s="39">
        <v>4093</v>
      </c>
      <c r="C56" s="36" t="s">
        <v>100</v>
      </c>
      <c r="D56" s="36" t="s">
        <v>78</v>
      </c>
      <c r="E56" s="36" t="s">
        <v>77</v>
      </c>
      <c r="F56" s="36" t="s">
        <v>99</v>
      </c>
      <c r="G56" s="36" t="s">
        <v>75</v>
      </c>
      <c r="H56" s="38">
        <v>188</v>
      </c>
      <c r="I56" s="38">
        <v>272</v>
      </c>
      <c r="J56" s="373" t="s">
        <v>82</v>
      </c>
      <c r="K56" s="38">
        <v>134</v>
      </c>
      <c r="L56" s="38">
        <v>201</v>
      </c>
      <c r="M56" s="38">
        <v>490</v>
      </c>
      <c r="N56" s="38">
        <v>204</v>
      </c>
      <c r="O56" s="38">
        <v>170</v>
      </c>
    </row>
    <row r="57" spans="1:15" ht="13.5" customHeight="1" x14ac:dyDescent="0.15">
      <c r="A57" s="36"/>
      <c r="B57" s="37" t="s">
        <v>67</v>
      </c>
      <c r="C57" s="36" t="s">
        <v>98</v>
      </c>
      <c r="D57" s="36" t="s">
        <v>65</v>
      </c>
      <c r="E57" s="36" t="s">
        <v>56</v>
      </c>
      <c r="F57" s="36" t="s">
        <v>97</v>
      </c>
      <c r="G57" s="36" t="s">
        <v>63</v>
      </c>
      <c r="H57" s="36" t="s">
        <v>96</v>
      </c>
      <c r="I57" s="36" t="s">
        <v>95</v>
      </c>
      <c r="J57" s="373"/>
      <c r="K57" s="36" t="s">
        <v>60</v>
      </c>
      <c r="L57" s="36" t="s">
        <v>59</v>
      </c>
      <c r="M57" s="36" t="s">
        <v>94</v>
      </c>
      <c r="N57" s="36" t="s">
        <v>57</v>
      </c>
      <c r="O57" s="36" t="s">
        <v>56</v>
      </c>
    </row>
    <row r="58" spans="1:15" ht="6" customHeight="1" x14ac:dyDescent="0.15">
      <c r="A58" s="36"/>
      <c r="B58" s="37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</row>
    <row r="59" spans="1:15" ht="13.5" customHeight="1" x14ac:dyDescent="0.15">
      <c r="A59" s="36" t="s">
        <v>93</v>
      </c>
      <c r="B59" s="37" t="s">
        <v>80</v>
      </c>
      <c r="C59" s="36" t="s">
        <v>92</v>
      </c>
      <c r="D59" s="36" t="s">
        <v>78</v>
      </c>
      <c r="E59" s="36" t="s">
        <v>77</v>
      </c>
      <c r="F59" s="36" t="s">
        <v>76</v>
      </c>
      <c r="G59" s="36" t="s">
        <v>75</v>
      </c>
      <c r="H59" s="36" t="s">
        <v>74</v>
      </c>
      <c r="I59" s="36" t="s">
        <v>73</v>
      </c>
      <c r="J59" s="373" t="s">
        <v>82</v>
      </c>
      <c r="K59" s="36" t="s">
        <v>72</v>
      </c>
      <c r="L59" s="36" t="s">
        <v>71</v>
      </c>
      <c r="M59" s="36" t="s">
        <v>91</v>
      </c>
      <c r="N59" s="36" t="s">
        <v>69</v>
      </c>
      <c r="O59" s="36" t="s">
        <v>68</v>
      </c>
    </row>
    <row r="60" spans="1:15" ht="13.5" customHeight="1" x14ac:dyDescent="0.15">
      <c r="A60" s="36"/>
      <c r="B60" s="37" t="s">
        <v>67</v>
      </c>
      <c r="C60" s="36" t="s">
        <v>90</v>
      </c>
      <c r="D60" s="36" t="s">
        <v>65</v>
      </c>
      <c r="E60" s="36" t="s">
        <v>56</v>
      </c>
      <c r="F60" s="36" t="s">
        <v>64</v>
      </c>
      <c r="G60" s="36" t="s">
        <v>63</v>
      </c>
      <c r="H60" s="36" t="s">
        <v>62</v>
      </c>
      <c r="I60" s="36" t="s">
        <v>61</v>
      </c>
      <c r="J60" s="373"/>
      <c r="K60" s="36" t="s">
        <v>60</v>
      </c>
      <c r="L60" s="36" t="s">
        <v>59</v>
      </c>
      <c r="M60" s="36" t="s">
        <v>89</v>
      </c>
      <c r="N60" s="36" t="s">
        <v>57</v>
      </c>
      <c r="O60" s="36" t="s">
        <v>56</v>
      </c>
    </row>
    <row r="61" spans="1:15" ht="6" customHeight="1" x14ac:dyDescent="0.15">
      <c r="A61" s="36"/>
      <c r="B61" s="37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</row>
    <row r="62" spans="1:15" ht="13.5" customHeight="1" x14ac:dyDescent="0.15">
      <c r="A62" s="35" t="s">
        <v>88</v>
      </c>
      <c r="B62" s="30" t="s">
        <v>80</v>
      </c>
      <c r="C62" s="30" t="s">
        <v>87</v>
      </c>
      <c r="D62" s="30" t="s">
        <v>78</v>
      </c>
      <c r="E62" s="30" t="s">
        <v>77</v>
      </c>
      <c r="F62" s="30" t="s">
        <v>76</v>
      </c>
      <c r="G62" s="30" t="s">
        <v>75</v>
      </c>
      <c r="H62" s="30" t="s">
        <v>74</v>
      </c>
      <c r="I62" s="30" t="s">
        <v>73</v>
      </c>
      <c r="J62" s="373" t="s">
        <v>82</v>
      </c>
      <c r="K62" s="30" t="s">
        <v>72</v>
      </c>
      <c r="L62" s="30" t="s">
        <v>71</v>
      </c>
      <c r="M62" s="30" t="s">
        <v>86</v>
      </c>
      <c r="N62" s="30" t="s">
        <v>69</v>
      </c>
      <c r="O62" s="30" t="s">
        <v>68</v>
      </c>
    </row>
    <row r="63" spans="1:15" ht="13.5" customHeight="1" x14ac:dyDescent="0.15">
      <c r="A63" s="35"/>
      <c r="B63" s="30" t="s">
        <v>67</v>
      </c>
      <c r="C63" s="30" t="s">
        <v>85</v>
      </c>
      <c r="D63" s="30" t="s">
        <v>65</v>
      </c>
      <c r="E63" s="30" t="s">
        <v>56</v>
      </c>
      <c r="F63" s="30" t="s">
        <v>64</v>
      </c>
      <c r="G63" s="30" t="s">
        <v>63</v>
      </c>
      <c r="H63" s="30" t="s">
        <v>62</v>
      </c>
      <c r="I63" s="30" t="s">
        <v>61</v>
      </c>
      <c r="J63" s="373"/>
      <c r="K63" s="30" t="s">
        <v>60</v>
      </c>
      <c r="L63" s="30" t="s">
        <v>59</v>
      </c>
      <c r="M63" s="30" t="s">
        <v>84</v>
      </c>
      <c r="N63" s="30" t="s">
        <v>57</v>
      </c>
      <c r="O63" s="30" t="s">
        <v>56</v>
      </c>
    </row>
    <row r="64" spans="1:15" ht="6" customHeight="1" x14ac:dyDescent="0.15">
      <c r="A64" s="35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</row>
    <row r="65" spans="1:16" ht="13.5" customHeight="1" x14ac:dyDescent="0.15">
      <c r="A65" s="35" t="s">
        <v>83</v>
      </c>
      <c r="B65" s="30" t="s">
        <v>80</v>
      </c>
      <c r="C65" s="30" t="s">
        <v>79</v>
      </c>
      <c r="D65" s="30" t="s">
        <v>78</v>
      </c>
      <c r="E65" s="30" t="s">
        <v>77</v>
      </c>
      <c r="F65" s="30" t="s">
        <v>76</v>
      </c>
      <c r="G65" s="30" t="s">
        <v>75</v>
      </c>
      <c r="H65" s="30" t="s">
        <v>74</v>
      </c>
      <c r="I65" s="30" t="s">
        <v>73</v>
      </c>
      <c r="J65" s="373" t="s">
        <v>82</v>
      </c>
      <c r="K65" s="30" t="s">
        <v>72</v>
      </c>
      <c r="L65" s="30" t="s">
        <v>71</v>
      </c>
      <c r="M65" s="30" t="s">
        <v>70</v>
      </c>
      <c r="N65" s="30" t="s">
        <v>69</v>
      </c>
      <c r="O65" s="30" t="s">
        <v>68</v>
      </c>
    </row>
    <row r="66" spans="1:16" ht="13.5" customHeight="1" x14ac:dyDescent="0.15">
      <c r="A66" s="35"/>
      <c r="B66" s="30" t="s">
        <v>67</v>
      </c>
      <c r="C66" s="30" t="s">
        <v>66</v>
      </c>
      <c r="D66" s="30" t="s">
        <v>65</v>
      </c>
      <c r="E66" s="30" t="s">
        <v>56</v>
      </c>
      <c r="F66" s="30" t="s">
        <v>64</v>
      </c>
      <c r="G66" s="30" t="s">
        <v>63</v>
      </c>
      <c r="H66" s="30" t="s">
        <v>62</v>
      </c>
      <c r="I66" s="30" t="s">
        <v>61</v>
      </c>
      <c r="J66" s="373"/>
      <c r="K66" s="30" t="s">
        <v>60</v>
      </c>
      <c r="L66" s="30" t="s">
        <v>59</v>
      </c>
      <c r="M66" s="30" t="s">
        <v>58</v>
      </c>
      <c r="N66" s="30" t="s">
        <v>57</v>
      </c>
      <c r="O66" s="30" t="s">
        <v>56</v>
      </c>
    </row>
    <row r="67" spans="1:16" ht="7.9" customHeight="1" x14ac:dyDescent="0.15">
      <c r="A67" s="35"/>
      <c r="B67" s="30"/>
      <c r="C67" s="30"/>
      <c r="D67" s="30"/>
      <c r="E67" s="30"/>
      <c r="F67" s="30"/>
      <c r="G67" s="30"/>
      <c r="H67" s="30"/>
      <c r="I67" s="30"/>
      <c r="J67" s="270"/>
      <c r="K67" s="30"/>
      <c r="L67" s="30"/>
      <c r="M67" s="30"/>
      <c r="N67" s="30"/>
      <c r="O67" s="30"/>
    </row>
    <row r="68" spans="1:16" ht="15.6" customHeight="1" x14ac:dyDescent="0.15">
      <c r="A68" s="35" t="s">
        <v>81</v>
      </c>
      <c r="B68" s="30" t="s">
        <v>80</v>
      </c>
      <c r="C68" s="30" t="s">
        <v>79</v>
      </c>
      <c r="D68" s="30" t="s">
        <v>78</v>
      </c>
      <c r="E68" s="30" t="s">
        <v>77</v>
      </c>
      <c r="F68" s="30" t="s">
        <v>76</v>
      </c>
      <c r="G68" s="30" t="s">
        <v>75</v>
      </c>
      <c r="H68" s="30" t="s">
        <v>74</v>
      </c>
      <c r="I68" s="30" t="s">
        <v>73</v>
      </c>
      <c r="J68" s="34">
        <v>0</v>
      </c>
      <c r="K68" s="30" t="s">
        <v>72</v>
      </c>
      <c r="L68" s="30" t="s">
        <v>71</v>
      </c>
      <c r="M68" s="30" t="s">
        <v>70</v>
      </c>
      <c r="N68" s="30" t="s">
        <v>69</v>
      </c>
      <c r="O68" s="30" t="s">
        <v>68</v>
      </c>
    </row>
    <row r="69" spans="1:16" ht="13.5" customHeight="1" x14ac:dyDescent="0.15">
      <c r="B69" s="31" t="s">
        <v>67</v>
      </c>
      <c r="C69" s="30" t="s">
        <v>66</v>
      </c>
      <c r="D69" s="30" t="s">
        <v>65</v>
      </c>
      <c r="E69" s="30" t="s">
        <v>56</v>
      </c>
      <c r="F69" s="30" t="s">
        <v>64</v>
      </c>
      <c r="G69" s="30" t="s">
        <v>63</v>
      </c>
      <c r="H69" s="30" t="s">
        <v>62</v>
      </c>
      <c r="I69" s="30" t="s">
        <v>61</v>
      </c>
      <c r="J69" s="33">
        <v>0</v>
      </c>
      <c r="K69" s="30" t="s">
        <v>60</v>
      </c>
      <c r="L69" s="30" t="s">
        <v>59</v>
      </c>
      <c r="M69" s="30" t="s">
        <v>58</v>
      </c>
      <c r="N69" s="30" t="s">
        <v>57</v>
      </c>
      <c r="O69" s="30" t="s">
        <v>56</v>
      </c>
    </row>
    <row r="70" spans="1:16" ht="13.5" customHeight="1" x14ac:dyDescent="0.15">
      <c r="A70" s="32" t="s">
        <v>55</v>
      </c>
      <c r="B70" s="31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</row>
    <row r="71" spans="1:16" ht="6" customHeight="1" x14ac:dyDescent="0.15">
      <c r="A71" s="29"/>
      <c r="B71" s="28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1:16" x14ac:dyDescent="0.15">
      <c r="A72" s="280" t="s">
        <v>54</v>
      </c>
      <c r="L72" s="26" t="s">
        <v>53</v>
      </c>
      <c r="O72" s="25"/>
    </row>
    <row r="73" spans="1:16" x14ac:dyDescent="0.15">
      <c r="A73" s="24"/>
      <c r="L73" s="23" t="s">
        <v>52</v>
      </c>
      <c r="M73" s="22"/>
      <c r="O73" s="21"/>
      <c r="P73" s="20"/>
    </row>
  </sheetData>
  <mergeCells count="24">
    <mergeCell ref="N26:N27"/>
    <mergeCell ref="O26:O27"/>
    <mergeCell ref="I26:I27"/>
    <mergeCell ref="K26:K27"/>
    <mergeCell ref="L26:L27"/>
    <mergeCell ref="M26:M27"/>
    <mergeCell ref="J41:J42"/>
    <mergeCell ref="A26:A27"/>
    <mergeCell ref="B26:B27"/>
    <mergeCell ref="G26:G27"/>
    <mergeCell ref="H26:H27"/>
    <mergeCell ref="J26:J27"/>
    <mergeCell ref="J29:J30"/>
    <mergeCell ref="J32:J33"/>
    <mergeCell ref="J35:J36"/>
    <mergeCell ref="J38:J39"/>
    <mergeCell ref="J62:J63"/>
    <mergeCell ref="J65:J66"/>
    <mergeCell ref="J44:J45"/>
    <mergeCell ref="J47:J48"/>
    <mergeCell ref="J50:J51"/>
    <mergeCell ref="J53:J54"/>
    <mergeCell ref="J56:J57"/>
    <mergeCell ref="J59:J6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Normal="100" workbookViewId="0">
      <pane ySplit="7" topLeftCell="A8" activePane="bottomLeft" state="frozen"/>
      <selection pane="bottomLeft"/>
    </sheetView>
  </sheetViews>
  <sheetFormatPr defaultRowHeight="13.5" x14ac:dyDescent="0.15"/>
  <cols>
    <col min="1" max="1" width="16.75" style="75" customWidth="1"/>
    <col min="2" max="3" width="11.75" style="61" customWidth="1"/>
    <col min="4" max="4" width="13.125" style="61" customWidth="1"/>
    <col min="5" max="5" width="10.5" style="61" bestFit="1" customWidth="1"/>
    <col min="6" max="6" width="13.875" style="61" bestFit="1" customWidth="1"/>
    <col min="7" max="7" width="11.75" style="61" customWidth="1"/>
    <col min="8" max="8" width="4.875" style="61" customWidth="1"/>
    <col min="9" max="12" width="9" style="61"/>
    <col min="13" max="13" width="12.375" style="61" customWidth="1"/>
    <col min="14" max="14" width="11.5" style="61" customWidth="1"/>
    <col min="15" max="18" width="9" style="61"/>
    <col min="19" max="20" width="10.125" style="61" bestFit="1" customWidth="1"/>
    <col min="21" max="16384" width="9" style="61"/>
  </cols>
  <sheetData>
    <row r="1" spans="1:8" ht="24" customHeight="1" x14ac:dyDescent="0.15">
      <c r="A1" s="371" t="s">
        <v>225</v>
      </c>
    </row>
    <row r="2" spans="1:8" ht="9" customHeight="1" x14ac:dyDescent="0.15"/>
    <row r="3" spans="1:8" s="62" customFormat="1" x14ac:dyDescent="0.15">
      <c r="A3" s="100" t="s">
        <v>224</v>
      </c>
      <c r="G3" s="305" t="s">
        <v>223</v>
      </c>
      <c r="H3" s="305"/>
    </row>
    <row r="4" spans="1:8" ht="6" customHeight="1" x14ac:dyDescent="0.15">
      <c r="A4" s="304"/>
      <c r="B4" s="63"/>
      <c r="C4" s="63"/>
      <c r="D4" s="63"/>
      <c r="E4" s="63"/>
      <c r="F4" s="303"/>
      <c r="G4" s="302"/>
      <c r="H4" s="301"/>
    </row>
    <row r="5" spans="1:8" s="96" customFormat="1" ht="14.25" customHeight="1" x14ac:dyDescent="0.4">
      <c r="A5" s="284"/>
      <c r="B5" s="300"/>
      <c r="C5" s="69"/>
      <c r="D5" s="299"/>
      <c r="E5" s="299"/>
      <c r="F5" s="69"/>
      <c r="G5" s="299"/>
      <c r="H5" s="68"/>
    </row>
    <row r="6" spans="1:8" s="96" customFormat="1" ht="14.25" customHeight="1" x14ac:dyDescent="0.4">
      <c r="A6" s="298" t="s">
        <v>222</v>
      </c>
      <c r="B6" s="296" t="s">
        <v>221</v>
      </c>
      <c r="C6" s="296" t="s">
        <v>220</v>
      </c>
      <c r="D6" s="297" t="s">
        <v>219</v>
      </c>
      <c r="E6" s="380" t="s">
        <v>218</v>
      </c>
      <c r="F6" s="296" t="s">
        <v>217</v>
      </c>
      <c r="G6" s="382" t="s">
        <v>216</v>
      </c>
      <c r="H6" s="291"/>
    </row>
    <row r="7" spans="1:8" s="96" customFormat="1" ht="14.25" customHeight="1" x14ac:dyDescent="0.4">
      <c r="A7" s="295"/>
      <c r="B7" s="293"/>
      <c r="C7" s="293"/>
      <c r="D7" s="294" t="s">
        <v>215</v>
      </c>
      <c r="E7" s="381"/>
      <c r="F7" s="293"/>
      <c r="G7" s="383"/>
      <c r="H7" s="291"/>
    </row>
    <row r="8" spans="1:8" ht="6" customHeight="1" x14ac:dyDescent="0.15">
      <c r="B8" s="94"/>
    </row>
    <row r="9" spans="1:8" s="96" customFormat="1" x14ac:dyDescent="0.4">
      <c r="A9" s="284" t="s">
        <v>168</v>
      </c>
      <c r="B9" s="286"/>
      <c r="C9" s="66"/>
    </row>
    <row r="10" spans="1:8" s="96" customFormat="1" ht="6" customHeight="1" x14ac:dyDescent="0.4">
      <c r="A10" s="283"/>
      <c r="B10" s="286"/>
      <c r="C10" s="66"/>
    </row>
    <row r="11" spans="1:8" s="72" customFormat="1" ht="16.5" customHeight="1" x14ac:dyDescent="0.4">
      <c r="A11" s="70" t="s">
        <v>515</v>
      </c>
      <c r="B11" s="74">
        <v>1605849</v>
      </c>
      <c r="C11" s="67">
        <v>1555162</v>
      </c>
      <c r="D11" s="67">
        <v>1508823</v>
      </c>
      <c r="E11" s="67">
        <v>46339</v>
      </c>
      <c r="F11" s="67">
        <v>14232786</v>
      </c>
      <c r="G11" s="67">
        <v>12410302</v>
      </c>
      <c r="H11" s="67"/>
    </row>
    <row r="12" spans="1:8" s="72" customFormat="1" ht="16.5" customHeight="1" x14ac:dyDescent="0.4">
      <c r="A12" s="70">
        <v>29</v>
      </c>
      <c r="B12" s="74">
        <v>1601357</v>
      </c>
      <c r="C12" s="67">
        <v>1550654</v>
      </c>
      <c r="D12" s="67">
        <v>1504533</v>
      </c>
      <c r="E12" s="67">
        <v>46121</v>
      </c>
      <c r="F12" s="67">
        <v>14211166</v>
      </c>
      <c r="G12" s="67">
        <v>12582144</v>
      </c>
      <c r="H12" s="67"/>
    </row>
    <row r="13" spans="1:8" s="72" customFormat="1" ht="16.5" customHeight="1" x14ac:dyDescent="0.4">
      <c r="A13" s="70">
        <v>30</v>
      </c>
      <c r="B13" s="74">
        <v>1603193.5</v>
      </c>
      <c r="C13" s="67">
        <v>1552999.2</v>
      </c>
      <c r="D13" s="67">
        <v>1507253.7</v>
      </c>
      <c r="E13" s="67">
        <v>45745.5</v>
      </c>
      <c r="F13" s="67">
        <v>14245233.609999999</v>
      </c>
      <c r="G13" s="67">
        <v>12628929.199999999</v>
      </c>
      <c r="H13" s="67"/>
    </row>
    <row r="14" spans="1:8" s="72" customFormat="1" ht="16.5" customHeight="1" x14ac:dyDescent="0.4">
      <c r="A14" s="70">
        <v>31</v>
      </c>
      <c r="B14" s="74">
        <f t="shared" ref="B14:G15" si="0">SUM(B22,B30,B38)</f>
        <v>1602136</v>
      </c>
      <c r="C14" s="67">
        <f t="shared" si="0"/>
        <v>1552998</v>
      </c>
      <c r="D14" s="67">
        <f t="shared" si="0"/>
        <v>1507253</v>
      </c>
      <c r="E14" s="67">
        <f t="shared" si="0"/>
        <v>45746</v>
      </c>
      <c r="F14" s="67">
        <f t="shared" si="0"/>
        <v>14254928</v>
      </c>
      <c r="G14" s="67">
        <f t="shared" si="0"/>
        <v>12638623</v>
      </c>
      <c r="H14" s="67"/>
    </row>
    <row r="15" spans="1:8" s="72" customFormat="1" ht="16.5" customHeight="1" x14ac:dyDescent="0.4">
      <c r="A15" s="70" t="s">
        <v>514</v>
      </c>
      <c r="B15" s="74">
        <f t="shared" si="0"/>
        <v>1605275</v>
      </c>
      <c r="C15" s="67">
        <f t="shared" si="0"/>
        <v>1554775</v>
      </c>
      <c r="D15" s="67">
        <f t="shared" si="0"/>
        <v>1509076</v>
      </c>
      <c r="E15" s="67">
        <f t="shared" si="0"/>
        <v>45699</v>
      </c>
      <c r="F15" s="67">
        <f t="shared" si="0"/>
        <v>14273838</v>
      </c>
      <c r="G15" s="67">
        <f t="shared" si="0"/>
        <v>12662835</v>
      </c>
      <c r="H15" s="67"/>
    </row>
    <row r="16" spans="1:8" s="96" customFormat="1" x14ac:dyDescent="0.4">
      <c r="A16" s="287"/>
      <c r="B16" s="74"/>
      <c r="C16" s="67"/>
      <c r="D16" s="67"/>
      <c r="E16" s="67"/>
      <c r="F16" s="67"/>
      <c r="G16" s="290"/>
      <c r="H16" s="67"/>
    </row>
    <row r="17" spans="1:8" s="96" customFormat="1" x14ac:dyDescent="0.4">
      <c r="A17" s="284" t="s">
        <v>214</v>
      </c>
      <c r="B17" s="74"/>
      <c r="C17" s="67"/>
      <c r="D17" s="67"/>
      <c r="E17" s="67"/>
      <c r="F17" s="67"/>
      <c r="G17" s="67"/>
      <c r="H17" s="72"/>
    </row>
    <row r="18" spans="1:8" s="96" customFormat="1" ht="6" customHeight="1" x14ac:dyDescent="0.4">
      <c r="A18" s="283"/>
      <c r="B18" s="74"/>
      <c r="C18" s="67"/>
      <c r="D18" s="72"/>
      <c r="E18" s="72"/>
      <c r="F18" s="72"/>
      <c r="G18" s="72"/>
      <c r="H18" s="72"/>
    </row>
    <row r="19" spans="1:8" s="66" customFormat="1" ht="16.5" customHeight="1" x14ac:dyDescent="0.4">
      <c r="A19" s="70" t="s">
        <v>515</v>
      </c>
      <c r="B19" s="74">
        <v>66863</v>
      </c>
      <c r="C19" s="67">
        <v>66839</v>
      </c>
      <c r="D19" s="67">
        <v>66839</v>
      </c>
      <c r="E19" s="73">
        <v>0</v>
      </c>
      <c r="F19" s="67">
        <v>1319627</v>
      </c>
      <c r="G19" s="67">
        <v>1130477</v>
      </c>
      <c r="H19" s="67"/>
    </row>
    <row r="20" spans="1:8" s="66" customFormat="1" ht="16.5" customHeight="1" x14ac:dyDescent="0.4">
      <c r="A20" s="70">
        <v>29</v>
      </c>
      <c r="B20" s="74">
        <v>66863</v>
      </c>
      <c r="C20" s="67">
        <v>66839</v>
      </c>
      <c r="D20" s="67">
        <v>66839</v>
      </c>
      <c r="E20" s="73">
        <v>0</v>
      </c>
      <c r="F20" s="67">
        <v>1323109</v>
      </c>
      <c r="G20" s="67">
        <v>1323109</v>
      </c>
      <c r="H20" s="67"/>
    </row>
    <row r="21" spans="1:8" s="66" customFormat="1" ht="16.5" customHeight="1" x14ac:dyDescent="0.4">
      <c r="A21" s="70">
        <v>30</v>
      </c>
      <c r="B21" s="74">
        <v>66863</v>
      </c>
      <c r="C21" s="67">
        <v>66839</v>
      </c>
      <c r="D21" s="67">
        <v>66839</v>
      </c>
      <c r="E21" s="73">
        <v>0</v>
      </c>
      <c r="F21" s="67">
        <v>1327180</v>
      </c>
      <c r="G21" s="67">
        <v>1327180</v>
      </c>
      <c r="H21" s="67"/>
    </row>
    <row r="22" spans="1:8" s="66" customFormat="1" ht="16.5" customHeight="1" x14ac:dyDescent="0.4">
      <c r="A22" s="70">
        <v>31</v>
      </c>
      <c r="B22" s="74">
        <v>66862</v>
      </c>
      <c r="C22" s="67">
        <v>66838</v>
      </c>
      <c r="D22" s="67">
        <v>66838</v>
      </c>
      <c r="E22" s="73">
        <v>0</v>
      </c>
      <c r="F22" s="67">
        <v>1334606</v>
      </c>
      <c r="G22" s="67">
        <v>1334606</v>
      </c>
      <c r="H22" s="67"/>
    </row>
    <row r="23" spans="1:8" s="66" customFormat="1" ht="16.5" customHeight="1" x14ac:dyDescent="0.4">
      <c r="A23" s="70" t="s">
        <v>514</v>
      </c>
      <c r="B23" s="74">
        <v>66862</v>
      </c>
      <c r="C23" s="67">
        <v>66838</v>
      </c>
      <c r="D23" s="67">
        <v>66838</v>
      </c>
      <c r="E23" s="73">
        <v>0</v>
      </c>
      <c r="F23" s="67">
        <v>1339734</v>
      </c>
      <c r="G23" s="67">
        <v>1339734</v>
      </c>
      <c r="H23" s="67"/>
    </row>
    <row r="24" spans="1:8" s="96" customFormat="1" x14ac:dyDescent="0.4">
      <c r="A24" s="289"/>
      <c r="B24" s="71"/>
      <c r="C24" s="67"/>
      <c r="D24" s="72"/>
      <c r="E24" s="72"/>
      <c r="F24" s="72"/>
      <c r="G24" s="288"/>
      <c r="H24" s="72"/>
    </row>
    <row r="25" spans="1:8" s="96" customFormat="1" x14ac:dyDescent="0.4">
      <c r="A25" s="287" t="s">
        <v>213</v>
      </c>
      <c r="B25" s="286"/>
      <c r="C25" s="66"/>
      <c r="H25" s="67"/>
    </row>
    <row r="26" spans="1:8" s="96" customFormat="1" ht="6" customHeight="1" x14ac:dyDescent="0.4">
      <c r="A26" s="285"/>
      <c r="B26" s="74"/>
      <c r="C26" s="67"/>
      <c r="D26" s="72"/>
      <c r="E26" s="72"/>
      <c r="F26" s="72"/>
      <c r="G26" s="72"/>
      <c r="H26" s="72"/>
    </row>
    <row r="27" spans="1:8" s="66" customFormat="1" ht="16.5" customHeight="1" x14ac:dyDescent="0.4">
      <c r="A27" s="70" t="s">
        <v>515</v>
      </c>
      <c r="B27" s="69">
        <v>206285</v>
      </c>
      <c r="C27" s="68">
        <v>176585</v>
      </c>
      <c r="D27" s="68">
        <v>167656</v>
      </c>
      <c r="E27" s="68">
        <v>8929</v>
      </c>
      <c r="F27" s="68">
        <v>2506949</v>
      </c>
      <c r="G27" s="68">
        <v>2474009</v>
      </c>
      <c r="H27" s="67"/>
    </row>
    <row r="28" spans="1:8" s="66" customFormat="1" ht="16.5" customHeight="1" x14ac:dyDescent="0.4">
      <c r="A28" s="70">
        <v>29</v>
      </c>
      <c r="B28" s="69">
        <v>199923</v>
      </c>
      <c r="C28" s="68">
        <v>170223</v>
      </c>
      <c r="D28" s="68">
        <v>161506</v>
      </c>
      <c r="E28" s="68">
        <v>8717</v>
      </c>
      <c r="F28" s="68">
        <v>2457836</v>
      </c>
      <c r="G28" s="68">
        <v>2426041</v>
      </c>
      <c r="H28" s="67"/>
    </row>
    <row r="29" spans="1:8" s="66" customFormat="1" ht="16.5" customHeight="1" x14ac:dyDescent="0.4">
      <c r="A29" s="70">
        <v>30</v>
      </c>
      <c r="B29" s="69">
        <v>199921</v>
      </c>
      <c r="C29" s="68">
        <v>170230</v>
      </c>
      <c r="D29" s="68">
        <v>161513</v>
      </c>
      <c r="E29" s="68">
        <v>8717</v>
      </c>
      <c r="F29" s="68">
        <v>2461448</v>
      </c>
      <c r="G29" s="68">
        <v>2429653</v>
      </c>
      <c r="H29" s="67"/>
    </row>
    <row r="30" spans="1:8" s="66" customFormat="1" ht="16.5" customHeight="1" x14ac:dyDescent="0.4">
      <c r="A30" s="70">
        <v>31</v>
      </c>
      <c r="B30" s="69">
        <v>198864</v>
      </c>
      <c r="C30" s="68">
        <v>170230</v>
      </c>
      <c r="D30" s="68">
        <v>161513</v>
      </c>
      <c r="E30" s="68">
        <v>8717</v>
      </c>
      <c r="F30" s="68">
        <v>2463716</v>
      </c>
      <c r="G30" s="68">
        <v>2431921</v>
      </c>
      <c r="H30" s="67"/>
    </row>
    <row r="31" spans="1:8" s="66" customFormat="1" ht="16.5" customHeight="1" x14ac:dyDescent="0.4">
      <c r="A31" s="70" t="s">
        <v>514</v>
      </c>
      <c r="B31" s="69">
        <v>198860</v>
      </c>
      <c r="C31" s="68">
        <v>170226</v>
      </c>
      <c r="D31" s="68">
        <v>161509</v>
      </c>
      <c r="E31" s="68">
        <v>8717</v>
      </c>
      <c r="F31" s="68">
        <v>2463914</v>
      </c>
      <c r="G31" s="68">
        <v>2432119</v>
      </c>
      <c r="H31" s="67"/>
    </row>
    <row r="32" spans="1:8" s="96" customFormat="1" ht="13.5" customHeight="1" x14ac:dyDescent="0.4">
      <c r="A32" s="70"/>
      <c r="B32" s="71"/>
      <c r="C32" s="67"/>
      <c r="D32" s="67"/>
      <c r="E32" s="67"/>
      <c r="F32" s="67"/>
      <c r="G32" s="67"/>
      <c r="H32" s="67"/>
    </row>
    <row r="33" spans="1:8" s="96" customFormat="1" x14ac:dyDescent="0.4">
      <c r="A33" s="284" t="s">
        <v>212</v>
      </c>
      <c r="B33" s="74"/>
      <c r="C33" s="67"/>
      <c r="D33" s="72"/>
      <c r="E33" s="72"/>
      <c r="F33" s="72"/>
      <c r="G33" s="72"/>
      <c r="H33" s="72"/>
    </row>
    <row r="34" spans="1:8" s="96" customFormat="1" ht="5.25" customHeight="1" x14ac:dyDescent="0.4">
      <c r="A34" s="283"/>
      <c r="B34" s="74"/>
      <c r="C34" s="67"/>
      <c r="D34" s="72"/>
      <c r="E34" s="72"/>
      <c r="F34" s="72"/>
      <c r="G34" s="72"/>
      <c r="H34" s="72"/>
    </row>
    <row r="35" spans="1:8" s="66" customFormat="1" ht="13.5" customHeight="1" x14ac:dyDescent="0.4">
      <c r="A35" s="70" t="s">
        <v>515</v>
      </c>
      <c r="B35" s="69">
        <v>1332701</v>
      </c>
      <c r="C35" s="68">
        <v>1311738</v>
      </c>
      <c r="D35" s="68">
        <v>1274328</v>
      </c>
      <c r="E35" s="68">
        <v>37410</v>
      </c>
      <c r="F35" s="68">
        <v>10406210</v>
      </c>
      <c r="G35" s="68">
        <v>8805816</v>
      </c>
      <c r="H35" s="67"/>
    </row>
    <row r="36" spans="1:8" s="66" customFormat="1" ht="13.5" customHeight="1" x14ac:dyDescent="0.4">
      <c r="A36" s="70">
        <v>29</v>
      </c>
      <c r="B36" s="69">
        <v>1334571</v>
      </c>
      <c r="C36" s="68">
        <v>1313592</v>
      </c>
      <c r="D36" s="68">
        <v>1276188</v>
      </c>
      <c r="E36" s="68">
        <v>37404</v>
      </c>
      <c r="F36" s="68">
        <v>10430221</v>
      </c>
      <c r="G36" s="68">
        <v>8832994</v>
      </c>
      <c r="H36" s="67"/>
    </row>
    <row r="37" spans="1:8" s="66" customFormat="1" ht="13.5" customHeight="1" x14ac:dyDescent="0.4">
      <c r="A37" s="70">
        <v>30</v>
      </c>
      <c r="B37" s="69">
        <v>1335400</v>
      </c>
      <c r="C37" s="68">
        <v>1314913</v>
      </c>
      <c r="D37" s="68">
        <v>1277584</v>
      </c>
      <c r="E37" s="68">
        <v>37328</v>
      </c>
      <c r="F37" s="68">
        <v>10449331</v>
      </c>
      <c r="G37" s="68">
        <v>8855105</v>
      </c>
      <c r="H37" s="67"/>
    </row>
    <row r="38" spans="1:8" s="66" customFormat="1" ht="13.5" customHeight="1" x14ac:dyDescent="0.4">
      <c r="A38" s="70">
        <v>31</v>
      </c>
      <c r="B38" s="69">
        <v>1336410</v>
      </c>
      <c r="C38" s="68">
        <v>1315930</v>
      </c>
      <c r="D38" s="68">
        <v>1278902</v>
      </c>
      <c r="E38" s="68">
        <v>37029</v>
      </c>
      <c r="F38" s="68">
        <v>10456606</v>
      </c>
      <c r="G38" s="68">
        <v>8872096</v>
      </c>
      <c r="H38" s="67"/>
    </row>
    <row r="39" spans="1:8" s="66" customFormat="1" ht="13.5" customHeight="1" x14ac:dyDescent="0.4">
      <c r="A39" s="70" t="s">
        <v>514</v>
      </c>
      <c r="B39" s="69">
        <v>1339553</v>
      </c>
      <c r="C39" s="68">
        <v>1317711</v>
      </c>
      <c r="D39" s="68">
        <v>1280729</v>
      </c>
      <c r="E39" s="68">
        <v>36982</v>
      </c>
      <c r="F39" s="68">
        <v>10470190</v>
      </c>
      <c r="G39" s="68">
        <v>8890982</v>
      </c>
      <c r="H39" s="67"/>
    </row>
    <row r="40" spans="1:8" ht="17.25" customHeight="1" x14ac:dyDescent="0.15">
      <c r="A40" s="65"/>
      <c r="B40" s="64"/>
      <c r="C40" s="63"/>
      <c r="D40" s="63"/>
      <c r="E40" s="63"/>
      <c r="F40" s="63"/>
      <c r="G40" s="63"/>
      <c r="H40" s="62"/>
    </row>
    <row r="41" spans="1:8" ht="15" customHeight="1" x14ac:dyDescent="0.15">
      <c r="A41" s="76" t="s">
        <v>210</v>
      </c>
    </row>
  </sheetData>
  <mergeCells count="2">
    <mergeCell ref="E6:E7"/>
    <mergeCell ref="G6:G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>
      <pane ySplit="6" topLeftCell="A7" activePane="bottomLeft" state="frozen"/>
      <selection pane="bottomLeft"/>
    </sheetView>
  </sheetViews>
  <sheetFormatPr defaultRowHeight="13.5" x14ac:dyDescent="0.15"/>
  <cols>
    <col min="1" max="1" width="17.625" style="75" customWidth="1"/>
    <col min="2" max="7" width="11.5" style="61" customWidth="1"/>
    <col min="8" max="8" width="2.5" style="61" customWidth="1"/>
    <col min="9" max="16384" width="9" style="61"/>
  </cols>
  <sheetData>
    <row r="1" spans="1:7" ht="24" customHeight="1" x14ac:dyDescent="0.15">
      <c r="A1" s="371" t="s">
        <v>234</v>
      </c>
    </row>
    <row r="2" spans="1:7" ht="9" customHeight="1" x14ac:dyDescent="0.15"/>
    <row r="3" spans="1:7" s="62" customFormat="1" x14ac:dyDescent="0.15">
      <c r="A3" s="100" t="s">
        <v>224</v>
      </c>
      <c r="F3" s="61"/>
      <c r="G3" s="99"/>
    </row>
    <row r="4" spans="1:7" s="62" customFormat="1" x14ac:dyDescent="0.15">
      <c r="A4" s="98"/>
      <c r="B4" s="63"/>
      <c r="C4" s="63"/>
      <c r="D4" s="63"/>
      <c r="E4" s="63"/>
      <c r="F4" s="63"/>
      <c r="G4" s="97" t="s">
        <v>233</v>
      </c>
    </row>
    <row r="5" spans="1:7" s="96" customFormat="1" ht="15" customHeight="1" x14ac:dyDescent="0.4">
      <c r="A5" s="384" t="s">
        <v>232</v>
      </c>
      <c r="B5" s="386" t="s">
        <v>231</v>
      </c>
      <c r="C5" s="387"/>
      <c r="D5" s="388"/>
      <c r="E5" s="386" t="s">
        <v>230</v>
      </c>
      <c r="F5" s="387"/>
      <c r="G5" s="387"/>
    </row>
    <row r="6" spans="1:7" s="96" customFormat="1" ht="15" customHeight="1" x14ac:dyDescent="0.4">
      <c r="A6" s="385"/>
      <c r="B6" s="292" t="s">
        <v>229</v>
      </c>
      <c r="C6" s="292" t="s">
        <v>228</v>
      </c>
      <c r="D6" s="292" t="s">
        <v>217</v>
      </c>
      <c r="E6" s="292" t="s">
        <v>229</v>
      </c>
      <c r="F6" s="292" t="s">
        <v>228</v>
      </c>
      <c r="G6" s="292" t="s">
        <v>217</v>
      </c>
    </row>
    <row r="7" spans="1:7" x14ac:dyDescent="0.15">
      <c r="B7" s="95"/>
    </row>
    <row r="8" spans="1:7" ht="13.5" customHeight="1" x14ac:dyDescent="0.15">
      <c r="A8" s="76" t="s">
        <v>168</v>
      </c>
      <c r="B8" s="94"/>
    </row>
    <row r="9" spans="1:7" ht="9" customHeight="1" x14ac:dyDescent="0.15">
      <c r="A9" s="83"/>
      <c r="B9" s="94"/>
    </row>
    <row r="10" spans="1:7" ht="16.5" customHeight="1" x14ac:dyDescent="0.15">
      <c r="A10" s="70" t="s">
        <v>515</v>
      </c>
      <c r="B10" s="80" t="s">
        <v>227</v>
      </c>
      <c r="C10" s="79" t="s">
        <v>227</v>
      </c>
      <c r="D10" s="79" t="s">
        <v>227</v>
      </c>
      <c r="E10" s="93">
        <v>533</v>
      </c>
      <c r="F10" s="93">
        <v>14823</v>
      </c>
      <c r="G10" s="93">
        <v>165757</v>
      </c>
    </row>
    <row r="11" spans="1:7" ht="16.5" customHeight="1" x14ac:dyDescent="0.15">
      <c r="A11" s="70">
        <v>29</v>
      </c>
      <c r="B11" s="80" t="s">
        <v>227</v>
      </c>
      <c r="C11" s="79" t="s">
        <v>227</v>
      </c>
      <c r="D11" s="79" t="s">
        <v>227</v>
      </c>
      <c r="E11" s="78">
        <v>524</v>
      </c>
      <c r="F11" s="78">
        <v>14665</v>
      </c>
      <c r="G11" s="78">
        <v>164591</v>
      </c>
    </row>
    <row r="12" spans="1:7" ht="16.5" customHeight="1" x14ac:dyDescent="0.15">
      <c r="A12" s="298">
        <v>30</v>
      </c>
      <c r="B12" s="80" t="s">
        <v>227</v>
      </c>
      <c r="C12" s="79" t="s">
        <v>227</v>
      </c>
      <c r="D12" s="79" t="s">
        <v>227</v>
      </c>
      <c r="E12" s="78">
        <v>528</v>
      </c>
      <c r="F12" s="78">
        <v>14796.3</v>
      </c>
      <c r="G12" s="78">
        <v>167424.28</v>
      </c>
    </row>
    <row r="13" spans="1:7" ht="16.5" customHeight="1" x14ac:dyDescent="0.15">
      <c r="A13" s="70">
        <v>31</v>
      </c>
      <c r="B13" s="80" t="s">
        <v>227</v>
      </c>
      <c r="C13" s="79" t="s">
        <v>227</v>
      </c>
      <c r="D13" s="79" t="s">
        <v>227</v>
      </c>
      <c r="E13" s="78">
        <v>529</v>
      </c>
      <c r="F13" s="78">
        <v>14915</v>
      </c>
      <c r="G13" s="78">
        <v>167383</v>
      </c>
    </row>
    <row r="14" spans="1:7" ht="16.5" customHeight="1" x14ac:dyDescent="0.15">
      <c r="A14" s="70" t="s">
        <v>516</v>
      </c>
      <c r="B14" s="80" t="s">
        <v>227</v>
      </c>
      <c r="C14" s="79" t="s">
        <v>227</v>
      </c>
      <c r="D14" s="79" t="s">
        <v>227</v>
      </c>
      <c r="E14" s="78">
        <v>530</v>
      </c>
      <c r="F14" s="78">
        <v>14915</v>
      </c>
      <c r="G14" s="78">
        <v>169181</v>
      </c>
    </row>
    <row r="15" spans="1:7" x14ac:dyDescent="0.15">
      <c r="A15" s="89"/>
      <c r="B15" s="82"/>
      <c r="C15" s="84"/>
      <c r="D15" s="81"/>
      <c r="E15" s="81"/>
      <c r="F15" s="81"/>
      <c r="G15" s="81"/>
    </row>
    <row r="16" spans="1:7" ht="13.5" customHeight="1" x14ac:dyDescent="0.15">
      <c r="A16" s="89" t="s">
        <v>214</v>
      </c>
      <c r="B16" s="82"/>
      <c r="C16" s="81"/>
      <c r="D16" s="81"/>
      <c r="E16" s="81"/>
      <c r="F16" s="81"/>
      <c r="G16" s="81"/>
    </row>
    <row r="17" spans="1:9" ht="9" customHeight="1" x14ac:dyDescent="0.15">
      <c r="A17" s="87"/>
      <c r="B17" s="82"/>
      <c r="C17" s="81"/>
      <c r="D17" s="81"/>
      <c r="E17" s="81"/>
      <c r="F17" s="81"/>
      <c r="G17" s="81"/>
    </row>
    <row r="18" spans="1:9" ht="16.5" customHeight="1" x14ac:dyDescent="0.15">
      <c r="A18" s="70" t="s">
        <v>515</v>
      </c>
      <c r="B18" s="80" t="s">
        <v>227</v>
      </c>
      <c r="C18" s="79" t="s">
        <v>227</v>
      </c>
      <c r="D18" s="79" t="s">
        <v>227</v>
      </c>
      <c r="E18" s="92">
        <v>77</v>
      </c>
      <c r="F18" s="92">
        <v>3733</v>
      </c>
      <c r="G18" s="92">
        <v>41842</v>
      </c>
      <c r="H18" s="88"/>
    </row>
    <row r="19" spans="1:9" ht="16.5" customHeight="1" x14ac:dyDescent="0.15">
      <c r="A19" s="70">
        <v>29</v>
      </c>
      <c r="B19" s="80" t="s">
        <v>227</v>
      </c>
      <c r="C19" s="79" t="s">
        <v>227</v>
      </c>
      <c r="D19" s="79" t="s">
        <v>227</v>
      </c>
      <c r="E19" s="79">
        <v>77</v>
      </c>
      <c r="F19" s="79">
        <v>3733</v>
      </c>
      <c r="G19" s="79">
        <v>41849</v>
      </c>
      <c r="H19" s="91"/>
      <c r="I19" s="62"/>
    </row>
    <row r="20" spans="1:9" ht="16.5" customHeight="1" x14ac:dyDescent="0.15">
      <c r="A20" s="70">
        <v>30</v>
      </c>
      <c r="B20" s="80" t="s">
        <v>227</v>
      </c>
      <c r="C20" s="79" t="s">
        <v>227</v>
      </c>
      <c r="D20" s="79" t="s">
        <v>227</v>
      </c>
      <c r="E20" s="79">
        <v>77</v>
      </c>
      <c r="F20" s="79">
        <v>3733</v>
      </c>
      <c r="G20" s="79">
        <v>41849</v>
      </c>
      <c r="H20" s="91"/>
      <c r="I20" s="62"/>
    </row>
    <row r="21" spans="1:9" ht="16.5" customHeight="1" x14ac:dyDescent="0.15">
      <c r="A21" s="70">
        <v>31</v>
      </c>
      <c r="B21" s="80" t="s">
        <v>227</v>
      </c>
      <c r="C21" s="79" t="s">
        <v>227</v>
      </c>
      <c r="D21" s="79" t="s">
        <v>227</v>
      </c>
      <c r="E21" s="79">
        <v>77</v>
      </c>
      <c r="F21" s="79">
        <v>3733</v>
      </c>
      <c r="G21" s="79">
        <v>41849</v>
      </c>
      <c r="H21" s="91"/>
      <c r="I21" s="62"/>
    </row>
    <row r="22" spans="1:9" ht="16.5" customHeight="1" x14ac:dyDescent="0.15">
      <c r="A22" s="70" t="s">
        <v>516</v>
      </c>
      <c r="B22" s="80" t="s">
        <v>227</v>
      </c>
      <c r="C22" s="79" t="s">
        <v>227</v>
      </c>
      <c r="D22" s="79" t="s">
        <v>227</v>
      </c>
      <c r="E22" s="79">
        <v>77</v>
      </c>
      <c r="F22" s="79">
        <v>3733</v>
      </c>
      <c r="G22" s="79">
        <v>41849</v>
      </c>
      <c r="H22" s="91"/>
      <c r="I22" s="62"/>
    </row>
    <row r="23" spans="1:9" x14ac:dyDescent="0.15">
      <c r="A23" s="89"/>
      <c r="B23" s="90"/>
      <c r="C23" s="79"/>
      <c r="D23" s="79"/>
      <c r="E23" s="84"/>
      <c r="F23" s="84"/>
      <c r="G23" s="84"/>
      <c r="H23" s="88"/>
    </row>
    <row r="24" spans="1:9" ht="13.5" customHeight="1" x14ac:dyDescent="0.15">
      <c r="A24" s="89" t="s">
        <v>213</v>
      </c>
      <c r="B24" s="82"/>
      <c r="C24" s="84"/>
      <c r="D24" s="84"/>
      <c r="H24" s="88"/>
    </row>
    <row r="25" spans="1:9" ht="9" customHeight="1" x14ac:dyDescent="0.15">
      <c r="A25" s="87"/>
      <c r="B25" s="82"/>
      <c r="C25" s="84"/>
      <c r="D25" s="84"/>
      <c r="E25" s="81"/>
      <c r="F25" s="81"/>
      <c r="G25" s="81"/>
    </row>
    <row r="26" spans="1:9" s="62" customFormat="1" ht="16.5" customHeight="1" x14ac:dyDescent="0.15">
      <c r="A26" s="70" t="s">
        <v>515</v>
      </c>
      <c r="B26" s="80" t="s">
        <v>227</v>
      </c>
      <c r="C26" s="79" t="s">
        <v>227</v>
      </c>
      <c r="D26" s="79" t="s">
        <v>227</v>
      </c>
      <c r="E26" s="86">
        <v>92</v>
      </c>
      <c r="F26" s="86">
        <v>4526</v>
      </c>
      <c r="G26" s="86">
        <v>65920</v>
      </c>
    </row>
    <row r="27" spans="1:9" s="62" customFormat="1" ht="16.5" customHeight="1" x14ac:dyDescent="0.15">
      <c r="A27" s="70">
        <v>29</v>
      </c>
      <c r="B27" s="80" t="s">
        <v>227</v>
      </c>
      <c r="C27" s="79" t="s">
        <v>227</v>
      </c>
      <c r="D27" s="79" t="s">
        <v>227</v>
      </c>
      <c r="E27" s="86">
        <v>90</v>
      </c>
      <c r="F27" s="86">
        <v>4476</v>
      </c>
      <c r="G27" s="86">
        <v>65798</v>
      </c>
    </row>
    <row r="28" spans="1:9" s="62" customFormat="1" ht="16.5" customHeight="1" x14ac:dyDescent="0.15">
      <c r="A28" s="70">
        <v>30</v>
      </c>
      <c r="B28" s="80" t="s">
        <v>227</v>
      </c>
      <c r="C28" s="79" t="s">
        <v>227</v>
      </c>
      <c r="D28" s="79" t="s">
        <v>227</v>
      </c>
      <c r="E28" s="86">
        <v>90</v>
      </c>
      <c r="F28" s="86">
        <v>4473</v>
      </c>
      <c r="G28" s="86">
        <v>66879</v>
      </c>
    </row>
    <row r="29" spans="1:9" s="62" customFormat="1" ht="16.5" customHeight="1" x14ac:dyDescent="0.15">
      <c r="A29" s="70">
        <v>31</v>
      </c>
      <c r="B29" s="80" t="s">
        <v>227</v>
      </c>
      <c r="C29" s="79" t="s">
        <v>227</v>
      </c>
      <c r="D29" s="79" t="s">
        <v>227</v>
      </c>
      <c r="E29" s="86">
        <v>91</v>
      </c>
      <c r="F29" s="86">
        <v>4592</v>
      </c>
      <c r="G29" s="86">
        <v>66838</v>
      </c>
    </row>
    <row r="30" spans="1:9" s="62" customFormat="1" ht="16.5" customHeight="1" x14ac:dyDescent="0.15">
      <c r="A30" s="70" t="s">
        <v>516</v>
      </c>
      <c r="B30" s="80" t="s">
        <v>227</v>
      </c>
      <c r="C30" s="79" t="s">
        <v>227</v>
      </c>
      <c r="D30" s="79" t="s">
        <v>227</v>
      </c>
      <c r="E30" s="86">
        <v>92</v>
      </c>
      <c r="F30" s="86">
        <v>4592</v>
      </c>
      <c r="G30" s="86">
        <v>68636</v>
      </c>
    </row>
    <row r="31" spans="1:9" x14ac:dyDescent="0.15">
      <c r="A31" s="76"/>
      <c r="B31" s="85"/>
      <c r="C31" s="84"/>
      <c r="D31" s="81"/>
      <c r="E31" s="81"/>
      <c r="F31" s="81"/>
      <c r="G31" s="81"/>
    </row>
    <row r="32" spans="1:9" ht="13.5" customHeight="1" x14ac:dyDescent="0.15">
      <c r="A32" s="76" t="s">
        <v>212</v>
      </c>
      <c r="B32" s="82"/>
      <c r="C32" s="81"/>
      <c r="D32" s="81"/>
      <c r="E32" s="81"/>
      <c r="F32" s="81"/>
      <c r="G32" s="81"/>
    </row>
    <row r="33" spans="1:7" ht="9" customHeight="1" x14ac:dyDescent="0.15">
      <c r="A33" s="83"/>
      <c r="B33" s="82"/>
      <c r="C33" s="81"/>
      <c r="D33" s="81"/>
      <c r="E33" s="81"/>
      <c r="F33" s="81"/>
      <c r="G33" s="81"/>
    </row>
    <row r="34" spans="1:7" s="62" customFormat="1" ht="16.5" customHeight="1" x14ac:dyDescent="0.15">
      <c r="A34" s="70" t="s">
        <v>515</v>
      </c>
      <c r="B34" s="80" t="s">
        <v>227</v>
      </c>
      <c r="C34" s="79" t="s">
        <v>227</v>
      </c>
      <c r="D34" s="79" t="s">
        <v>227</v>
      </c>
      <c r="E34" s="78">
        <v>364</v>
      </c>
      <c r="F34" s="78">
        <v>6564</v>
      </c>
      <c r="G34" s="78">
        <v>57995</v>
      </c>
    </row>
    <row r="35" spans="1:7" s="62" customFormat="1" ht="16.5" customHeight="1" x14ac:dyDescent="0.15">
      <c r="A35" s="70">
        <v>29</v>
      </c>
      <c r="B35" s="80" t="s">
        <v>227</v>
      </c>
      <c r="C35" s="79" t="s">
        <v>227</v>
      </c>
      <c r="D35" s="79" t="s">
        <v>227</v>
      </c>
      <c r="E35" s="78">
        <v>357</v>
      </c>
      <c r="F35" s="78">
        <v>6456</v>
      </c>
      <c r="G35" s="78">
        <v>56944</v>
      </c>
    </row>
    <row r="36" spans="1:7" s="62" customFormat="1" ht="16.5" customHeight="1" x14ac:dyDescent="0.15">
      <c r="A36" s="70">
        <v>30</v>
      </c>
      <c r="B36" s="80" t="s">
        <v>227</v>
      </c>
      <c r="C36" s="79" t="s">
        <v>227</v>
      </c>
      <c r="D36" s="79" t="s">
        <v>227</v>
      </c>
      <c r="E36" s="78">
        <v>360</v>
      </c>
      <c r="F36" s="78">
        <v>6516</v>
      </c>
      <c r="G36" s="78">
        <v>57483</v>
      </c>
    </row>
    <row r="37" spans="1:7" s="62" customFormat="1" ht="16.5" customHeight="1" x14ac:dyDescent="0.15">
      <c r="A37" s="70">
        <v>31</v>
      </c>
      <c r="B37" s="80" t="s">
        <v>297</v>
      </c>
      <c r="C37" s="79" t="s">
        <v>297</v>
      </c>
      <c r="D37" s="79" t="s">
        <v>297</v>
      </c>
      <c r="E37" s="78">
        <v>361</v>
      </c>
      <c r="F37" s="78">
        <v>6590</v>
      </c>
      <c r="G37" s="78">
        <v>58696</v>
      </c>
    </row>
    <row r="38" spans="1:7" s="62" customFormat="1" ht="16.5" customHeight="1" x14ac:dyDescent="0.15">
      <c r="A38" s="70" t="s">
        <v>516</v>
      </c>
      <c r="B38" s="80" t="s">
        <v>297</v>
      </c>
      <c r="C38" s="79" t="s">
        <v>297</v>
      </c>
      <c r="D38" s="79" t="s">
        <v>297</v>
      </c>
      <c r="E38" s="78">
        <v>361</v>
      </c>
      <c r="F38" s="78">
        <v>6590</v>
      </c>
      <c r="G38" s="78">
        <v>58696</v>
      </c>
    </row>
    <row r="39" spans="1:7" x14ac:dyDescent="0.15">
      <c r="A39" s="77"/>
      <c r="B39" s="64"/>
      <c r="C39" s="63"/>
      <c r="D39" s="63"/>
      <c r="E39" s="63"/>
      <c r="F39" s="63"/>
      <c r="G39" s="63"/>
    </row>
    <row r="40" spans="1:7" ht="15" customHeight="1" x14ac:dyDescent="0.15">
      <c r="A40" s="76" t="s">
        <v>226</v>
      </c>
    </row>
  </sheetData>
  <mergeCells count="3">
    <mergeCell ref="A5:A6"/>
    <mergeCell ref="B5:D5"/>
    <mergeCell ref="E5:G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0"/>
  <sheetViews>
    <sheetView zoomScaleNormal="100" zoomScaleSheetLayoutView="7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20.25" style="306" customWidth="1"/>
    <col min="2" max="2" width="13.125" style="310" customWidth="1"/>
    <col min="3" max="3" width="13.125" style="306" customWidth="1"/>
    <col min="4" max="4" width="13.125" style="310" customWidth="1"/>
    <col min="5" max="5" width="13.125" style="309" customWidth="1"/>
    <col min="6" max="7" width="13.125" style="306" customWidth="1"/>
    <col min="8" max="8" width="13.125" style="308" customWidth="1"/>
    <col min="9" max="13" width="13.125" style="306" customWidth="1"/>
    <col min="14" max="14" width="31.25" style="307" bestFit="1" customWidth="1"/>
    <col min="15" max="15" width="18.75" style="306" customWidth="1"/>
    <col min="16" max="16384" width="9" style="306"/>
  </cols>
  <sheetData>
    <row r="1" spans="1:15" ht="24" customHeight="1" x14ac:dyDescent="0.2">
      <c r="A1" s="370" t="s">
        <v>289</v>
      </c>
      <c r="B1" s="358"/>
    </row>
    <row r="2" spans="1:15" ht="36" customHeight="1" x14ac:dyDescent="0.15">
      <c r="A2" s="357"/>
      <c r="B2" s="356"/>
      <c r="C2" s="332"/>
      <c r="D2" s="334"/>
      <c r="E2" s="355"/>
      <c r="F2" s="332"/>
      <c r="G2" s="332"/>
      <c r="I2" s="308"/>
      <c r="J2" s="308"/>
      <c r="K2" s="308"/>
      <c r="L2" s="308"/>
      <c r="M2" s="308"/>
      <c r="N2" s="331"/>
      <c r="O2" s="308"/>
    </row>
    <row r="3" spans="1:15" s="338" customFormat="1" ht="14.25" customHeight="1" x14ac:dyDescent="0.4">
      <c r="A3" s="350"/>
      <c r="B3" s="389" t="s">
        <v>288</v>
      </c>
      <c r="C3" s="354"/>
      <c r="D3" s="353"/>
      <c r="E3" s="391" t="s">
        <v>287</v>
      </c>
      <c r="F3" s="351"/>
      <c r="G3" s="351"/>
      <c r="H3" s="352" t="s">
        <v>286</v>
      </c>
      <c r="I3" s="349"/>
      <c r="J3" s="350"/>
      <c r="K3" s="352" t="s">
        <v>286</v>
      </c>
      <c r="L3" s="349"/>
      <c r="M3" s="349"/>
      <c r="N3" s="352"/>
    </row>
    <row r="4" spans="1:15" s="338" customFormat="1" ht="14.25" customHeight="1" x14ac:dyDescent="0.4">
      <c r="A4" s="348" t="s">
        <v>285</v>
      </c>
      <c r="B4" s="390"/>
      <c r="C4" s="352" t="s">
        <v>282</v>
      </c>
      <c r="D4" s="352" t="s">
        <v>281</v>
      </c>
      <c r="E4" s="392"/>
      <c r="F4" s="352" t="s">
        <v>282</v>
      </c>
      <c r="G4" s="352" t="s">
        <v>281</v>
      </c>
      <c r="H4" s="346" t="s">
        <v>284</v>
      </c>
      <c r="I4" s="352" t="s">
        <v>282</v>
      </c>
      <c r="J4" s="352" t="s">
        <v>281</v>
      </c>
      <c r="K4" s="346" t="s">
        <v>283</v>
      </c>
      <c r="L4" s="352" t="s">
        <v>282</v>
      </c>
      <c r="M4" s="352" t="s">
        <v>281</v>
      </c>
      <c r="N4" s="346" t="s">
        <v>280</v>
      </c>
    </row>
    <row r="5" spans="1:15" s="342" customFormat="1" ht="14.25" customHeight="1" x14ac:dyDescent="0.4">
      <c r="A5" s="345"/>
      <c r="B5" s="345" t="s">
        <v>279</v>
      </c>
      <c r="C5" s="343" t="s">
        <v>278</v>
      </c>
      <c r="D5" s="343" t="s">
        <v>278</v>
      </c>
      <c r="E5" s="343" t="s">
        <v>277</v>
      </c>
      <c r="F5" s="343" t="s">
        <v>276</v>
      </c>
      <c r="G5" s="343" t="s">
        <v>276</v>
      </c>
      <c r="H5" s="344" t="s">
        <v>275</v>
      </c>
      <c r="I5" s="344" t="s">
        <v>275</v>
      </c>
      <c r="J5" s="344" t="s">
        <v>275</v>
      </c>
      <c r="K5" s="344" t="s">
        <v>275</v>
      </c>
      <c r="L5" s="344" t="s">
        <v>275</v>
      </c>
      <c r="M5" s="344" t="s">
        <v>275</v>
      </c>
      <c r="N5" s="343"/>
      <c r="O5" s="347"/>
    </row>
    <row r="6" spans="1:15" s="338" customFormat="1" ht="6" customHeight="1" x14ac:dyDescent="0.4">
      <c r="A6" s="341"/>
      <c r="B6" s="340"/>
      <c r="C6" s="340"/>
      <c r="D6" s="340"/>
      <c r="E6" s="339"/>
      <c r="F6" s="340"/>
      <c r="G6" s="340"/>
      <c r="H6" s="340"/>
      <c r="I6" s="340"/>
      <c r="J6" s="340"/>
      <c r="K6" s="340"/>
      <c r="L6" s="340"/>
      <c r="M6" s="340"/>
      <c r="N6" s="347"/>
      <c r="O6" s="339"/>
    </row>
    <row r="7" spans="1:15" s="336" customFormat="1" ht="6" customHeight="1" x14ac:dyDescent="0.15">
      <c r="A7" s="317"/>
      <c r="B7" s="316"/>
      <c r="C7" s="325"/>
      <c r="D7" s="316"/>
      <c r="E7" s="325"/>
      <c r="F7" s="325"/>
      <c r="G7" s="325"/>
      <c r="H7" s="330"/>
      <c r="I7" s="325"/>
      <c r="J7" s="325"/>
      <c r="K7" s="325"/>
      <c r="L7" s="325"/>
      <c r="M7" s="325"/>
      <c r="N7" s="315"/>
    </row>
    <row r="8" spans="1:15" s="336" customFormat="1" ht="6" customHeight="1" x14ac:dyDescent="0.15">
      <c r="A8" s="314"/>
      <c r="B8" s="316"/>
      <c r="C8" s="326"/>
      <c r="D8" s="320"/>
      <c r="E8" s="326"/>
      <c r="F8" s="326"/>
      <c r="G8" s="326"/>
      <c r="H8" s="337"/>
      <c r="I8" s="326"/>
      <c r="J8" s="326"/>
      <c r="K8" s="326"/>
      <c r="L8" s="326"/>
      <c r="M8" s="326"/>
      <c r="N8" s="312"/>
    </row>
    <row r="9" spans="1:15" s="308" customFormat="1" x14ac:dyDescent="0.15">
      <c r="A9" s="322" t="s">
        <v>274</v>
      </c>
      <c r="B9" s="115">
        <v>34792903</v>
      </c>
      <c r="C9" s="115">
        <v>27816141</v>
      </c>
      <c r="D9" s="115">
        <v>6976762</v>
      </c>
      <c r="E9" s="114">
        <v>912727330</v>
      </c>
      <c r="F9" s="107">
        <v>751357014</v>
      </c>
      <c r="G9" s="107">
        <v>161370316</v>
      </c>
      <c r="H9" s="107">
        <v>26233.146742598627</v>
      </c>
      <c r="I9" s="107">
        <v>27012</v>
      </c>
      <c r="J9" s="107">
        <v>23130</v>
      </c>
      <c r="K9" s="107">
        <v>159977</v>
      </c>
      <c r="L9" s="107">
        <v>159977</v>
      </c>
      <c r="M9" s="107">
        <v>158943</v>
      </c>
      <c r="N9" s="323" t="s">
        <v>273</v>
      </c>
    </row>
    <row r="10" spans="1:15" s="308" customFormat="1" x14ac:dyDescent="0.15">
      <c r="A10" s="318"/>
      <c r="B10" s="106"/>
      <c r="C10" s="105"/>
      <c r="D10" s="106"/>
      <c r="E10" s="113"/>
      <c r="F10" s="105"/>
      <c r="G10" s="105"/>
      <c r="H10" s="105"/>
      <c r="I10" s="105"/>
      <c r="J10" s="105"/>
      <c r="K10" s="105"/>
      <c r="L10" s="105"/>
      <c r="M10" s="105"/>
      <c r="N10" s="315"/>
    </row>
    <row r="11" spans="1:15" s="308" customFormat="1" x14ac:dyDescent="0.15">
      <c r="A11" s="317" t="s">
        <v>261</v>
      </c>
      <c r="B11" s="106">
        <v>2436586</v>
      </c>
      <c r="C11" s="105">
        <v>1497253</v>
      </c>
      <c r="D11" s="105">
        <v>939333</v>
      </c>
      <c r="E11" s="105">
        <v>118767166</v>
      </c>
      <c r="F11" s="105">
        <v>72040071</v>
      </c>
      <c r="G11" s="105">
        <v>46727095</v>
      </c>
      <c r="H11" s="329">
        <v>48743.268655405554</v>
      </c>
      <c r="I11" s="105">
        <v>48115</v>
      </c>
      <c r="J11" s="105">
        <v>49745</v>
      </c>
      <c r="K11" s="105">
        <v>159977</v>
      </c>
      <c r="L11" s="105">
        <v>159977</v>
      </c>
      <c r="M11" s="105">
        <v>158943</v>
      </c>
      <c r="N11" s="315" t="s">
        <v>273</v>
      </c>
    </row>
    <row r="12" spans="1:15" s="308" customFormat="1" x14ac:dyDescent="0.15">
      <c r="A12" s="319" t="s">
        <v>260</v>
      </c>
      <c r="B12" s="106">
        <v>46740</v>
      </c>
      <c r="C12" s="105">
        <v>37315</v>
      </c>
      <c r="D12" s="106">
        <v>9425</v>
      </c>
      <c r="E12" s="113">
        <v>2830658</v>
      </c>
      <c r="F12" s="105">
        <v>2324671</v>
      </c>
      <c r="G12" s="105">
        <v>505987</v>
      </c>
      <c r="H12" s="105">
        <v>60561.788617886181</v>
      </c>
      <c r="I12" s="105">
        <v>62299</v>
      </c>
      <c r="J12" s="105">
        <v>53686</v>
      </c>
      <c r="K12" s="105">
        <v>101580</v>
      </c>
      <c r="L12" s="105">
        <v>101580</v>
      </c>
      <c r="M12" s="105">
        <v>92446</v>
      </c>
      <c r="N12" s="315" t="s">
        <v>273</v>
      </c>
    </row>
    <row r="13" spans="1:15" s="308" customFormat="1" x14ac:dyDescent="0.15">
      <c r="A13" s="319" t="s">
        <v>259</v>
      </c>
      <c r="B13" s="113">
        <v>140938</v>
      </c>
      <c r="C13" s="105">
        <v>62168</v>
      </c>
      <c r="D13" s="106">
        <v>78770</v>
      </c>
      <c r="E13" s="113">
        <v>16781927</v>
      </c>
      <c r="F13" s="105">
        <v>7190265</v>
      </c>
      <c r="G13" s="105">
        <v>9591662</v>
      </c>
      <c r="H13" s="105">
        <v>119073.11725723368</v>
      </c>
      <c r="I13" s="105">
        <v>115659</v>
      </c>
      <c r="J13" s="105">
        <v>121768</v>
      </c>
      <c r="K13" s="105">
        <v>159977</v>
      </c>
      <c r="L13" s="105">
        <v>159977</v>
      </c>
      <c r="M13" s="105">
        <v>158943</v>
      </c>
      <c r="N13" s="315" t="s">
        <v>273</v>
      </c>
    </row>
    <row r="14" spans="1:15" s="308" customFormat="1" x14ac:dyDescent="0.15">
      <c r="A14" s="319" t="s">
        <v>258</v>
      </c>
      <c r="B14" s="113">
        <v>2248908</v>
      </c>
      <c r="C14" s="105">
        <v>1397770</v>
      </c>
      <c r="D14" s="106">
        <v>851138</v>
      </c>
      <c r="E14" s="113">
        <v>99154581</v>
      </c>
      <c r="F14" s="105">
        <v>62525135</v>
      </c>
      <c r="G14" s="105">
        <v>36629446</v>
      </c>
      <c r="H14" s="105">
        <v>44090.101062382273</v>
      </c>
      <c r="I14" s="105">
        <v>44732</v>
      </c>
      <c r="J14" s="105">
        <v>43036</v>
      </c>
      <c r="K14" s="105">
        <v>114447</v>
      </c>
      <c r="L14" s="105">
        <v>114447</v>
      </c>
      <c r="M14" s="105">
        <v>114447</v>
      </c>
      <c r="N14" s="315" t="s">
        <v>273</v>
      </c>
    </row>
    <row r="15" spans="1:15" s="308" customFormat="1" x14ac:dyDescent="0.15">
      <c r="A15" s="318"/>
      <c r="B15" s="106"/>
      <c r="C15" s="105"/>
      <c r="D15" s="106"/>
      <c r="E15" s="113"/>
      <c r="F15" s="105"/>
      <c r="G15" s="105"/>
      <c r="H15" s="105"/>
      <c r="I15" s="105"/>
      <c r="J15" s="105"/>
      <c r="K15" s="105"/>
      <c r="L15" s="105"/>
      <c r="M15" s="105"/>
      <c r="N15" s="315"/>
    </row>
    <row r="16" spans="1:15" s="308" customFormat="1" x14ac:dyDescent="0.15">
      <c r="A16" s="317" t="s">
        <v>256</v>
      </c>
      <c r="B16" s="106">
        <v>20979518</v>
      </c>
      <c r="C16" s="105">
        <v>18832225</v>
      </c>
      <c r="D16" s="105">
        <v>2147293</v>
      </c>
      <c r="E16" s="105">
        <v>652047329</v>
      </c>
      <c r="F16" s="105">
        <v>587240066</v>
      </c>
      <c r="G16" s="105">
        <v>64807263</v>
      </c>
      <c r="H16" s="105">
        <v>31080.186351278426</v>
      </c>
      <c r="I16" s="105">
        <v>31183</v>
      </c>
      <c r="J16" s="105">
        <v>30181</v>
      </c>
      <c r="K16" s="105">
        <v>78668</v>
      </c>
      <c r="L16" s="105">
        <v>74896</v>
      </c>
      <c r="M16" s="105">
        <v>78668</v>
      </c>
      <c r="N16" s="315" t="s">
        <v>272</v>
      </c>
    </row>
    <row r="17" spans="1:14" s="308" customFormat="1" x14ac:dyDescent="0.15">
      <c r="A17" s="319" t="s">
        <v>255</v>
      </c>
      <c r="B17" s="106">
        <v>2303679</v>
      </c>
      <c r="C17" s="105">
        <v>1798863</v>
      </c>
      <c r="D17" s="106">
        <v>504816</v>
      </c>
      <c r="E17" s="105">
        <v>86786516</v>
      </c>
      <c r="F17" s="105">
        <v>68921501</v>
      </c>
      <c r="G17" s="105">
        <v>17865015</v>
      </c>
      <c r="H17" s="105">
        <v>37673.007393825268</v>
      </c>
      <c r="I17" s="105">
        <v>38314</v>
      </c>
      <c r="J17" s="105">
        <v>35389</v>
      </c>
      <c r="K17" s="105">
        <v>78668</v>
      </c>
      <c r="L17" s="105">
        <v>74896</v>
      </c>
      <c r="M17" s="105">
        <v>78668</v>
      </c>
      <c r="N17" s="315" t="s">
        <v>272</v>
      </c>
    </row>
    <row r="18" spans="1:14" s="308" customFormat="1" x14ac:dyDescent="0.15">
      <c r="A18" s="319" t="s">
        <v>253</v>
      </c>
      <c r="B18" s="106">
        <v>0</v>
      </c>
      <c r="C18" s="105">
        <v>0</v>
      </c>
      <c r="D18" s="105">
        <v>0</v>
      </c>
      <c r="E18" s="105">
        <v>0</v>
      </c>
      <c r="F18" s="105">
        <v>0</v>
      </c>
      <c r="G18" s="105">
        <v>0</v>
      </c>
      <c r="H18" s="105">
        <v>0</v>
      </c>
      <c r="I18" s="105">
        <v>0</v>
      </c>
      <c r="J18" s="105">
        <v>0</v>
      </c>
      <c r="K18" s="105">
        <v>0</v>
      </c>
      <c r="L18" s="105">
        <v>0</v>
      </c>
      <c r="M18" s="105">
        <v>0</v>
      </c>
      <c r="N18" s="315"/>
    </row>
    <row r="19" spans="1:14" s="308" customFormat="1" x14ac:dyDescent="0.15">
      <c r="A19" s="319" t="s">
        <v>252</v>
      </c>
      <c r="B19" s="106">
        <v>18675839</v>
      </c>
      <c r="C19" s="105">
        <v>17033362</v>
      </c>
      <c r="D19" s="106">
        <v>1642477</v>
      </c>
      <c r="E19" s="113">
        <v>565260813</v>
      </c>
      <c r="F19" s="105">
        <v>518318565</v>
      </c>
      <c r="G19" s="105">
        <v>46942248</v>
      </c>
      <c r="H19" s="105">
        <v>30266.956841938936</v>
      </c>
      <c r="I19" s="105">
        <v>30430</v>
      </c>
      <c r="J19" s="105">
        <v>28580</v>
      </c>
      <c r="K19" s="105">
        <v>65144</v>
      </c>
      <c r="L19" s="105">
        <v>65144</v>
      </c>
      <c r="M19" s="105">
        <v>60960</v>
      </c>
      <c r="N19" s="315" t="s">
        <v>271</v>
      </c>
    </row>
    <row r="20" spans="1:14" s="308" customFormat="1" x14ac:dyDescent="0.15">
      <c r="A20" s="318"/>
      <c r="B20" s="106"/>
      <c r="C20" s="105"/>
      <c r="D20" s="106"/>
      <c r="E20" s="113"/>
      <c r="F20" s="105"/>
      <c r="G20" s="105"/>
      <c r="H20" s="105"/>
      <c r="I20" s="105"/>
      <c r="J20" s="105"/>
      <c r="K20" s="105"/>
      <c r="L20" s="105"/>
      <c r="M20" s="105"/>
      <c r="N20" s="315"/>
    </row>
    <row r="21" spans="1:14" s="308" customFormat="1" x14ac:dyDescent="0.15">
      <c r="A21" s="317" t="s">
        <v>250</v>
      </c>
      <c r="B21" s="106">
        <v>3201790</v>
      </c>
      <c r="C21" s="106">
        <v>397082</v>
      </c>
      <c r="D21" s="106">
        <v>2804708</v>
      </c>
      <c r="E21" s="105">
        <v>44442555</v>
      </c>
      <c r="F21" s="105">
        <v>8250682</v>
      </c>
      <c r="G21" s="105">
        <v>36191873</v>
      </c>
      <c r="H21" s="105">
        <v>13880.534013786038</v>
      </c>
      <c r="I21" s="105">
        <v>20778</v>
      </c>
      <c r="J21" s="105">
        <v>12904</v>
      </c>
      <c r="K21" s="105">
        <v>35192</v>
      </c>
      <c r="L21" s="105">
        <v>34864</v>
      </c>
      <c r="M21" s="105">
        <v>35192</v>
      </c>
      <c r="N21" s="315" t="s">
        <v>269</v>
      </c>
    </row>
    <row r="22" spans="1:14" s="308" customFormat="1" x14ac:dyDescent="0.15">
      <c r="A22" s="319" t="s">
        <v>249</v>
      </c>
      <c r="B22" s="106">
        <v>182541</v>
      </c>
      <c r="C22" s="105">
        <v>9389</v>
      </c>
      <c r="D22" s="106">
        <v>173152</v>
      </c>
      <c r="E22" s="113">
        <v>1511839</v>
      </c>
      <c r="F22" s="105">
        <v>61685</v>
      </c>
      <c r="G22" s="105">
        <v>1450154</v>
      </c>
      <c r="H22" s="105">
        <v>8282.1886589862006</v>
      </c>
      <c r="I22" s="105">
        <v>6570</v>
      </c>
      <c r="J22" s="105">
        <v>8375</v>
      </c>
      <c r="K22" s="105">
        <v>9824</v>
      </c>
      <c r="L22" s="105">
        <v>6570</v>
      </c>
      <c r="M22" s="105">
        <v>9824</v>
      </c>
      <c r="N22" s="315" t="s">
        <v>270</v>
      </c>
    </row>
    <row r="23" spans="1:14" s="308" customFormat="1" x14ac:dyDescent="0.15">
      <c r="A23" s="319" t="s">
        <v>247</v>
      </c>
      <c r="B23" s="106">
        <v>3019249</v>
      </c>
      <c r="C23" s="105">
        <v>387693</v>
      </c>
      <c r="D23" s="106">
        <v>2631556</v>
      </c>
      <c r="E23" s="113">
        <v>42930716</v>
      </c>
      <c r="F23" s="105">
        <v>8188997</v>
      </c>
      <c r="G23" s="105">
        <v>34741719</v>
      </c>
      <c r="H23" s="105">
        <v>14219.004792251319</v>
      </c>
      <c r="I23" s="105">
        <v>21122</v>
      </c>
      <c r="J23" s="105">
        <v>13202</v>
      </c>
      <c r="K23" s="105">
        <v>35192</v>
      </c>
      <c r="L23" s="105">
        <v>34864</v>
      </c>
      <c r="M23" s="105">
        <v>35192</v>
      </c>
      <c r="N23" s="315" t="s">
        <v>269</v>
      </c>
    </row>
    <row r="24" spans="1:14" s="308" customFormat="1" x14ac:dyDescent="0.15">
      <c r="A24" s="319" t="s">
        <v>245</v>
      </c>
      <c r="B24" s="106">
        <v>0</v>
      </c>
      <c r="C24" s="105">
        <v>0</v>
      </c>
      <c r="D24" s="105">
        <v>0</v>
      </c>
      <c r="E24" s="105">
        <v>0</v>
      </c>
      <c r="F24" s="105">
        <v>0</v>
      </c>
      <c r="G24" s="105">
        <v>0</v>
      </c>
      <c r="H24" s="105">
        <v>0</v>
      </c>
      <c r="I24" s="105">
        <v>0</v>
      </c>
      <c r="J24" s="105">
        <v>0</v>
      </c>
      <c r="K24" s="105">
        <v>0</v>
      </c>
      <c r="L24" s="105">
        <v>0</v>
      </c>
      <c r="M24" s="105">
        <v>0</v>
      </c>
      <c r="N24" s="315"/>
    </row>
    <row r="25" spans="1:14" s="308" customFormat="1" x14ac:dyDescent="0.15">
      <c r="A25" s="318"/>
      <c r="B25" s="106"/>
      <c r="C25" s="105"/>
      <c r="D25" s="106"/>
      <c r="E25" s="113"/>
      <c r="F25" s="105"/>
      <c r="G25" s="105"/>
      <c r="H25" s="105"/>
      <c r="I25" s="105"/>
      <c r="J25" s="105"/>
      <c r="K25" s="105"/>
      <c r="L25" s="105"/>
      <c r="M25" s="105"/>
      <c r="N25" s="315"/>
    </row>
    <row r="26" spans="1:14" s="308" customFormat="1" x14ac:dyDescent="0.15">
      <c r="A26" s="317" t="s">
        <v>244</v>
      </c>
      <c r="B26" s="106">
        <v>7680063</v>
      </c>
      <c r="C26" s="106">
        <v>6828088</v>
      </c>
      <c r="D26" s="106">
        <v>851975</v>
      </c>
      <c r="E26" s="105">
        <v>92360143</v>
      </c>
      <c r="F26" s="105">
        <v>81233034</v>
      </c>
      <c r="G26" s="105">
        <v>11127109</v>
      </c>
      <c r="H26" s="105">
        <v>12025.961635991787</v>
      </c>
      <c r="I26" s="105">
        <v>11897</v>
      </c>
      <c r="J26" s="105">
        <v>13060</v>
      </c>
      <c r="K26" s="105">
        <v>29052</v>
      </c>
      <c r="L26" s="105">
        <v>29052</v>
      </c>
      <c r="M26" s="105">
        <v>28560</v>
      </c>
      <c r="N26" s="315" t="s">
        <v>242</v>
      </c>
    </row>
    <row r="27" spans="1:14" s="308" customFormat="1" x14ac:dyDescent="0.15">
      <c r="A27" s="319" t="s">
        <v>243</v>
      </c>
      <c r="B27" s="106">
        <v>7062906</v>
      </c>
      <c r="C27" s="105">
        <v>6265385</v>
      </c>
      <c r="D27" s="106">
        <v>797521</v>
      </c>
      <c r="E27" s="105">
        <v>89469691</v>
      </c>
      <c r="F27" s="105">
        <v>78645097</v>
      </c>
      <c r="G27" s="105">
        <v>10824594</v>
      </c>
      <c r="H27" s="105">
        <v>12667.546616081258</v>
      </c>
      <c r="I27" s="105">
        <v>12552</v>
      </c>
      <c r="J27" s="105">
        <v>13573</v>
      </c>
      <c r="K27" s="105">
        <v>29052</v>
      </c>
      <c r="L27" s="105">
        <v>29052</v>
      </c>
      <c r="M27" s="105">
        <v>28560</v>
      </c>
      <c r="N27" s="315" t="s">
        <v>242</v>
      </c>
    </row>
    <row r="28" spans="1:14" s="308" customFormat="1" x14ac:dyDescent="0.15">
      <c r="A28" s="319" t="s">
        <v>241</v>
      </c>
      <c r="B28" s="106">
        <v>617157</v>
      </c>
      <c r="C28" s="105">
        <v>562703</v>
      </c>
      <c r="D28" s="106">
        <v>54454</v>
      </c>
      <c r="E28" s="105">
        <v>2890452</v>
      </c>
      <c r="F28" s="105">
        <v>2587937</v>
      </c>
      <c r="G28" s="105">
        <v>302515</v>
      </c>
      <c r="H28" s="105">
        <v>4683.4954476737685</v>
      </c>
      <c r="I28" s="105">
        <v>4599</v>
      </c>
      <c r="J28" s="105">
        <v>5555</v>
      </c>
      <c r="K28" s="105">
        <v>8040</v>
      </c>
      <c r="L28" s="105">
        <v>8040</v>
      </c>
      <c r="M28" s="105">
        <v>7290</v>
      </c>
      <c r="N28" s="315" t="s">
        <v>240</v>
      </c>
    </row>
    <row r="29" spans="1:14" s="308" customFormat="1" x14ac:dyDescent="0.15">
      <c r="A29" s="318"/>
      <c r="B29" s="106"/>
      <c r="C29" s="105"/>
      <c r="D29" s="106"/>
      <c r="E29" s="113"/>
      <c r="F29" s="105"/>
      <c r="G29" s="105"/>
      <c r="H29" s="105"/>
      <c r="I29" s="105"/>
      <c r="J29" s="105"/>
      <c r="K29" s="105"/>
      <c r="L29" s="105"/>
      <c r="M29" s="105"/>
      <c r="N29" s="315"/>
    </row>
    <row r="30" spans="1:14" s="308" customFormat="1" x14ac:dyDescent="0.15">
      <c r="A30" s="317" t="s">
        <v>239</v>
      </c>
      <c r="B30" s="106">
        <v>303095</v>
      </c>
      <c r="C30" s="105">
        <v>138779</v>
      </c>
      <c r="D30" s="106">
        <v>164316</v>
      </c>
      <c r="E30" s="105">
        <v>4355394</v>
      </c>
      <c r="F30" s="105">
        <v>2249314</v>
      </c>
      <c r="G30" s="105">
        <v>2106080</v>
      </c>
      <c r="H30" s="105">
        <v>14369.732262162028</v>
      </c>
      <c r="I30" s="105">
        <v>16208</v>
      </c>
      <c r="J30" s="105">
        <v>12817</v>
      </c>
      <c r="K30" s="105">
        <v>23400</v>
      </c>
      <c r="L30" s="105">
        <v>23400</v>
      </c>
      <c r="M30" s="105">
        <v>23400</v>
      </c>
      <c r="N30" s="315" t="s">
        <v>238</v>
      </c>
    </row>
    <row r="31" spans="1:14" s="308" customFormat="1" x14ac:dyDescent="0.15">
      <c r="A31" s="318"/>
      <c r="B31" s="106"/>
      <c r="C31" s="105"/>
      <c r="D31" s="106"/>
      <c r="E31" s="113"/>
      <c r="F31" s="105"/>
      <c r="G31" s="105"/>
      <c r="H31" s="105"/>
      <c r="I31" s="105"/>
      <c r="J31" s="105"/>
      <c r="K31" s="105"/>
      <c r="L31" s="105"/>
      <c r="M31" s="105"/>
      <c r="N31" s="315"/>
    </row>
    <row r="32" spans="1:14" s="308" customFormat="1" x14ac:dyDescent="0.15">
      <c r="A32" s="317" t="s">
        <v>237</v>
      </c>
      <c r="B32" s="106">
        <v>191851</v>
      </c>
      <c r="C32" s="105">
        <v>122714</v>
      </c>
      <c r="D32" s="106">
        <v>69137</v>
      </c>
      <c r="E32" s="105">
        <v>754743</v>
      </c>
      <c r="F32" s="105">
        <v>343847</v>
      </c>
      <c r="G32" s="105">
        <v>410896</v>
      </c>
      <c r="H32" s="105">
        <v>3934.0060776331629</v>
      </c>
      <c r="I32" s="105">
        <v>2802</v>
      </c>
      <c r="J32" s="105">
        <v>5943</v>
      </c>
      <c r="K32" s="105">
        <v>6474</v>
      </c>
      <c r="L32" s="105">
        <v>6471</v>
      </c>
      <c r="M32" s="105">
        <v>6474</v>
      </c>
      <c r="N32" s="315" t="s">
        <v>236</v>
      </c>
    </row>
    <row r="33" spans="1:15" s="308" customFormat="1" x14ac:dyDescent="0.15">
      <c r="A33" s="335"/>
      <c r="B33" s="334"/>
      <c r="C33" s="332"/>
      <c r="D33" s="334"/>
      <c r="E33" s="333"/>
      <c r="F33" s="332"/>
      <c r="G33" s="332"/>
      <c r="H33" s="332"/>
      <c r="I33" s="332"/>
      <c r="J33" s="332"/>
      <c r="K33" s="332"/>
      <c r="L33" s="332"/>
      <c r="M33" s="332"/>
      <c r="N33" s="331"/>
    </row>
    <row r="34" spans="1:15" s="328" customFormat="1" x14ac:dyDescent="0.15">
      <c r="A34" s="322" t="s">
        <v>268</v>
      </c>
      <c r="B34" s="316">
        <v>34910422</v>
      </c>
      <c r="C34" s="329">
        <v>27977280</v>
      </c>
      <c r="D34" s="316">
        <v>6933142</v>
      </c>
      <c r="E34" s="325">
        <v>912849786</v>
      </c>
      <c r="F34" s="329">
        <v>752637596</v>
      </c>
      <c r="G34" s="329">
        <v>160212190</v>
      </c>
      <c r="H34" s="330">
        <v>26148</v>
      </c>
      <c r="I34" s="329">
        <v>26902</v>
      </c>
      <c r="J34" s="329">
        <v>23108</v>
      </c>
      <c r="K34" s="329">
        <v>158877</v>
      </c>
      <c r="L34" s="329">
        <v>158877</v>
      </c>
      <c r="M34" s="329">
        <v>157854</v>
      </c>
      <c r="N34" s="347" t="s">
        <v>257</v>
      </c>
    </row>
    <row r="35" spans="1:15" x14ac:dyDescent="0.15">
      <c r="A35" s="318"/>
      <c r="B35" s="106"/>
      <c r="C35" s="105"/>
      <c r="D35" s="106"/>
      <c r="E35" s="113"/>
      <c r="F35" s="105"/>
      <c r="G35" s="105"/>
      <c r="H35" s="105"/>
      <c r="I35" s="105"/>
      <c r="J35" s="105"/>
      <c r="K35" s="105"/>
      <c r="L35" s="105"/>
      <c r="M35" s="105"/>
      <c r="N35" s="327"/>
      <c r="O35" s="308"/>
    </row>
    <row r="36" spans="1:15" x14ac:dyDescent="0.15">
      <c r="A36" s="317" t="s">
        <v>261</v>
      </c>
      <c r="B36" s="106">
        <v>2443064</v>
      </c>
      <c r="C36" s="105">
        <v>1493535</v>
      </c>
      <c r="D36" s="106">
        <v>949529</v>
      </c>
      <c r="E36" s="113">
        <v>118627163</v>
      </c>
      <c r="F36" s="105">
        <v>71594909</v>
      </c>
      <c r="G36" s="105">
        <v>47032254</v>
      </c>
      <c r="H36" s="105">
        <v>48556</v>
      </c>
      <c r="I36" s="105">
        <v>47937</v>
      </c>
      <c r="J36" s="105">
        <v>49532</v>
      </c>
      <c r="K36" s="105">
        <v>158877</v>
      </c>
      <c r="L36" s="105">
        <v>158877</v>
      </c>
      <c r="M36" s="105">
        <v>157854</v>
      </c>
      <c r="N36" s="315" t="s">
        <v>257</v>
      </c>
    </row>
    <row r="37" spans="1:15" x14ac:dyDescent="0.15">
      <c r="A37" s="319" t="s">
        <v>260</v>
      </c>
      <c r="B37" s="106">
        <v>46467</v>
      </c>
      <c r="C37" s="105">
        <v>36541</v>
      </c>
      <c r="D37" s="106">
        <v>9926</v>
      </c>
      <c r="E37" s="113">
        <v>2794590</v>
      </c>
      <c r="F37" s="105">
        <v>2268402</v>
      </c>
      <c r="G37" s="105">
        <v>526188</v>
      </c>
      <c r="H37" s="105">
        <v>60141</v>
      </c>
      <c r="I37" s="105">
        <v>62078</v>
      </c>
      <c r="J37" s="105">
        <v>53011</v>
      </c>
      <c r="K37" s="105">
        <v>100779</v>
      </c>
      <c r="L37" s="105">
        <v>100779</v>
      </c>
      <c r="M37" s="105">
        <v>91787</v>
      </c>
      <c r="N37" s="315" t="s">
        <v>257</v>
      </c>
    </row>
    <row r="38" spans="1:15" x14ac:dyDescent="0.15">
      <c r="A38" s="319" t="s">
        <v>259</v>
      </c>
      <c r="B38" s="106">
        <v>141415</v>
      </c>
      <c r="C38" s="105">
        <v>62088</v>
      </c>
      <c r="D38" s="106">
        <v>79327</v>
      </c>
      <c r="E38" s="113">
        <v>16750380</v>
      </c>
      <c r="F38" s="105">
        <v>7145010</v>
      </c>
      <c r="G38" s="105">
        <v>9605370</v>
      </c>
      <c r="H38" s="105">
        <v>118448</v>
      </c>
      <c r="I38" s="105">
        <v>115079</v>
      </c>
      <c r="J38" s="105">
        <v>121086</v>
      </c>
      <c r="K38" s="105">
        <v>157854</v>
      </c>
      <c r="L38" s="105">
        <v>158877</v>
      </c>
      <c r="M38" s="105">
        <v>157854</v>
      </c>
      <c r="N38" s="315" t="s">
        <v>257</v>
      </c>
    </row>
    <row r="39" spans="1:15" x14ac:dyDescent="0.15">
      <c r="A39" s="319" t="s">
        <v>258</v>
      </c>
      <c r="B39" s="106">
        <v>2255182</v>
      </c>
      <c r="C39" s="105">
        <v>1394906</v>
      </c>
      <c r="D39" s="106">
        <v>860276</v>
      </c>
      <c r="E39" s="113">
        <v>99082193</v>
      </c>
      <c r="F39" s="105">
        <v>62181497</v>
      </c>
      <c r="G39" s="105">
        <v>36900696</v>
      </c>
      <c r="H39" s="105">
        <v>43935</v>
      </c>
      <c r="I39" s="105">
        <v>44578</v>
      </c>
      <c r="J39" s="105">
        <v>42894</v>
      </c>
      <c r="K39" s="105">
        <v>113627</v>
      </c>
      <c r="L39" s="105">
        <v>113627</v>
      </c>
      <c r="M39" s="105">
        <v>113627</v>
      </c>
      <c r="N39" s="315" t="s">
        <v>257</v>
      </c>
    </row>
    <row r="40" spans="1:15" x14ac:dyDescent="0.15">
      <c r="A40" s="318"/>
      <c r="B40" s="106"/>
      <c r="C40" s="105"/>
      <c r="D40" s="106"/>
      <c r="E40" s="113"/>
      <c r="F40" s="105"/>
      <c r="G40" s="105"/>
      <c r="H40" s="105"/>
      <c r="I40" s="105"/>
      <c r="J40" s="105"/>
      <c r="K40" s="105"/>
      <c r="L40" s="105"/>
      <c r="M40" s="105"/>
      <c r="N40" s="315"/>
    </row>
    <row r="41" spans="1:15" x14ac:dyDescent="0.15">
      <c r="A41" s="317" t="s">
        <v>256</v>
      </c>
      <c r="B41" s="106">
        <v>21057240</v>
      </c>
      <c r="C41" s="105">
        <v>18970861</v>
      </c>
      <c r="D41" s="106">
        <v>2086379</v>
      </c>
      <c r="E41" s="113">
        <v>653907379</v>
      </c>
      <c r="F41" s="105">
        <v>590068202</v>
      </c>
      <c r="G41" s="105">
        <v>63839177</v>
      </c>
      <c r="H41" s="105">
        <v>31053</v>
      </c>
      <c r="I41" s="105">
        <v>31104</v>
      </c>
      <c r="J41" s="105">
        <v>30598</v>
      </c>
      <c r="K41" s="105">
        <v>78284</v>
      </c>
      <c r="L41" s="105">
        <v>74472</v>
      </c>
      <c r="M41" s="105">
        <v>78284</v>
      </c>
      <c r="N41" s="315" t="s">
        <v>254</v>
      </c>
    </row>
    <row r="42" spans="1:15" x14ac:dyDescent="0.15">
      <c r="A42" s="319" t="s">
        <v>255</v>
      </c>
      <c r="B42" s="106">
        <v>2316958</v>
      </c>
      <c r="C42" s="105">
        <v>1801484</v>
      </c>
      <c r="D42" s="106">
        <v>515474</v>
      </c>
      <c r="E42" s="113">
        <v>87011327</v>
      </c>
      <c r="F42" s="105">
        <v>68938982</v>
      </c>
      <c r="G42" s="105">
        <v>18072345</v>
      </c>
      <c r="H42" s="105">
        <v>37554</v>
      </c>
      <c r="I42" s="105">
        <v>38268</v>
      </c>
      <c r="J42" s="105">
        <v>35060</v>
      </c>
      <c r="K42" s="105">
        <v>78284</v>
      </c>
      <c r="L42" s="105">
        <v>74472</v>
      </c>
      <c r="M42" s="105">
        <v>78284</v>
      </c>
      <c r="N42" s="315" t="s">
        <v>254</v>
      </c>
    </row>
    <row r="43" spans="1:15" x14ac:dyDescent="0.15">
      <c r="A43" s="319" t="s">
        <v>253</v>
      </c>
      <c r="B43" s="106">
        <v>0</v>
      </c>
      <c r="C43" s="105">
        <v>0</v>
      </c>
      <c r="D43" s="106">
        <v>0</v>
      </c>
      <c r="E43" s="113">
        <v>0</v>
      </c>
      <c r="F43" s="105">
        <v>0</v>
      </c>
      <c r="G43" s="105">
        <v>0</v>
      </c>
      <c r="H43" s="105">
        <v>0</v>
      </c>
      <c r="I43" s="105">
        <v>0</v>
      </c>
      <c r="J43" s="105">
        <v>0</v>
      </c>
      <c r="K43" s="105">
        <v>0</v>
      </c>
      <c r="L43" s="105">
        <v>0</v>
      </c>
      <c r="M43" s="105">
        <v>0</v>
      </c>
      <c r="N43" s="315"/>
    </row>
    <row r="44" spans="1:15" x14ac:dyDescent="0.15">
      <c r="A44" s="319" t="s">
        <v>252</v>
      </c>
      <c r="B44" s="106">
        <v>18740282</v>
      </c>
      <c r="C44" s="105">
        <v>17169377</v>
      </c>
      <c r="D44" s="106">
        <v>1570905</v>
      </c>
      <c r="E44" s="113">
        <v>566896052</v>
      </c>
      <c r="F44" s="105">
        <v>521129220</v>
      </c>
      <c r="G44" s="105">
        <v>45766832</v>
      </c>
      <c r="H44" s="105">
        <v>30250</v>
      </c>
      <c r="I44" s="105">
        <v>30352</v>
      </c>
      <c r="J44" s="105">
        <v>29134</v>
      </c>
      <c r="K44" s="105">
        <v>64944</v>
      </c>
      <c r="L44" s="105">
        <v>64944</v>
      </c>
      <c r="M44" s="105">
        <v>60576</v>
      </c>
      <c r="N44" s="315" t="s">
        <v>251</v>
      </c>
    </row>
    <row r="45" spans="1:15" x14ac:dyDescent="0.15">
      <c r="A45" s="318"/>
      <c r="B45" s="106"/>
      <c r="C45" s="105"/>
      <c r="D45" s="106"/>
      <c r="E45" s="113"/>
      <c r="F45" s="105"/>
      <c r="G45" s="105"/>
      <c r="H45" s="105"/>
      <c r="I45" s="105"/>
      <c r="J45" s="105"/>
      <c r="K45" s="105"/>
      <c r="L45" s="105"/>
      <c r="M45" s="105"/>
      <c r="N45" s="315"/>
    </row>
    <row r="46" spans="1:15" x14ac:dyDescent="0.15">
      <c r="A46" s="317" t="s">
        <v>250</v>
      </c>
      <c r="B46" s="106">
        <v>3224136</v>
      </c>
      <c r="C46" s="105">
        <v>407081</v>
      </c>
      <c r="D46" s="106">
        <v>2817055</v>
      </c>
      <c r="E46" s="113">
        <v>44319705</v>
      </c>
      <c r="F46" s="105">
        <v>8324744</v>
      </c>
      <c r="G46" s="105">
        <v>35994961</v>
      </c>
      <c r="H46" s="105">
        <v>13746</v>
      </c>
      <c r="I46" s="105">
        <v>20450</v>
      </c>
      <c r="J46" s="105">
        <v>12778</v>
      </c>
      <c r="K46" s="105">
        <v>35192</v>
      </c>
      <c r="L46" s="105">
        <v>34832</v>
      </c>
      <c r="M46" s="105">
        <v>35192</v>
      </c>
      <c r="N46" s="315" t="s">
        <v>267</v>
      </c>
    </row>
    <row r="47" spans="1:15" x14ac:dyDescent="0.15">
      <c r="A47" s="319" t="s">
        <v>249</v>
      </c>
      <c r="B47" s="106">
        <v>182541</v>
      </c>
      <c r="C47" s="105">
        <v>9389</v>
      </c>
      <c r="D47" s="106">
        <v>173152</v>
      </c>
      <c r="E47" s="113">
        <v>1494981</v>
      </c>
      <c r="F47" s="105">
        <v>60934</v>
      </c>
      <c r="G47" s="105">
        <v>1434047</v>
      </c>
      <c r="H47" s="105">
        <v>8189</v>
      </c>
      <c r="I47" s="105">
        <v>6490</v>
      </c>
      <c r="J47" s="105">
        <v>8282</v>
      </c>
      <c r="K47" s="105">
        <v>9708</v>
      </c>
      <c r="L47" s="105">
        <v>6490</v>
      </c>
      <c r="M47" s="105">
        <v>9708</v>
      </c>
      <c r="N47" s="315" t="s">
        <v>248</v>
      </c>
    </row>
    <row r="48" spans="1:15" x14ac:dyDescent="0.15">
      <c r="A48" s="319" t="s">
        <v>247</v>
      </c>
      <c r="B48" s="106">
        <v>3041595</v>
      </c>
      <c r="C48" s="105">
        <v>397692</v>
      </c>
      <c r="D48" s="106">
        <v>2643903</v>
      </c>
      <c r="E48" s="113">
        <v>42824724</v>
      </c>
      <c r="F48" s="105">
        <v>8263810</v>
      </c>
      <c r="G48" s="105">
        <v>34560914</v>
      </c>
      <c r="H48" s="105">
        <v>14079</v>
      </c>
      <c r="I48" s="105">
        <v>20779</v>
      </c>
      <c r="J48" s="105">
        <v>13072</v>
      </c>
      <c r="K48" s="105">
        <v>35192</v>
      </c>
      <c r="L48" s="105">
        <v>34832</v>
      </c>
      <c r="M48" s="105">
        <v>35192</v>
      </c>
      <c r="N48" s="315" t="s">
        <v>267</v>
      </c>
    </row>
    <row r="49" spans="1:15" x14ac:dyDescent="0.15">
      <c r="A49" s="319" t="s">
        <v>245</v>
      </c>
      <c r="B49" s="106">
        <v>0</v>
      </c>
      <c r="C49" s="105">
        <v>0</v>
      </c>
      <c r="D49" s="106">
        <v>0</v>
      </c>
      <c r="E49" s="113">
        <v>0</v>
      </c>
      <c r="F49" s="105">
        <v>0</v>
      </c>
      <c r="G49" s="105">
        <v>0</v>
      </c>
      <c r="H49" s="105">
        <v>0</v>
      </c>
      <c r="I49" s="105">
        <v>0</v>
      </c>
      <c r="J49" s="105">
        <v>0</v>
      </c>
      <c r="K49" s="105">
        <v>0</v>
      </c>
      <c r="L49" s="105">
        <v>0</v>
      </c>
      <c r="M49" s="105">
        <v>0</v>
      </c>
      <c r="N49" s="315"/>
    </row>
    <row r="50" spans="1:15" x14ac:dyDescent="0.15">
      <c r="A50" s="318"/>
      <c r="B50" s="106"/>
      <c r="C50" s="105"/>
      <c r="D50" s="106"/>
      <c r="E50" s="113"/>
      <c r="F50" s="105"/>
      <c r="G50" s="105"/>
      <c r="H50" s="105"/>
      <c r="I50" s="105"/>
      <c r="J50" s="105"/>
      <c r="K50" s="105"/>
      <c r="L50" s="105"/>
      <c r="M50" s="105"/>
      <c r="N50" s="315"/>
    </row>
    <row r="51" spans="1:15" x14ac:dyDescent="0.15">
      <c r="A51" s="317" t="s">
        <v>244</v>
      </c>
      <c r="B51" s="106">
        <v>7690286</v>
      </c>
      <c r="C51" s="105">
        <v>6843581</v>
      </c>
      <c r="D51" s="106">
        <v>846705</v>
      </c>
      <c r="E51" s="113">
        <v>91065698</v>
      </c>
      <c r="F51" s="105">
        <v>80141032</v>
      </c>
      <c r="G51" s="105">
        <v>10924666</v>
      </c>
      <c r="H51" s="105">
        <v>11841</v>
      </c>
      <c r="I51" s="105">
        <v>11710</v>
      </c>
      <c r="J51" s="105">
        <v>12903</v>
      </c>
      <c r="K51" s="105">
        <v>28838</v>
      </c>
      <c r="L51" s="105">
        <v>28838</v>
      </c>
      <c r="M51" s="105">
        <v>28350</v>
      </c>
      <c r="N51" s="315" t="s">
        <v>266</v>
      </c>
    </row>
    <row r="52" spans="1:15" x14ac:dyDescent="0.15">
      <c r="A52" s="319" t="s">
        <v>243</v>
      </c>
      <c r="B52" s="106">
        <v>7073531</v>
      </c>
      <c r="C52" s="105">
        <v>6277182</v>
      </c>
      <c r="D52" s="106">
        <v>796349</v>
      </c>
      <c r="E52" s="113">
        <v>88236713</v>
      </c>
      <c r="F52" s="105">
        <v>77586375</v>
      </c>
      <c r="G52" s="105">
        <v>10650338</v>
      </c>
      <c r="H52" s="105">
        <v>12474</v>
      </c>
      <c r="I52" s="105">
        <v>12360</v>
      </c>
      <c r="J52" s="105">
        <v>13374</v>
      </c>
      <c r="K52" s="105">
        <v>28838</v>
      </c>
      <c r="L52" s="105">
        <v>28838</v>
      </c>
      <c r="M52" s="105">
        <v>28350</v>
      </c>
      <c r="N52" s="315" t="s">
        <v>266</v>
      </c>
    </row>
    <row r="53" spans="1:15" x14ac:dyDescent="0.15">
      <c r="A53" s="319" t="s">
        <v>241</v>
      </c>
      <c r="B53" s="106">
        <v>616755</v>
      </c>
      <c r="C53" s="105">
        <v>566399</v>
      </c>
      <c r="D53" s="106">
        <v>50356</v>
      </c>
      <c r="E53" s="113">
        <v>2828985</v>
      </c>
      <c r="F53" s="105">
        <v>2554657</v>
      </c>
      <c r="G53" s="105">
        <v>274328</v>
      </c>
      <c r="H53" s="105">
        <v>4586</v>
      </c>
      <c r="I53" s="105">
        <v>4510</v>
      </c>
      <c r="J53" s="105">
        <v>5448</v>
      </c>
      <c r="K53" s="105">
        <v>7910</v>
      </c>
      <c r="L53" s="105">
        <v>7910</v>
      </c>
      <c r="M53" s="105">
        <v>7230</v>
      </c>
      <c r="N53" s="315" t="s">
        <v>240</v>
      </c>
    </row>
    <row r="54" spans="1:15" x14ac:dyDescent="0.15">
      <c r="A54" s="318"/>
      <c r="B54" s="106"/>
      <c r="C54" s="105"/>
      <c r="D54" s="106"/>
      <c r="E54" s="113"/>
      <c r="F54" s="105"/>
      <c r="G54" s="105"/>
      <c r="H54" s="105"/>
      <c r="I54" s="105"/>
      <c r="J54" s="105"/>
      <c r="K54" s="105"/>
      <c r="L54" s="105"/>
      <c r="M54" s="105"/>
      <c r="N54" s="315"/>
      <c r="O54" s="308"/>
    </row>
    <row r="55" spans="1:15" x14ac:dyDescent="0.15">
      <c r="A55" s="317" t="s">
        <v>239</v>
      </c>
      <c r="B55" s="316">
        <v>300855</v>
      </c>
      <c r="C55" s="105">
        <v>137875</v>
      </c>
      <c r="D55" s="106">
        <v>162980</v>
      </c>
      <c r="E55" s="325">
        <v>4169659</v>
      </c>
      <c r="F55" s="105">
        <v>2161976</v>
      </c>
      <c r="G55" s="105">
        <v>2007683</v>
      </c>
      <c r="H55" s="105">
        <v>13859</v>
      </c>
      <c r="I55" s="105">
        <v>15681</v>
      </c>
      <c r="J55" s="105">
        <v>12319</v>
      </c>
      <c r="K55" s="105">
        <v>23200</v>
      </c>
      <c r="L55" s="105">
        <v>23200</v>
      </c>
      <c r="M55" s="105">
        <v>23200</v>
      </c>
      <c r="N55" s="315" t="s">
        <v>238</v>
      </c>
    </row>
    <row r="56" spans="1:15" x14ac:dyDescent="0.15">
      <c r="A56" s="318"/>
      <c r="B56" s="106"/>
      <c r="C56" s="105"/>
      <c r="D56" s="106"/>
      <c r="E56" s="113"/>
      <c r="F56" s="105"/>
      <c r="G56" s="105"/>
      <c r="H56" s="105"/>
      <c r="I56" s="105"/>
      <c r="J56" s="105"/>
      <c r="K56" s="105"/>
      <c r="L56" s="105"/>
      <c r="M56" s="105"/>
      <c r="N56" s="315"/>
    </row>
    <row r="57" spans="1:15" x14ac:dyDescent="0.15">
      <c r="A57" s="317" t="s">
        <v>237</v>
      </c>
      <c r="B57" s="316">
        <v>194841</v>
      </c>
      <c r="C57" s="105">
        <v>124347</v>
      </c>
      <c r="D57" s="106">
        <v>70494</v>
      </c>
      <c r="E57" s="325">
        <v>760182</v>
      </c>
      <c r="F57" s="105">
        <v>346733</v>
      </c>
      <c r="G57" s="105">
        <v>413449</v>
      </c>
      <c r="H57" s="105">
        <v>3901</v>
      </c>
      <c r="I57" s="105">
        <v>2788</v>
      </c>
      <c r="J57" s="105">
        <v>5865</v>
      </c>
      <c r="K57" s="105">
        <v>6474</v>
      </c>
      <c r="L57" s="105">
        <v>6471</v>
      </c>
      <c r="M57" s="105">
        <v>6474</v>
      </c>
      <c r="N57" s="315" t="s">
        <v>236</v>
      </c>
    </row>
    <row r="58" spans="1:15" x14ac:dyDescent="0.15">
      <c r="A58" s="317"/>
      <c r="B58" s="320"/>
      <c r="C58" s="108"/>
      <c r="D58" s="109"/>
      <c r="E58" s="326"/>
      <c r="F58" s="108"/>
      <c r="G58" s="108"/>
      <c r="H58" s="108"/>
      <c r="I58" s="108"/>
      <c r="J58" s="108"/>
      <c r="K58" s="108"/>
      <c r="L58" s="108"/>
      <c r="M58" s="108"/>
      <c r="N58" s="312"/>
    </row>
    <row r="59" spans="1:15" x14ac:dyDescent="0.15">
      <c r="A59" s="322" t="s">
        <v>265</v>
      </c>
      <c r="B59" s="316">
        <v>35098862</v>
      </c>
      <c r="C59" s="105">
        <v>28114693</v>
      </c>
      <c r="D59" s="106">
        <v>6984169</v>
      </c>
      <c r="E59" s="316">
        <v>915362896</v>
      </c>
      <c r="F59" s="105">
        <v>755282872</v>
      </c>
      <c r="G59" s="105">
        <v>160080024</v>
      </c>
      <c r="H59" s="105">
        <v>26080</v>
      </c>
      <c r="I59" s="105">
        <v>26864</v>
      </c>
      <c r="J59" s="105">
        <v>22920</v>
      </c>
      <c r="K59" s="105">
        <v>158844</v>
      </c>
      <c r="L59" s="105">
        <v>158844</v>
      </c>
      <c r="M59" s="105">
        <v>157844</v>
      </c>
      <c r="N59" s="315" t="s">
        <v>257</v>
      </c>
    </row>
    <row r="60" spans="1:15" x14ac:dyDescent="0.15">
      <c r="A60" s="318"/>
      <c r="B60" s="316"/>
      <c r="C60" s="105"/>
      <c r="D60" s="106"/>
      <c r="E60" s="325"/>
      <c r="F60" s="105"/>
      <c r="G60" s="105"/>
      <c r="H60" s="105"/>
      <c r="I60" s="105"/>
      <c r="J60" s="105"/>
      <c r="K60" s="105"/>
      <c r="L60" s="105"/>
      <c r="M60" s="105"/>
      <c r="N60" s="315"/>
    </row>
    <row r="61" spans="1:15" x14ac:dyDescent="0.15">
      <c r="A61" s="317" t="s">
        <v>261</v>
      </c>
      <c r="B61" s="316">
        <v>2439891</v>
      </c>
      <c r="C61" s="105">
        <v>1495120</v>
      </c>
      <c r="D61" s="106">
        <v>944771</v>
      </c>
      <c r="E61" s="316">
        <v>118255180</v>
      </c>
      <c r="F61" s="105">
        <v>71744249</v>
      </c>
      <c r="G61" s="105">
        <v>46510931</v>
      </c>
      <c r="H61" s="105">
        <v>48467</v>
      </c>
      <c r="I61" s="105">
        <v>47986</v>
      </c>
      <c r="J61" s="105">
        <v>49230</v>
      </c>
      <c r="K61" s="105">
        <v>158844</v>
      </c>
      <c r="L61" s="105">
        <v>158844</v>
      </c>
      <c r="M61" s="105">
        <v>157844</v>
      </c>
      <c r="N61" s="315" t="s">
        <v>257</v>
      </c>
    </row>
    <row r="62" spans="1:15" x14ac:dyDescent="0.15">
      <c r="A62" s="319" t="s">
        <v>260</v>
      </c>
      <c r="B62" s="316">
        <v>46463</v>
      </c>
      <c r="C62" s="105">
        <v>35985</v>
      </c>
      <c r="D62" s="106">
        <v>10478</v>
      </c>
      <c r="E62" s="316">
        <v>2787509</v>
      </c>
      <c r="F62" s="105">
        <v>2242416</v>
      </c>
      <c r="G62" s="105">
        <v>545093</v>
      </c>
      <c r="H62" s="105">
        <v>59994</v>
      </c>
      <c r="I62" s="105">
        <v>62315</v>
      </c>
      <c r="J62" s="105">
        <v>52023</v>
      </c>
      <c r="K62" s="105">
        <v>100546</v>
      </c>
      <c r="L62" s="105">
        <v>100546</v>
      </c>
      <c r="M62" s="105">
        <v>91567</v>
      </c>
      <c r="N62" s="315" t="s">
        <v>257</v>
      </c>
    </row>
    <row r="63" spans="1:15" x14ac:dyDescent="0.15">
      <c r="A63" s="319" t="s">
        <v>259</v>
      </c>
      <c r="B63" s="316">
        <v>141416</v>
      </c>
      <c r="C63" s="105">
        <v>62012</v>
      </c>
      <c r="D63" s="106">
        <v>79404</v>
      </c>
      <c r="E63" s="316">
        <v>16749612</v>
      </c>
      <c r="F63" s="105">
        <v>7137299</v>
      </c>
      <c r="G63" s="105">
        <v>9612313</v>
      </c>
      <c r="H63" s="105">
        <v>118442</v>
      </c>
      <c r="I63" s="105">
        <v>115095</v>
      </c>
      <c r="J63" s="105">
        <v>121056</v>
      </c>
      <c r="K63" s="105">
        <v>158844</v>
      </c>
      <c r="L63" s="105">
        <v>158844</v>
      </c>
      <c r="M63" s="105">
        <v>157844</v>
      </c>
      <c r="N63" s="315" t="s">
        <v>257</v>
      </c>
    </row>
    <row r="64" spans="1:15" x14ac:dyDescent="0.15">
      <c r="A64" s="319" t="s">
        <v>258</v>
      </c>
      <c r="B64" s="316">
        <v>2252012</v>
      </c>
      <c r="C64" s="105">
        <v>1397123</v>
      </c>
      <c r="D64" s="106">
        <v>854889</v>
      </c>
      <c r="E64" s="316">
        <v>98718059</v>
      </c>
      <c r="F64" s="105">
        <v>62364534</v>
      </c>
      <c r="G64" s="105">
        <v>36353525</v>
      </c>
      <c r="H64" s="105">
        <v>43835</v>
      </c>
      <c r="I64" s="105">
        <v>44638</v>
      </c>
      <c r="J64" s="105">
        <v>42524</v>
      </c>
      <c r="K64" s="105">
        <v>113582</v>
      </c>
      <c r="L64" s="105">
        <v>113582</v>
      </c>
      <c r="M64" s="105">
        <v>113582</v>
      </c>
      <c r="N64" s="315" t="s">
        <v>257</v>
      </c>
    </row>
    <row r="65" spans="1:14" x14ac:dyDescent="0.15">
      <c r="A65" s="318"/>
      <c r="B65" s="316"/>
      <c r="C65" s="105"/>
      <c r="D65" s="106"/>
      <c r="E65" s="325"/>
      <c r="F65" s="105"/>
      <c r="G65" s="105"/>
      <c r="H65" s="105"/>
      <c r="I65" s="105"/>
      <c r="J65" s="105"/>
      <c r="K65" s="105"/>
      <c r="L65" s="105"/>
      <c r="M65" s="105"/>
      <c r="N65" s="315"/>
    </row>
    <row r="66" spans="1:14" x14ac:dyDescent="0.15">
      <c r="A66" s="317" t="s">
        <v>256</v>
      </c>
      <c r="B66" s="316">
        <v>21179158</v>
      </c>
      <c r="C66" s="105">
        <v>19104998</v>
      </c>
      <c r="D66" s="106">
        <v>2074160</v>
      </c>
      <c r="E66" s="316">
        <v>657345232</v>
      </c>
      <c r="F66" s="105">
        <v>593557600</v>
      </c>
      <c r="G66" s="105">
        <v>63787632</v>
      </c>
      <c r="H66" s="105">
        <v>31037</v>
      </c>
      <c r="I66" s="105">
        <v>31068</v>
      </c>
      <c r="J66" s="105">
        <v>30753</v>
      </c>
      <c r="K66" s="105">
        <v>78284</v>
      </c>
      <c r="L66" s="105">
        <v>74472</v>
      </c>
      <c r="M66" s="105">
        <v>78284</v>
      </c>
      <c r="N66" s="315" t="s">
        <v>254</v>
      </c>
    </row>
    <row r="67" spans="1:14" x14ac:dyDescent="0.15">
      <c r="A67" s="319" t="s">
        <v>255</v>
      </c>
      <c r="B67" s="316">
        <v>2356261</v>
      </c>
      <c r="C67" s="105">
        <v>1833863</v>
      </c>
      <c r="D67" s="106">
        <v>522398</v>
      </c>
      <c r="E67" s="316">
        <v>87897503</v>
      </c>
      <c r="F67" s="105">
        <v>69572332</v>
      </c>
      <c r="G67" s="105">
        <v>18325171</v>
      </c>
      <c r="H67" s="105">
        <v>37304</v>
      </c>
      <c r="I67" s="105">
        <v>37938</v>
      </c>
      <c r="J67" s="105">
        <v>35079</v>
      </c>
      <c r="K67" s="105">
        <v>78284</v>
      </c>
      <c r="L67" s="105">
        <v>74472</v>
      </c>
      <c r="M67" s="105">
        <v>78284</v>
      </c>
      <c r="N67" s="315" t="s">
        <v>254</v>
      </c>
    </row>
    <row r="68" spans="1:14" x14ac:dyDescent="0.15">
      <c r="A68" s="319" t="s">
        <v>253</v>
      </c>
      <c r="B68" s="316">
        <v>0</v>
      </c>
      <c r="C68" s="105">
        <v>0</v>
      </c>
      <c r="D68" s="106">
        <v>0</v>
      </c>
      <c r="E68" s="316">
        <v>0</v>
      </c>
      <c r="F68" s="105">
        <v>0</v>
      </c>
      <c r="G68" s="105">
        <v>0</v>
      </c>
      <c r="H68" s="105">
        <v>0</v>
      </c>
      <c r="I68" s="105">
        <v>0</v>
      </c>
      <c r="J68" s="105">
        <v>0</v>
      </c>
      <c r="K68" s="105">
        <v>0</v>
      </c>
      <c r="L68" s="105">
        <v>0</v>
      </c>
      <c r="M68" s="105">
        <v>0</v>
      </c>
      <c r="N68" s="315"/>
    </row>
    <row r="69" spans="1:14" x14ac:dyDescent="0.15">
      <c r="A69" s="319" t="s">
        <v>252</v>
      </c>
      <c r="B69" s="316">
        <v>18822897</v>
      </c>
      <c r="C69" s="105">
        <v>17271135</v>
      </c>
      <c r="D69" s="106">
        <v>1551762</v>
      </c>
      <c r="E69" s="316">
        <v>569447729</v>
      </c>
      <c r="F69" s="105">
        <v>523985268</v>
      </c>
      <c r="G69" s="105">
        <v>45462461</v>
      </c>
      <c r="H69" s="105">
        <v>30253</v>
      </c>
      <c r="I69" s="105">
        <v>30339</v>
      </c>
      <c r="J69" s="105">
        <v>29297</v>
      </c>
      <c r="K69" s="105">
        <v>64944</v>
      </c>
      <c r="L69" s="105">
        <v>64944</v>
      </c>
      <c r="M69" s="105">
        <v>60576</v>
      </c>
      <c r="N69" s="315" t="s">
        <v>251</v>
      </c>
    </row>
    <row r="70" spans="1:14" x14ac:dyDescent="0.15">
      <c r="A70" s="318"/>
      <c r="B70" s="316"/>
      <c r="C70" s="105"/>
      <c r="D70" s="106"/>
      <c r="E70" s="325"/>
      <c r="F70" s="105"/>
      <c r="G70" s="105"/>
      <c r="H70" s="105"/>
      <c r="I70" s="105"/>
      <c r="J70" s="105"/>
      <c r="K70" s="105"/>
      <c r="L70" s="105"/>
      <c r="M70" s="105"/>
      <c r="N70" s="315"/>
    </row>
    <row r="71" spans="1:14" x14ac:dyDescent="0.15">
      <c r="A71" s="317" t="s">
        <v>250</v>
      </c>
      <c r="B71" s="316">
        <v>3278276</v>
      </c>
      <c r="C71" s="105">
        <v>404780</v>
      </c>
      <c r="D71" s="106">
        <v>2873496</v>
      </c>
      <c r="E71" s="316">
        <v>44815551</v>
      </c>
      <c r="F71" s="105">
        <v>8343500</v>
      </c>
      <c r="G71" s="105">
        <v>36472051</v>
      </c>
      <c r="H71" s="105">
        <v>13670</v>
      </c>
      <c r="I71" s="105">
        <v>20612</v>
      </c>
      <c r="J71" s="105">
        <v>12693</v>
      </c>
      <c r="K71" s="105">
        <v>34850</v>
      </c>
      <c r="L71" s="105">
        <v>34832</v>
      </c>
      <c r="M71" s="105">
        <v>34850</v>
      </c>
      <c r="N71" s="315" t="s">
        <v>264</v>
      </c>
    </row>
    <row r="72" spans="1:14" x14ac:dyDescent="0.15">
      <c r="A72" s="319" t="s">
        <v>249</v>
      </c>
      <c r="B72" s="316">
        <v>182541</v>
      </c>
      <c r="C72" s="105">
        <v>9389</v>
      </c>
      <c r="D72" s="106">
        <v>173152</v>
      </c>
      <c r="E72" s="316">
        <v>1493897</v>
      </c>
      <c r="F72" s="105">
        <v>60934</v>
      </c>
      <c r="G72" s="105">
        <v>1432963</v>
      </c>
      <c r="H72" s="105">
        <v>8184</v>
      </c>
      <c r="I72" s="105">
        <v>6490</v>
      </c>
      <c r="J72" s="105">
        <v>8276</v>
      </c>
      <c r="K72" s="105">
        <v>9708</v>
      </c>
      <c r="L72" s="105">
        <v>6490</v>
      </c>
      <c r="M72" s="105">
        <v>9708</v>
      </c>
      <c r="N72" s="315" t="s">
        <v>248</v>
      </c>
    </row>
    <row r="73" spans="1:14" x14ac:dyDescent="0.15">
      <c r="A73" s="319" t="s">
        <v>247</v>
      </c>
      <c r="B73" s="316">
        <v>3095735</v>
      </c>
      <c r="C73" s="105">
        <v>395391</v>
      </c>
      <c r="D73" s="106">
        <v>2700344</v>
      </c>
      <c r="E73" s="316">
        <v>43321654</v>
      </c>
      <c r="F73" s="105">
        <v>8282566</v>
      </c>
      <c r="G73" s="105">
        <v>35039088</v>
      </c>
      <c r="H73" s="105">
        <v>13994</v>
      </c>
      <c r="I73" s="105">
        <v>20948</v>
      </c>
      <c r="J73" s="105">
        <v>12976</v>
      </c>
      <c r="K73" s="105">
        <v>34850</v>
      </c>
      <c r="L73" s="105">
        <v>34832</v>
      </c>
      <c r="M73" s="105">
        <v>34850</v>
      </c>
      <c r="N73" s="315" t="s">
        <v>264</v>
      </c>
    </row>
    <row r="74" spans="1:14" x14ac:dyDescent="0.15">
      <c r="A74" s="319" t="s">
        <v>245</v>
      </c>
      <c r="B74" s="316">
        <v>0</v>
      </c>
      <c r="C74" s="105">
        <v>0</v>
      </c>
      <c r="D74" s="106">
        <v>0</v>
      </c>
      <c r="E74" s="316">
        <v>0</v>
      </c>
      <c r="F74" s="105">
        <v>0</v>
      </c>
      <c r="G74" s="105">
        <v>0</v>
      </c>
      <c r="H74" s="105">
        <v>0</v>
      </c>
      <c r="I74" s="105">
        <v>0</v>
      </c>
      <c r="J74" s="105">
        <v>0</v>
      </c>
      <c r="K74" s="105">
        <v>0</v>
      </c>
      <c r="L74" s="105">
        <v>0</v>
      </c>
      <c r="M74" s="105">
        <v>0</v>
      </c>
      <c r="N74" s="315"/>
    </row>
    <row r="75" spans="1:14" x14ac:dyDescent="0.15">
      <c r="A75" s="318"/>
      <c r="B75" s="316"/>
      <c r="C75" s="105"/>
      <c r="D75" s="106"/>
      <c r="E75" s="325"/>
      <c r="F75" s="105"/>
      <c r="G75" s="105"/>
      <c r="H75" s="105"/>
      <c r="I75" s="105"/>
      <c r="J75" s="105"/>
      <c r="K75" s="105"/>
      <c r="L75" s="105"/>
      <c r="M75" s="105"/>
      <c r="N75" s="315"/>
    </row>
    <row r="76" spans="1:14" x14ac:dyDescent="0.15">
      <c r="A76" s="317" t="s">
        <v>244</v>
      </c>
      <c r="B76" s="316">
        <v>7711901</v>
      </c>
      <c r="C76" s="105">
        <v>6851811</v>
      </c>
      <c r="D76" s="106">
        <v>860090</v>
      </c>
      <c r="E76" s="316">
        <v>90198236</v>
      </c>
      <c r="F76" s="105">
        <v>79220079</v>
      </c>
      <c r="G76" s="105">
        <v>10978157</v>
      </c>
      <c r="H76" s="105">
        <v>11696</v>
      </c>
      <c r="I76" s="105">
        <v>11562</v>
      </c>
      <c r="J76" s="105">
        <v>12764</v>
      </c>
      <c r="K76" s="105">
        <v>28731</v>
      </c>
      <c r="L76" s="105">
        <v>28731</v>
      </c>
      <c r="M76" s="105">
        <v>28245</v>
      </c>
      <c r="N76" s="315" t="s">
        <v>242</v>
      </c>
    </row>
    <row r="77" spans="1:14" x14ac:dyDescent="0.15">
      <c r="A77" s="319" t="s">
        <v>243</v>
      </c>
      <c r="B77" s="316">
        <v>7098608</v>
      </c>
      <c r="C77" s="105">
        <v>6288174</v>
      </c>
      <c r="D77" s="106">
        <v>810434</v>
      </c>
      <c r="E77" s="316">
        <v>87412390</v>
      </c>
      <c r="F77" s="105">
        <v>76705246</v>
      </c>
      <c r="G77" s="105">
        <v>10707144</v>
      </c>
      <c r="H77" s="105">
        <v>12314</v>
      </c>
      <c r="I77" s="105">
        <v>12198</v>
      </c>
      <c r="J77" s="105">
        <v>13212</v>
      </c>
      <c r="K77" s="105">
        <v>28731</v>
      </c>
      <c r="L77" s="105">
        <v>28731</v>
      </c>
      <c r="M77" s="105">
        <v>28245</v>
      </c>
      <c r="N77" s="315" t="s">
        <v>242</v>
      </c>
    </row>
    <row r="78" spans="1:14" x14ac:dyDescent="0.15">
      <c r="A78" s="319" t="s">
        <v>241</v>
      </c>
      <c r="B78" s="316">
        <v>613293</v>
      </c>
      <c r="C78" s="105">
        <v>563637</v>
      </c>
      <c r="D78" s="106">
        <v>49656</v>
      </c>
      <c r="E78" s="316">
        <v>2785846</v>
      </c>
      <c r="F78" s="105">
        <v>2514833</v>
      </c>
      <c r="G78" s="105">
        <v>271013</v>
      </c>
      <c r="H78" s="105">
        <v>4542</v>
      </c>
      <c r="I78" s="105">
        <v>4462</v>
      </c>
      <c r="J78" s="105">
        <v>5458</v>
      </c>
      <c r="K78" s="105">
        <v>7840</v>
      </c>
      <c r="L78" s="105">
        <v>7840</v>
      </c>
      <c r="M78" s="105">
        <v>7840</v>
      </c>
      <c r="N78" s="315" t="s">
        <v>240</v>
      </c>
    </row>
    <row r="79" spans="1:14" x14ac:dyDescent="0.15">
      <c r="A79" s="318"/>
      <c r="B79" s="316"/>
      <c r="C79" s="105"/>
      <c r="D79" s="106"/>
      <c r="E79" s="325"/>
      <c r="F79" s="105"/>
      <c r="G79" s="105"/>
      <c r="H79" s="105"/>
      <c r="I79" s="105"/>
      <c r="J79" s="105"/>
      <c r="K79" s="105"/>
      <c r="L79" s="105"/>
      <c r="M79" s="105"/>
      <c r="N79" s="315"/>
    </row>
    <row r="80" spans="1:14" x14ac:dyDescent="0.15">
      <c r="A80" s="317" t="s">
        <v>239</v>
      </c>
      <c r="B80" s="316">
        <v>296734</v>
      </c>
      <c r="C80" s="105">
        <v>135575</v>
      </c>
      <c r="D80" s="106">
        <v>161159</v>
      </c>
      <c r="E80" s="316">
        <v>3989286</v>
      </c>
      <c r="F80" s="105">
        <v>2071480</v>
      </c>
      <c r="G80" s="105">
        <v>1917806</v>
      </c>
      <c r="H80" s="105">
        <v>13444</v>
      </c>
      <c r="I80" s="105">
        <v>15279</v>
      </c>
      <c r="J80" s="105">
        <v>11900</v>
      </c>
      <c r="K80" s="105">
        <v>22800</v>
      </c>
      <c r="L80" s="105">
        <v>22800</v>
      </c>
      <c r="M80" s="105">
        <v>22800</v>
      </c>
      <c r="N80" s="315" t="s">
        <v>238</v>
      </c>
    </row>
    <row r="81" spans="1:14" x14ac:dyDescent="0.15">
      <c r="A81" s="318"/>
      <c r="B81" s="316"/>
      <c r="C81" s="105"/>
      <c r="D81" s="106"/>
      <c r="E81" s="325"/>
      <c r="F81" s="105"/>
      <c r="G81" s="105"/>
      <c r="H81" s="105"/>
      <c r="I81" s="105"/>
      <c r="J81" s="105"/>
      <c r="K81" s="105"/>
      <c r="L81" s="105"/>
      <c r="M81" s="105"/>
      <c r="N81" s="315"/>
    </row>
    <row r="82" spans="1:14" x14ac:dyDescent="0.15">
      <c r="A82" s="317" t="s">
        <v>237</v>
      </c>
      <c r="B82" s="316">
        <v>192902</v>
      </c>
      <c r="C82" s="105">
        <v>122409</v>
      </c>
      <c r="D82" s="106">
        <v>70493</v>
      </c>
      <c r="E82" s="316">
        <v>759411</v>
      </c>
      <c r="F82" s="105">
        <v>345964</v>
      </c>
      <c r="G82" s="105">
        <v>413447</v>
      </c>
      <c r="H82" s="105">
        <v>3937</v>
      </c>
      <c r="I82" s="105">
        <v>2826</v>
      </c>
      <c r="J82" s="105">
        <v>5865</v>
      </c>
      <c r="K82" s="105">
        <v>6474</v>
      </c>
      <c r="L82" s="105">
        <v>6471</v>
      </c>
      <c r="M82" s="105">
        <v>6474</v>
      </c>
      <c r="N82" s="315" t="s">
        <v>236</v>
      </c>
    </row>
    <row r="83" spans="1:14" x14ac:dyDescent="0.15">
      <c r="A83" s="317"/>
      <c r="B83" s="316"/>
      <c r="C83" s="105"/>
      <c r="D83" s="106"/>
      <c r="E83" s="316"/>
      <c r="F83" s="105"/>
      <c r="G83" s="105"/>
      <c r="H83" s="105"/>
      <c r="I83" s="105"/>
      <c r="J83" s="105"/>
      <c r="K83" s="105"/>
      <c r="L83" s="105"/>
      <c r="M83" s="105"/>
      <c r="N83" s="315"/>
    </row>
    <row r="84" spans="1:14" ht="13.5" customHeight="1" x14ac:dyDescent="0.15">
      <c r="A84" s="322" t="s">
        <v>263</v>
      </c>
      <c r="B84" s="324">
        <f t="shared" ref="B84:G84" si="0">SUM(B86,B91,B96,B101,B105,B107)</f>
        <v>35457987</v>
      </c>
      <c r="C84" s="324">
        <f t="shared" si="0"/>
        <v>28382366</v>
      </c>
      <c r="D84" s="324">
        <f t="shared" si="0"/>
        <v>7075621</v>
      </c>
      <c r="E84" s="324">
        <f t="shared" si="0"/>
        <v>959011161</v>
      </c>
      <c r="F84" s="107">
        <f t="shared" si="0"/>
        <v>793466083</v>
      </c>
      <c r="G84" s="107">
        <f t="shared" si="0"/>
        <v>165545078</v>
      </c>
      <c r="H84" s="107">
        <v>27046.407372195201</v>
      </c>
      <c r="I84" s="107">
        <v>27956.3050874617</v>
      </c>
      <c r="J84" s="107">
        <v>23396.543992393035</v>
      </c>
      <c r="K84" s="107">
        <f>MAX(K86,K91,K96,K101,K105,K107)</f>
        <v>159827</v>
      </c>
      <c r="L84" s="107">
        <f>MAX(L86,L91,L96,L101,L105,L107)</f>
        <v>159827</v>
      </c>
      <c r="M84" s="107">
        <f>MAX(M86,M91,M96,M101,M105,M107)</f>
        <v>158975</v>
      </c>
      <c r="N84" s="323" t="s">
        <v>257</v>
      </c>
    </row>
    <row r="85" spans="1:14" ht="13.5" customHeight="1" x14ac:dyDescent="0.15">
      <c r="A85" s="318"/>
      <c r="B85" s="316"/>
      <c r="C85" s="105"/>
      <c r="D85" s="106"/>
      <c r="E85" s="316"/>
      <c r="F85" s="105"/>
      <c r="G85" s="105"/>
      <c r="H85" s="105"/>
      <c r="I85" s="105"/>
      <c r="J85" s="105"/>
      <c r="K85" s="105"/>
      <c r="L85" s="105"/>
      <c r="M85" s="105"/>
      <c r="N85" s="315"/>
    </row>
    <row r="86" spans="1:14" ht="13.5" customHeight="1" x14ac:dyDescent="0.15">
      <c r="A86" s="317" t="s">
        <v>261</v>
      </c>
      <c r="B86" s="316">
        <f>SUM(C86:D86)</f>
        <v>2422548</v>
      </c>
      <c r="C86" s="105">
        <f>SUM(C87:C89)</f>
        <v>1481029</v>
      </c>
      <c r="D86" s="105">
        <f>SUM(D87:D89)</f>
        <v>941519</v>
      </c>
      <c r="E86" s="316">
        <f>SUM(F86:G86)</f>
        <v>119303923</v>
      </c>
      <c r="F86" s="105">
        <f>SUM(F87:F89)</f>
        <v>72123176</v>
      </c>
      <c r="G86" s="105">
        <f>SUM(G87:G89)</f>
        <v>47180747</v>
      </c>
      <c r="H86" s="105">
        <v>49247.2896305873</v>
      </c>
      <c r="I86" s="105">
        <v>48698.017391961897</v>
      </c>
      <c r="J86" s="105">
        <v>50111.306303962003</v>
      </c>
      <c r="K86" s="105">
        <f>MAX(L86:M86)</f>
        <v>159827</v>
      </c>
      <c r="L86" s="105">
        <f>MAX(L87:L89)</f>
        <v>159827</v>
      </c>
      <c r="M86" s="105">
        <f>MAX(M87:M89)</f>
        <v>158975</v>
      </c>
      <c r="N86" s="315" t="s">
        <v>257</v>
      </c>
    </row>
    <row r="87" spans="1:14" ht="13.5" customHeight="1" x14ac:dyDescent="0.15">
      <c r="A87" s="319" t="s">
        <v>260</v>
      </c>
      <c r="B87" s="316">
        <f>SUM(C87:D87)</f>
        <v>46355</v>
      </c>
      <c r="C87" s="105">
        <v>36483</v>
      </c>
      <c r="D87" s="106">
        <v>9872</v>
      </c>
      <c r="E87" s="316">
        <f>SUM(F87:G87)</f>
        <v>2769476</v>
      </c>
      <c r="F87" s="105">
        <v>2260517</v>
      </c>
      <c r="G87" s="105">
        <v>508959</v>
      </c>
      <c r="H87" s="105">
        <v>59744.925035055603</v>
      </c>
      <c r="I87" s="105">
        <v>61960.831072006142</v>
      </c>
      <c r="J87" s="105">
        <v>51555.814424635333</v>
      </c>
      <c r="K87" s="105">
        <f>MAX(L87:M87)</f>
        <v>100529</v>
      </c>
      <c r="L87" s="105">
        <v>100529</v>
      </c>
      <c r="M87" s="105">
        <v>91457</v>
      </c>
      <c r="N87" s="315" t="s">
        <v>257</v>
      </c>
    </row>
    <row r="88" spans="1:14" ht="13.5" customHeight="1" x14ac:dyDescent="0.15">
      <c r="A88" s="319" t="s">
        <v>259</v>
      </c>
      <c r="B88" s="316">
        <f>SUM(C88:D88)</f>
        <v>142500</v>
      </c>
      <c r="C88" s="105">
        <v>60317</v>
      </c>
      <c r="D88" s="106">
        <v>82183</v>
      </c>
      <c r="E88" s="316">
        <f>SUM(F88:G88)</f>
        <v>17083140</v>
      </c>
      <c r="F88" s="105">
        <v>7036659</v>
      </c>
      <c r="G88" s="105">
        <v>10046481</v>
      </c>
      <c r="H88" s="105">
        <v>119881.68421052632</v>
      </c>
      <c r="I88" s="105">
        <v>116661.2895203674</v>
      </c>
      <c r="J88" s="105">
        <v>122245.24536704671</v>
      </c>
      <c r="K88" s="105">
        <f>MAX(L88:M88)</f>
        <v>159827</v>
      </c>
      <c r="L88" s="105">
        <v>159827</v>
      </c>
      <c r="M88" s="105">
        <v>158975</v>
      </c>
      <c r="N88" s="315" t="s">
        <v>257</v>
      </c>
    </row>
    <row r="89" spans="1:14" ht="13.5" customHeight="1" x14ac:dyDescent="0.15">
      <c r="A89" s="319" t="s">
        <v>258</v>
      </c>
      <c r="B89" s="316">
        <f>SUM(C89:D89)</f>
        <v>2233693</v>
      </c>
      <c r="C89" s="105">
        <v>1384229</v>
      </c>
      <c r="D89" s="106">
        <v>849464</v>
      </c>
      <c r="E89" s="316">
        <f>SUM(F89:G89)</f>
        <v>99451307</v>
      </c>
      <c r="F89" s="105">
        <v>62826000</v>
      </c>
      <c r="G89" s="105">
        <v>36625307</v>
      </c>
      <c r="H89" s="105">
        <v>44523.265730787534</v>
      </c>
      <c r="I89" s="105">
        <v>45386.998827506141</v>
      </c>
      <c r="J89" s="105">
        <v>43115.784777224224</v>
      </c>
      <c r="K89" s="105">
        <f>MAX(L89:M89)</f>
        <v>113853</v>
      </c>
      <c r="L89" s="105">
        <v>113853</v>
      </c>
      <c r="M89" s="105">
        <v>113853</v>
      </c>
      <c r="N89" s="315" t="s">
        <v>257</v>
      </c>
    </row>
    <row r="90" spans="1:14" ht="13.5" customHeight="1" x14ac:dyDescent="0.15">
      <c r="A90" s="318"/>
      <c r="B90" s="316"/>
      <c r="C90" s="105"/>
      <c r="D90" s="106"/>
      <c r="E90" s="316"/>
      <c r="F90" s="105"/>
      <c r="G90" s="105"/>
      <c r="H90" s="105"/>
      <c r="I90" s="105"/>
      <c r="J90" s="105"/>
      <c r="K90" s="105"/>
      <c r="L90" s="105"/>
      <c r="M90" s="105"/>
      <c r="N90" s="315"/>
    </row>
    <row r="91" spans="1:14" ht="13.5" customHeight="1" x14ac:dyDescent="0.15">
      <c r="A91" s="317" t="s">
        <v>256</v>
      </c>
      <c r="B91" s="316">
        <f>SUM(C91:D91)</f>
        <v>21403387</v>
      </c>
      <c r="C91" s="105">
        <f>SUM(C92:C94)</f>
        <v>19253464</v>
      </c>
      <c r="D91" s="105">
        <f>SUM(D92:D94)</f>
        <v>2149923</v>
      </c>
      <c r="E91" s="316">
        <f>SUM(F91:G91)</f>
        <v>699079830</v>
      </c>
      <c r="F91" s="105">
        <f>SUM(F92:F94)</f>
        <v>630434762</v>
      </c>
      <c r="G91" s="105">
        <f>SUM(G92:G94)</f>
        <v>68645068</v>
      </c>
      <c r="H91" s="105">
        <v>32662.112309607819</v>
      </c>
      <c r="I91" s="105">
        <v>32743.965553419373</v>
      </c>
      <c r="J91" s="105">
        <v>31929.082111312822</v>
      </c>
      <c r="K91" s="105">
        <f>MAX(L91:M91)</f>
        <v>78461</v>
      </c>
      <c r="L91" s="105">
        <f>MAX(L92:L94)</f>
        <v>74723</v>
      </c>
      <c r="M91" s="105">
        <f>MAX(M92:M94)</f>
        <v>78461</v>
      </c>
      <c r="N91" s="315" t="s">
        <v>254</v>
      </c>
    </row>
    <row r="92" spans="1:14" ht="13.5" customHeight="1" x14ac:dyDescent="0.15">
      <c r="A92" s="319" t="s">
        <v>255</v>
      </c>
      <c r="B92" s="316">
        <f>SUM(C92:D92)</f>
        <v>2277995</v>
      </c>
      <c r="C92" s="105">
        <v>1757939</v>
      </c>
      <c r="D92" s="106">
        <v>520056</v>
      </c>
      <c r="E92" s="316">
        <f>SUM(F92:G92)</f>
        <v>87856036</v>
      </c>
      <c r="F92" s="105">
        <v>69178384</v>
      </c>
      <c r="G92" s="105">
        <v>18677652</v>
      </c>
      <c r="H92" s="105">
        <v>38567.264634031242</v>
      </c>
      <c r="I92" s="105">
        <v>39351.982065361764</v>
      </c>
      <c r="J92" s="105">
        <v>35914.693802205918</v>
      </c>
      <c r="K92" s="105">
        <f>MAX(L92:M92)</f>
        <v>78461</v>
      </c>
      <c r="L92" s="105">
        <v>74723</v>
      </c>
      <c r="M92" s="105">
        <v>78461</v>
      </c>
      <c r="N92" s="315" t="s">
        <v>254</v>
      </c>
    </row>
    <row r="93" spans="1:14" ht="13.5" customHeight="1" x14ac:dyDescent="0.15">
      <c r="A93" s="319" t="s">
        <v>253</v>
      </c>
      <c r="B93" s="316">
        <f>SUM(C93:D93)</f>
        <v>0</v>
      </c>
      <c r="C93" s="105">
        <v>0</v>
      </c>
      <c r="D93" s="106">
        <v>0</v>
      </c>
      <c r="E93" s="316">
        <f>SUM(F93:G93)</f>
        <v>0</v>
      </c>
      <c r="F93" s="105">
        <v>0</v>
      </c>
      <c r="G93" s="105">
        <v>0</v>
      </c>
      <c r="H93" s="105">
        <v>0</v>
      </c>
      <c r="I93" s="105">
        <v>0</v>
      </c>
      <c r="J93" s="105">
        <v>0</v>
      </c>
      <c r="K93" s="105">
        <f>MAX(L93:M93)</f>
        <v>0</v>
      </c>
      <c r="L93" s="105">
        <v>0</v>
      </c>
      <c r="M93" s="105">
        <v>0</v>
      </c>
      <c r="N93" s="315"/>
    </row>
    <row r="94" spans="1:14" ht="13.5" customHeight="1" x14ac:dyDescent="0.15">
      <c r="A94" s="319" t="s">
        <v>252</v>
      </c>
      <c r="B94" s="316">
        <f>SUM(C94:D94)</f>
        <v>19125392</v>
      </c>
      <c r="C94" s="105">
        <v>17495525</v>
      </c>
      <c r="D94" s="106">
        <v>1629867</v>
      </c>
      <c r="E94" s="316">
        <f>SUM(F94:G94)</f>
        <v>611223794</v>
      </c>
      <c r="F94" s="105">
        <v>561256378</v>
      </c>
      <c r="G94" s="105">
        <v>49967416</v>
      </c>
      <c r="H94" s="105">
        <v>31958.759015240055</v>
      </c>
      <c r="I94" s="105">
        <v>32079.99634192172</v>
      </c>
      <c r="J94" s="105">
        <v>30657.357931659455</v>
      </c>
      <c r="K94" s="105">
        <f>MAX(L94:M94)</f>
        <v>65210</v>
      </c>
      <c r="L94" s="105">
        <v>65210</v>
      </c>
      <c r="M94" s="105">
        <v>60672</v>
      </c>
      <c r="N94" s="315" t="s">
        <v>251</v>
      </c>
    </row>
    <row r="95" spans="1:14" ht="13.5" customHeight="1" x14ac:dyDescent="0.15">
      <c r="A95" s="318"/>
      <c r="B95" s="316"/>
      <c r="C95" s="105"/>
      <c r="D95" s="106"/>
      <c r="E95" s="316"/>
      <c r="F95" s="105"/>
      <c r="G95" s="105"/>
      <c r="H95" s="105"/>
      <c r="I95" s="105"/>
      <c r="J95" s="105"/>
      <c r="K95" s="105"/>
      <c r="L95" s="105"/>
      <c r="M95" s="105"/>
      <c r="N95" s="315"/>
    </row>
    <row r="96" spans="1:14" ht="13.5" customHeight="1" x14ac:dyDescent="0.15">
      <c r="A96" s="317" t="s">
        <v>250</v>
      </c>
      <c r="B96" s="316">
        <f>SUM(C96:D96)</f>
        <v>3301033</v>
      </c>
      <c r="C96" s="105">
        <f>SUM(C97:C99)</f>
        <v>389022</v>
      </c>
      <c r="D96" s="105">
        <f>SUM(D97:D99)</f>
        <v>2912011</v>
      </c>
      <c r="E96" s="316">
        <f>SUM(F96:G96)</f>
        <v>44826996</v>
      </c>
      <c r="F96" s="105">
        <f>SUM(F97:F99)</f>
        <v>8094815</v>
      </c>
      <c r="G96" s="105">
        <f>SUM(G97:G99)</f>
        <v>36732181</v>
      </c>
      <c r="H96" s="105">
        <v>13579.687328178785</v>
      </c>
      <c r="I96" s="105">
        <v>20808.11625049483</v>
      </c>
      <c r="J96" s="105">
        <v>12614.025496469621</v>
      </c>
      <c r="K96" s="105">
        <f>MAX(L96:M96)</f>
        <v>38314</v>
      </c>
      <c r="L96" s="105">
        <f>MAX(L97:L99)</f>
        <v>38293</v>
      </c>
      <c r="M96" s="105">
        <f>MAX(M97:M99)</f>
        <v>38314</v>
      </c>
      <c r="N96" s="315" t="s">
        <v>246</v>
      </c>
    </row>
    <row r="97" spans="1:14" ht="13.5" customHeight="1" x14ac:dyDescent="0.15">
      <c r="A97" s="319" t="s">
        <v>249</v>
      </c>
      <c r="B97" s="316">
        <f>SUM(C97:D97)</f>
        <v>163231</v>
      </c>
      <c r="C97" s="105">
        <v>9389</v>
      </c>
      <c r="D97" s="106">
        <v>153842</v>
      </c>
      <c r="E97" s="316">
        <f>SUM(F97:G97)</f>
        <v>1315600</v>
      </c>
      <c r="F97" s="105">
        <v>61122</v>
      </c>
      <c r="G97" s="105">
        <v>1254478</v>
      </c>
      <c r="H97" s="105">
        <v>8059.7435536142029</v>
      </c>
      <c r="I97" s="105">
        <v>6509.9584620300348</v>
      </c>
      <c r="J97" s="105">
        <v>8154.3271668335046</v>
      </c>
      <c r="K97" s="105">
        <f>MAX(L97:M97)</f>
        <v>9750</v>
      </c>
      <c r="L97" s="105">
        <v>6510</v>
      </c>
      <c r="M97" s="105">
        <v>9750</v>
      </c>
      <c r="N97" s="315" t="s">
        <v>248</v>
      </c>
    </row>
    <row r="98" spans="1:14" ht="13.5" customHeight="1" x14ac:dyDescent="0.15">
      <c r="A98" s="319" t="s">
        <v>247</v>
      </c>
      <c r="B98" s="316">
        <f>SUM(C98:D98)</f>
        <v>3137802</v>
      </c>
      <c r="C98" s="105">
        <v>379633</v>
      </c>
      <c r="D98" s="106">
        <v>2758169</v>
      </c>
      <c r="E98" s="316">
        <f>SUM(F98:G98)</f>
        <v>43511396</v>
      </c>
      <c r="F98" s="105">
        <v>8033693</v>
      </c>
      <c r="G98" s="105">
        <v>35477703</v>
      </c>
      <c r="H98" s="105">
        <v>13866.83927156653</v>
      </c>
      <c r="I98" s="105">
        <v>21161.735149473308</v>
      </c>
      <c r="J98" s="105">
        <v>12862.77345586873</v>
      </c>
      <c r="K98" s="105">
        <f>MAX(L98:M98)</f>
        <v>38314</v>
      </c>
      <c r="L98" s="105">
        <v>38293</v>
      </c>
      <c r="M98" s="105">
        <v>38314</v>
      </c>
      <c r="N98" s="315" t="s">
        <v>246</v>
      </c>
    </row>
    <row r="99" spans="1:14" ht="13.5" customHeight="1" x14ac:dyDescent="0.15">
      <c r="A99" s="319" t="s">
        <v>245</v>
      </c>
      <c r="B99" s="316">
        <f>SUM(C99:D99)</f>
        <v>0</v>
      </c>
      <c r="C99" s="105">
        <v>0</v>
      </c>
      <c r="D99" s="106">
        <v>0</v>
      </c>
      <c r="E99" s="316">
        <f>SUM(F99:G99)</f>
        <v>0</v>
      </c>
      <c r="F99" s="105">
        <v>0</v>
      </c>
      <c r="G99" s="105">
        <v>0</v>
      </c>
      <c r="H99" s="105">
        <v>0</v>
      </c>
      <c r="I99" s="105">
        <v>0</v>
      </c>
      <c r="J99" s="105">
        <v>0</v>
      </c>
      <c r="K99" s="105">
        <f>MAX(L99:M99)</f>
        <v>0</v>
      </c>
      <c r="L99" s="105">
        <v>0</v>
      </c>
      <c r="M99" s="105">
        <v>0</v>
      </c>
      <c r="N99" s="315"/>
    </row>
    <row r="100" spans="1:14" ht="13.5" customHeight="1" x14ac:dyDescent="0.15">
      <c r="A100" s="318"/>
      <c r="B100" s="316"/>
      <c r="C100" s="105"/>
      <c r="D100" s="106"/>
      <c r="E100" s="316"/>
      <c r="F100" s="105"/>
      <c r="G100" s="105"/>
      <c r="H100" s="105"/>
      <c r="I100" s="105"/>
      <c r="J100" s="105"/>
      <c r="K100" s="105"/>
      <c r="L100" s="105"/>
      <c r="M100" s="105"/>
      <c r="N100" s="315"/>
    </row>
    <row r="101" spans="1:14" ht="13.5" customHeight="1" x14ac:dyDescent="0.15">
      <c r="A101" s="317" t="s">
        <v>244</v>
      </c>
      <c r="B101" s="316">
        <f>SUM(C101:D101)</f>
        <v>7847026</v>
      </c>
      <c r="C101" s="105">
        <f>SUM(C102:C103)</f>
        <v>7000636</v>
      </c>
      <c r="D101" s="105">
        <f>SUM(D102:D103)</f>
        <v>846390</v>
      </c>
      <c r="E101" s="316">
        <f>SUM(F101:G101)</f>
        <v>91207029</v>
      </c>
      <c r="F101" s="105">
        <f>SUM(F102:F103)</f>
        <v>80444264</v>
      </c>
      <c r="G101" s="105">
        <f>SUM(G102:G103)</f>
        <v>10762765</v>
      </c>
      <c r="H101" s="105">
        <v>11623.133273675912</v>
      </c>
      <c r="I101" s="105">
        <v>11490.993675431775</v>
      </c>
      <c r="J101" s="105">
        <v>12716.082420633515</v>
      </c>
      <c r="K101" s="105">
        <f>MAX(L101:M101)</f>
        <v>28731</v>
      </c>
      <c r="L101" s="105">
        <f>MAX(L102:L103)</f>
        <v>28731</v>
      </c>
      <c r="M101" s="105">
        <f>MAX(M102:M103)</f>
        <v>28245</v>
      </c>
      <c r="N101" s="315" t="s">
        <v>242</v>
      </c>
    </row>
    <row r="102" spans="1:14" ht="13.5" customHeight="1" x14ac:dyDescent="0.15">
      <c r="A102" s="319" t="s">
        <v>243</v>
      </c>
      <c r="B102" s="316">
        <f>SUM(C102:D102)</f>
        <v>7240460</v>
      </c>
      <c r="C102" s="105">
        <v>6443989</v>
      </c>
      <c r="D102" s="106">
        <v>796471</v>
      </c>
      <c r="E102" s="316">
        <f>SUM(F102:G102)</f>
        <v>88462850</v>
      </c>
      <c r="F102" s="105">
        <v>77969614</v>
      </c>
      <c r="G102" s="105">
        <v>10493236</v>
      </c>
      <c r="H102" s="105">
        <v>12217.849418407117</v>
      </c>
      <c r="I102" s="105">
        <v>12099.588314008606</v>
      </c>
      <c r="J102" s="105">
        <v>13174.661726541204</v>
      </c>
      <c r="K102" s="105">
        <f>MAX(L102:M102)</f>
        <v>28731</v>
      </c>
      <c r="L102" s="105">
        <v>28731</v>
      </c>
      <c r="M102" s="105">
        <v>28245</v>
      </c>
      <c r="N102" s="315" t="s">
        <v>242</v>
      </c>
    </row>
    <row r="103" spans="1:14" ht="13.5" customHeight="1" x14ac:dyDescent="0.15">
      <c r="A103" s="319" t="s">
        <v>241</v>
      </c>
      <c r="B103" s="316">
        <f>SUM(C103:D103)</f>
        <v>606566</v>
      </c>
      <c r="C103" s="105">
        <v>556647</v>
      </c>
      <c r="D103" s="106">
        <v>49919</v>
      </c>
      <c r="E103" s="316">
        <f>SUM(F103:G103)</f>
        <v>2744179</v>
      </c>
      <c r="F103" s="105">
        <v>2474650</v>
      </c>
      <c r="G103" s="105">
        <v>269529</v>
      </c>
      <c r="H103" s="105">
        <v>4524.1226840937343</v>
      </c>
      <c r="I103" s="105">
        <v>4445.6361033114345</v>
      </c>
      <c r="J103" s="105">
        <v>5399.3269095935411</v>
      </c>
      <c r="K103" s="105">
        <f>MAX(L103:M103)</f>
        <v>7820</v>
      </c>
      <c r="L103" s="105">
        <v>7820</v>
      </c>
      <c r="M103" s="105">
        <v>7820</v>
      </c>
      <c r="N103" s="315" t="s">
        <v>240</v>
      </c>
    </row>
    <row r="104" spans="1:14" ht="13.5" customHeight="1" x14ac:dyDescent="0.15">
      <c r="A104" s="318"/>
      <c r="B104" s="316"/>
      <c r="C104" s="105"/>
      <c r="D104" s="106"/>
      <c r="E104" s="316"/>
      <c r="F104" s="105"/>
      <c r="G104" s="105"/>
      <c r="H104" s="105"/>
      <c r="I104" s="105"/>
      <c r="J104" s="105"/>
      <c r="K104" s="105"/>
      <c r="L104" s="105"/>
      <c r="M104" s="105"/>
      <c r="N104" s="315"/>
    </row>
    <row r="105" spans="1:14" ht="13.5" customHeight="1" x14ac:dyDescent="0.15">
      <c r="A105" s="317" t="s">
        <v>239</v>
      </c>
      <c r="B105" s="316">
        <f>SUM(C105:D105)</f>
        <v>291172</v>
      </c>
      <c r="C105" s="105">
        <v>135867</v>
      </c>
      <c r="D105" s="106">
        <v>155305</v>
      </c>
      <c r="E105" s="316">
        <f>SUM(F105:G105)</f>
        <v>3798283</v>
      </c>
      <c r="F105" s="105">
        <v>2007660</v>
      </c>
      <c r="G105" s="105">
        <v>1790623</v>
      </c>
      <c r="H105" s="105">
        <v>13044.808566757793</v>
      </c>
      <c r="I105" s="105">
        <v>14776.656583276292</v>
      </c>
      <c r="J105" s="105">
        <v>11529.718940150027</v>
      </c>
      <c r="K105" s="105">
        <f>MAX(L105:M105)</f>
        <v>22100</v>
      </c>
      <c r="L105" s="105">
        <v>22100</v>
      </c>
      <c r="M105" s="105">
        <v>22100</v>
      </c>
      <c r="N105" s="315" t="s">
        <v>238</v>
      </c>
    </row>
    <row r="106" spans="1:14" ht="13.5" customHeight="1" x14ac:dyDescent="0.15">
      <c r="A106" s="318"/>
      <c r="B106" s="316"/>
      <c r="C106" s="105"/>
      <c r="D106" s="106"/>
      <c r="E106" s="316"/>
      <c r="F106" s="105"/>
      <c r="G106" s="105"/>
      <c r="H106" s="105"/>
      <c r="I106" s="105"/>
      <c r="J106" s="105"/>
      <c r="K106" s="105"/>
      <c r="L106" s="105"/>
      <c r="M106" s="105"/>
      <c r="N106" s="315"/>
    </row>
    <row r="107" spans="1:14" ht="13.5" customHeight="1" x14ac:dyDescent="0.15">
      <c r="A107" s="317" t="s">
        <v>237</v>
      </c>
      <c r="B107" s="316">
        <f>SUM(C107:D107)</f>
        <v>192821</v>
      </c>
      <c r="C107" s="105">
        <v>122348</v>
      </c>
      <c r="D107" s="106">
        <v>70473</v>
      </c>
      <c r="E107" s="316">
        <f>SUM(F107:G107)</f>
        <v>795100</v>
      </c>
      <c r="F107" s="105">
        <v>361406</v>
      </c>
      <c r="G107" s="105">
        <v>433694</v>
      </c>
      <c r="H107" s="105">
        <v>4123.5135177185057</v>
      </c>
      <c r="I107" s="105">
        <v>2953.9183313172261</v>
      </c>
      <c r="J107" s="105">
        <v>6154.0448114880874</v>
      </c>
      <c r="K107" s="105">
        <f>MAX(L107:M107)</f>
        <v>6794</v>
      </c>
      <c r="L107" s="105">
        <v>6791</v>
      </c>
      <c r="M107" s="105">
        <v>6794</v>
      </c>
      <c r="N107" s="315" t="s">
        <v>236</v>
      </c>
    </row>
    <row r="108" spans="1:14" x14ac:dyDescent="0.15">
      <c r="A108" s="317"/>
      <c r="B108" s="320"/>
      <c r="C108" s="108"/>
      <c r="D108" s="109"/>
      <c r="E108" s="320"/>
      <c r="F108" s="108"/>
      <c r="G108" s="108"/>
      <c r="H108" s="108"/>
      <c r="I108" s="108"/>
      <c r="J108" s="108"/>
      <c r="K108" s="108"/>
      <c r="L108" s="108"/>
      <c r="M108" s="108"/>
      <c r="N108" s="312"/>
    </row>
    <row r="109" spans="1:14" x14ac:dyDescent="0.15">
      <c r="A109" s="322" t="s">
        <v>262</v>
      </c>
      <c r="B109" s="316">
        <f t="shared" ref="B109:G109" si="1">SUM(B111,B116,B121,B126,B130,B132)</f>
        <v>35715810</v>
      </c>
      <c r="C109" s="316">
        <f t="shared" si="1"/>
        <v>28563597</v>
      </c>
      <c r="D109" s="316">
        <f t="shared" si="1"/>
        <v>7152213</v>
      </c>
      <c r="E109" s="316">
        <f t="shared" si="1"/>
        <v>963816594</v>
      </c>
      <c r="F109" s="316">
        <f t="shared" si="1"/>
        <v>795966535</v>
      </c>
      <c r="G109" s="316">
        <f t="shared" si="1"/>
        <v>167850059</v>
      </c>
      <c r="H109" s="105">
        <f>(E109*1000)/B109</f>
        <v>26985.712881774205</v>
      </c>
      <c r="I109" s="105">
        <f>(F109*1000)/C109</f>
        <v>27866.467062954292</v>
      </c>
      <c r="J109" s="105">
        <f>(G109*1000)/D109</f>
        <v>23468.269051830532</v>
      </c>
      <c r="K109" s="105">
        <f>MAX(L109:M109)</f>
        <v>159827</v>
      </c>
      <c r="L109" s="105">
        <f>MAX(I2+L111,L116,L121,L126,L130,L132)</f>
        <v>159827</v>
      </c>
      <c r="M109" s="105">
        <f>MAX(J2+M111,M116,M121,M126,M130,M132)</f>
        <v>158975</v>
      </c>
      <c r="N109" s="315" t="s">
        <v>257</v>
      </c>
    </row>
    <row r="110" spans="1:14" x14ac:dyDescent="0.15">
      <c r="A110" s="318"/>
      <c r="B110" s="316"/>
      <c r="C110" s="105"/>
      <c r="D110" s="106"/>
      <c r="E110" s="316"/>
      <c r="F110" s="105"/>
      <c r="G110" s="105"/>
      <c r="H110" s="105"/>
      <c r="I110" s="105"/>
      <c r="J110" s="105"/>
      <c r="K110" s="105"/>
      <c r="L110" s="105"/>
      <c r="M110" s="105"/>
      <c r="N110" s="315"/>
    </row>
    <row r="111" spans="1:14" x14ac:dyDescent="0.15">
      <c r="A111" s="317" t="s">
        <v>261</v>
      </c>
      <c r="B111" s="105">
        <f>SUM(C111:D111)</f>
        <v>2427224</v>
      </c>
      <c r="C111" s="105">
        <f>SUM(C112:C114)</f>
        <v>1478727</v>
      </c>
      <c r="D111" s="105">
        <f>SUM(D112:D114)</f>
        <v>948497</v>
      </c>
      <c r="E111" s="105">
        <f>SUM(F111:G111)</f>
        <v>119413121</v>
      </c>
      <c r="F111" s="105">
        <f>SUM(F112:F114)</f>
        <v>71799991</v>
      </c>
      <c r="G111" s="105">
        <f>SUM(G112:G114)</f>
        <v>47613130</v>
      </c>
      <c r="H111" s="105">
        <f t="shared" ref="H111:J114" si="2">(E111*1000)/B111</f>
        <v>49197.404524675105</v>
      </c>
      <c r="I111" s="105">
        <f t="shared" si="2"/>
        <v>48555.271527469238</v>
      </c>
      <c r="J111" s="105">
        <f t="shared" si="2"/>
        <v>50198.503527159286</v>
      </c>
      <c r="K111" s="105">
        <f>MAX(L111:M111)</f>
        <v>159827</v>
      </c>
      <c r="L111" s="105">
        <f>MAX(L112:L114)</f>
        <v>159827</v>
      </c>
      <c r="M111" s="105">
        <f>MAX(M112:M114)</f>
        <v>158975</v>
      </c>
      <c r="N111" s="315" t="s">
        <v>257</v>
      </c>
    </row>
    <row r="112" spans="1:14" x14ac:dyDescent="0.15">
      <c r="A112" s="319" t="s">
        <v>260</v>
      </c>
      <c r="B112" s="105">
        <f>SUM(C112:D112)</f>
        <v>46367</v>
      </c>
      <c r="C112" s="105">
        <v>35921</v>
      </c>
      <c r="D112" s="106">
        <v>10446</v>
      </c>
      <c r="E112" s="105">
        <f>SUM(F112:G112)</f>
        <v>2770158</v>
      </c>
      <c r="F112" s="105">
        <v>2231207</v>
      </c>
      <c r="G112" s="105">
        <v>538951</v>
      </c>
      <c r="H112" s="105">
        <f t="shared" si="2"/>
        <v>59744.171501283243</v>
      </c>
      <c r="I112" s="105">
        <f t="shared" si="2"/>
        <v>62114.278555719495</v>
      </c>
      <c r="J112" s="105">
        <f t="shared" si="2"/>
        <v>51594.007275512158</v>
      </c>
      <c r="K112" s="105">
        <f>MAX(L112:M112)</f>
        <v>100529</v>
      </c>
      <c r="L112" s="105">
        <v>100529</v>
      </c>
      <c r="M112" s="105">
        <v>91457</v>
      </c>
      <c r="N112" s="315" t="s">
        <v>257</v>
      </c>
    </row>
    <row r="113" spans="1:14" x14ac:dyDescent="0.15">
      <c r="A113" s="319" t="s">
        <v>259</v>
      </c>
      <c r="B113" s="105">
        <f>SUM(C113:D113)</f>
        <v>142484</v>
      </c>
      <c r="C113" s="105">
        <v>58610</v>
      </c>
      <c r="D113" s="106">
        <v>83874</v>
      </c>
      <c r="E113" s="105">
        <f>SUM(F113:G113)</f>
        <v>17081294</v>
      </c>
      <c r="F113" s="105">
        <v>6788325</v>
      </c>
      <c r="G113" s="105">
        <v>10292969</v>
      </c>
      <c r="H113" s="105">
        <f t="shared" si="2"/>
        <v>119882.190281014</v>
      </c>
      <c r="I113" s="105">
        <f t="shared" si="2"/>
        <v>115821.95871011773</v>
      </c>
      <c r="J113" s="105">
        <f t="shared" si="2"/>
        <v>122719.42437465722</v>
      </c>
      <c r="K113" s="105">
        <f>MAX(L113:M113)</f>
        <v>159827</v>
      </c>
      <c r="L113" s="105">
        <v>159827</v>
      </c>
      <c r="M113" s="105">
        <v>158975</v>
      </c>
      <c r="N113" s="315" t="s">
        <v>257</v>
      </c>
    </row>
    <row r="114" spans="1:14" x14ac:dyDescent="0.15">
      <c r="A114" s="319" t="s">
        <v>258</v>
      </c>
      <c r="B114" s="105">
        <f>SUM(C114:D114)</f>
        <v>2238373</v>
      </c>
      <c r="C114" s="105">
        <v>1384196</v>
      </c>
      <c r="D114" s="106">
        <v>854177</v>
      </c>
      <c r="E114" s="105">
        <f>SUM(F114:G114)</f>
        <v>99561669</v>
      </c>
      <c r="F114" s="105">
        <v>62780459</v>
      </c>
      <c r="G114" s="105">
        <v>36781210</v>
      </c>
      <c r="H114" s="105">
        <f t="shared" si="2"/>
        <v>44479.480855067501</v>
      </c>
      <c r="I114" s="105">
        <f t="shared" si="2"/>
        <v>45355.180191244595</v>
      </c>
      <c r="J114" s="105">
        <f t="shared" si="2"/>
        <v>43060.407854578152</v>
      </c>
      <c r="K114" s="105">
        <f>MAX(L114:M114)</f>
        <v>113853</v>
      </c>
      <c r="L114" s="105">
        <v>113853</v>
      </c>
      <c r="M114" s="105">
        <v>113853</v>
      </c>
      <c r="N114" s="315" t="s">
        <v>257</v>
      </c>
    </row>
    <row r="115" spans="1:14" x14ac:dyDescent="0.15">
      <c r="A115" s="318"/>
      <c r="B115" s="316"/>
      <c r="C115" s="105"/>
      <c r="D115" s="106"/>
      <c r="E115" s="316"/>
      <c r="F115" s="105"/>
      <c r="G115" s="105"/>
      <c r="H115" s="105"/>
      <c r="I115" s="105"/>
      <c r="J115" s="105"/>
      <c r="K115" s="105"/>
      <c r="L115" s="105"/>
      <c r="M115" s="105"/>
      <c r="N115" s="315"/>
    </row>
    <row r="116" spans="1:14" x14ac:dyDescent="0.15">
      <c r="A116" s="317" t="s">
        <v>256</v>
      </c>
      <c r="B116" s="105">
        <f>SUM(C116:D116)</f>
        <v>21547751</v>
      </c>
      <c r="C116" s="105">
        <f>SUM(C117:C119)</f>
        <v>19352894</v>
      </c>
      <c r="D116" s="105">
        <f>SUM(D117:D119)</f>
        <v>2194857</v>
      </c>
      <c r="E116" s="105">
        <f>SUM(E117:E119)</f>
        <v>703246070</v>
      </c>
      <c r="F116" s="105">
        <f>SUM(F117:F119)</f>
        <v>632934298</v>
      </c>
      <c r="G116" s="105">
        <f>SUM(G117:G119)</f>
        <v>70311772</v>
      </c>
      <c r="H116" s="105">
        <f t="shared" ref="H116:J117" si="3">(E116*1000)/B116</f>
        <v>32636.634329030439</v>
      </c>
      <c r="I116" s="105">
        <f t="shared" si="3"/>
        <v>32704.891475145785</v>
      </c>
      <c r="J116" s="105">
        <f t="shared" si="3"/>
        <v>32034.784954099516</v>
      </c>
      <c r="K116" s="105">
        <f>MAX(L116:M116)</f>
        <v>78461</v>
      </c>
      <c r="L116" s="105">
        <f>MAX(L117:L119)</f>
        <v>74723</v>
      </c>
      <c r="M116" s="105">
        <f>MAX(M117:M119)</f>
        <v>78461</v>
      </c>
      <c r="N116" s="315" t="s">
        <v>254</v>
      </c>
    </row>
    <row r="117" spans="1:14" x14ac:dyDescent="0.15">
      <c r="A117" s="319" t="s">
        <v>255</v>
      </c>
      <c r="B117" s="105">
        <f>SUM(C117:D117)</f>
        <v>2284715</v>
      </c>
      <c r="C117" s="105">
        <v>1752253</v>
      </c>
      <c r="D117" s="106">
        <v>532462</v>
      </c>
      <c r="E117" s="316">
        <f>SUM(F117:G117)</f>
        <v>88123175</v>
      </c>
      <c r="F117" s="105">
        <v>68889773</v>
      </c>
      <c r="G117" s="105">
        <v>19233402</v>
      </c>
      <c r="H117" s="105">
        <f t="shared" si="3"/>
        <v>38570.751713014535</v>
      </c>
      <c r="I117" s="105">
        <f t="shared" si="3"/>
        <v>39314.969356594054</v>
      </c>
      <c r="J117" s="105">
        <f t="shared" si="3"/>
        <v>36121.642483407268</v>
      </c>
      <c r="K117" s="105">
        <f>MAX(L117:M117)</f>
        <v>78461</v>
      </c>
      <c r="L117" s="105">
        <v>74723</v>
      </c>
      <c r="M117" s="105">
        <v>78461</v>
      </c>
      <c r="N117" s="315" t="s">
        <v>254</v>
      </c>
    </row>
    <row r="118" spans="1:14" x14ac:dyDescent="0.15">
      <c r="A118" s="319" t="s">
        <v>253</v>
      </c>
      <c r="B118" s="105">
        <f>SUM(C118:D118)</f>
        <v>0</v>
      </c>
      <c r="C118" s="105">
        <v>0</v>
      </c>
      <c r="D118" s="106">
        <v>0</v>
      </c>
      <c r="E118" s="316">
        <f>SUM(F118:G118)</f>
        <v>0</v>
      </c>
      <c r="F118" s="105">
        <v>0</v>
      </c>
      <c r="G118" s="105">
        <v>0</v>
      </c>
      <c r="H118" s="105">
        <v>0</v>
      </c>
      <c r="I118" s="105">
        <v>0</v>
      </c>
      <c r="J118" s="105">
        <v>0</v>
      </c>
      <c r="K118" s="105">
        <f>MAX(L118:M118)</f>
        <v>0</v>
      </c>
      <c r="L118" s="105">
        <v>0</v>
      </c>
      <c r="M118" s="105">
        <v>0</v>
      </c>
      <c r="N118" s="315"/>
    </row>
    <row r="119" spans="1:14" x14ac:dyDescent="0.15">
      <c r="A119" s="319" t="s">
        <v>252</v>
      </c>
      <c r="B119" s="105">
        <f>SUM(C119:D119)</f>
        <v>19263036</v>
      </c>
      <c r="C119" s="105">
        <v>17600641</v>
      </c>
      <c r="D119" s="106">
        <v>1662395</v>
      </c>
      <c r="E119" s="316">
        <f>SUM(F119:G119)</f>
        <v>615122895</v>
      </c>
      <c r="F119" s="105">
        <v>564044525</v>
      </c>
      <c r="G119" s="105">
        <v>51078370</v>
      </c>
      <c r="H119" s="105">
        <f>(E119*1000)/B119</f>
        <v>31932.811369921128</v>
      </c>
      <c r="I119" s="105">
        <f>(F119*1000)/C119</f>
        <v>32046.817215350282</v>
      </c>
      <c r="J119" s="105">
        <f>(G119*1000)/D119</f>
        <v>30725.772154030779</v>
      </c>
      <c r="K119" s="105">
        <f>MAX(L119:M119)</f>
        <v>65210</v>
      </c>
      <c r="L119" s="105">
        <v>65210</v>
      </c>
      <c r="M119" s="105">
        <v>60672</v>
      </c>
      <c r="N119" s="315" t="s">
        <v>251</v>
      </c>
    </row>
    <row r="120" spans="1:14" x14ac:dyDescent="0.15">
      <c r="A120" s="318"/>
      <c r="B120" s="316"/>
      <c r="C120" s="105"/>
      <c r="D120" s="106"/>
      <c r="E120" s="316"/>
      <c r="F120" s="105"/>
      <c r="G120" s="105"/>
      <c r="H120" s="105"/>
      <c r="I120" s="105"/>
      <c r="J120" s="105"/>
      <c r="K120" s="105"/>
      <c r="L120" s="105"/>
      <c r="M120" s="105"/>
      <c r="N120" s="315"/>
    </row>
    <row r="121" spans="1:14" x14ac:dyDescent="0.15">
      <c r="A121" s="317" t="s">
        <v>250</v>
      </c>
      <c r="B121" s="105">
        <f>SUM(C121:D121)</f>
        <v>3320577</v>
      </c>
      <c r="C121" s="105">
        <f>SUM(C122:C124)</f>
        <v>391228</v>
      </c>
      <c r="D121" s="105">
        <f>SUM(D122:D124)</f>
        <v>2929349</v>
      </c>
      <c r="E121" s="105">
        <f>SUM(E122:E124)</f>
        <v>45095459</v>
      </c>
      <c r="F121" s="105">
        <f>SUM(F122:F124)</f>
        <v>8124184</v>
      </c>
      <c r="G121" s="105">
        <f>SUM(G122:G124)</f>
        <v>36971275</v>
      </c>
      <c r="H121" s="105">
        <f t="shared" ref="H121:J123" si="4">(E121*1000)/B121</f>
        <v>13580.609333859747</v>
      </c>
      <c r="I121" s="105">
        <f t="shared" si="4"/>
        <v>20765.855204637704</v>
      </c>
      <c r="J121" s="105">
        <f t="shared" si="4"/>
        <v>12620.986778973758</v>
      </c>
      <c r="K121" s="105">
        <f>MAX(L121:M121)</f>
        <v>38314</v>
      </c>
      <c r="L121" s="105">
        <f>MAX(L122:L124)</f>
        <v>38293</v>
      </c>
      <c r="M121" s="105">
        <f>MAX(M122:M124)</f>
        <v>38314</v>
      </c>
      <c r="N121" s="315" t="s">
        <v>246</v>
      </c>
    </row>
    <row r="122" spans="1:14" x14ac:dyDescent="0.15">
      <c r="A122" s="319" t="s">
        <v>249</v>
      </c>
      <c r="B122" s="105">
        <f>SUM(C122:D122)</f>
        <v>163231</v>
      </c>
      <c r="C122" s="105">
        <v>9389</v>
      </c>
      <c r="D122" s="106">
        <v>153842</v>
      </c>
      <c r="E122" s="316">
        <f>SUM(F122:G122)</f>
        <v>1315600</v>
      </c>
      <c r="F122" s="105">
        <v>61122</v>
      </c>
      <c r="G122" s="105">
        <v>1254478</v>
      </c>
      <c r="H122" s="105">
        <f t="shared" si="4"/>
        <v>8059.7435536142029</v>
      </c>
      <c r="I122" s="105">
        <f t="shared" si="4"/>
        <v>6509.9584620300348</v>
      </c>
      <c r="J122" s="105">
        <f t="shared" si="4"/>
        <v>8154.3271668335046</v>
      </c>
      <c r="K122" s="105">
        <f>MAX(L122:M122)</f>
        <v>9750</v>
      </c>
      <c r="L122" s="105">
        <v>6510</v>
      </c>
      <c r="M122" s="105">
        <v>9750</v>
      </c>
      <c r="N122" s="315" t="s">
        <v>248</v>
      </c>
    </row>
    <row r="123" spans="1:14" x14ac:dyDescent="0.15">
      <c r="A123" s="319" t="s">
        <v>247</v>
      </c>
      <c r="B123" s="105">
        <f>SUM(C123:D123)</f>
        <v>3157346</v>
      </c>
      <c r="C123" s="105">
        <v>381839</v>
      </c>
      <c r="D123" s="106">
        <v>2775507</v>
      </c>
      <c r="E123" s="316">
        <f>SUM(F123:G123)</f>
        <v>43779859</v>
      </c>
      <c r="F123" s="105">
        <v>8063062</v>
      </c>
      <c r="G123" s="105">
        <v>35716797</v>
      </c>
      <c r="H123" s="105">
        <f t="shared" si="4"/>
        <v>13866.031470735232</v>
      </c>
      <c r="I123" s="105">
        <f t="shared" si="4"/>
        <v>21116.391987198793</v>
      </c>
      <c r="J123" s="105">
        <f t="shared" si="4"/>
        <v>12868.566715918929</v>
      </c>
      <c r="K123" s="105">
        <f>MAX(L123:M123)</f>
        <v>38314</v>
      </c>
      <c r="L123" s="105">
        <v>38293</v>
      </c>
      <c r="M123" s="105">
        <v>38314</v>
      </c>
      <c r="N123" s="315" t="s">
        <v>246</v>
      </c>
    </row>
    <row r="124" spans="1:14" x14ac:dyDescent="0.15">
      <c r="A124" s="319" t="s">
        <v>245</v>
      </c>
      <c r="B124" s="105">
        <f>SUM(C124:D124)</f>
        <v>0</v>
      </c>
      <c r="C124" s="105">
        <v>0</v>
      </c>
      <c r="D124" s="106">
        <v>0</v>
      </c>
      <c r="E124" s="316">
        <f>SUM(F124:G124)</f>
        <v>0</v>
      </c>
      <c r="F124" s="105">
        <v>0</v>
      </c>
      <c r="G124" s="105">
        <v>0</v>
      </c>
      <c r="H124" s="105">
        <v>0</v>
      </c>
      <c r="I124" s="105">
        <v>0</v>
      </c>
      <c r="J124" s="105">
        <v>0</v>
      </c>
      <c r="K124" s="105">
        <f>MAX(L124:M124)</f>
        <v>0</v>
      </c>
      <c r="L124" s="105">
        <v>0</v>
      </c>
      <c r="M124" s="105">
        <v>0</v>
      </c>
      <c r="N124" s="315"/>
    </row>
    <row r="125" spans="1:14" x14ac:dyDescent="0.15">
      <c r="A125" s="318"/>
      <c r="B125" s="316"/>
      <c r="C125" s="105"/>
      <c r="D125" s="106"/>
      <c r="E125" s="316"/>
      <c r="F125" s="105"/>
      <c r="G125" s="105"/>
      <c r="H125" s="105"/>
      <c r="I125" s="105"/>
      <c r="J125" s="105"/>
      <c r="K125" s="105"/>
      <c r="L125" s="105"/>
      <c r="M125" s="105"/>
      <c r="N125" s="315"/>
    </row>
    <row r="126" spans="1:14" x14ac:dyDescent="0.15">
      <c r="A126" s="317" t="s">
        <v>244</v>
      </c>
      <c r="B126" s="316">
        <f>SUM(C126:D126)</f>
        <v>7931230</v>
      </c>
      <c r="C126" s="105">
        <f>SUM(C127:C128)</f>
        <v>7081198</v>
      </c>
      <c r="D126" s="105">
        <f>SUM(D127:D128)</f>
        <v>850032</v>
      </c>
      <c r="E126" s="316">
        <f>SUM(F126:G126)</f>
        <v>91551105</v>
      </c>
      <c r="F126" s="105">
        <f>SUM(F127:F128)</f>
        <v>80801174</v>
      </c>
      <c r="G126" s="105">
        <f>SUM(G127:G128)</f>
        <v>10749931</v>
      </c>
      <c r="H126" s="105">
        <f t="shared" ref="H126:J128" si="5">(E126*1000)/B126</f>
        <v>11543.115632758097</v>
      </c>
      <c r="I126" s="105">
        <f t="shared" si="5"/>
        <v>11410.664410174662</v>
      </c>
      <c r="J126" s="105">
        <f t="shared" si="5"/>
        <v>12646.501543471304</v>
      </c>
      <c r="K126" s="105">
        <f>MAX(L126:M126)</f>
        <v>28731</v>
      </c>
      <c r="L126" s="105">
        <f>MAX(L127:L128)</f>
        <v>28731</v>
      </c>
      <c r="M126" s="105">
        <f>MAX(M127:M128)</f>
        <v>28245</v>
      </c>
      <c r="N126" s="315" t="s">
        <v>242</v>
      </c>
    </row>
    <row r="127" spans="1:14" x14ac:dyDescent="0.15">
      <c r="A127" s="319" t="s">
        <v>243</v>
      </c>
      <c r="B127" s="316">
        <f>SUM(C127:D127)</f>
        <v>7320504</v>
      </c>
      <c r="C127" s="105">
        <v>6521706</v>
      </c>
      <c r="D127" s="106">
        <v>798798</v>
      </c>
      <c r="E127" s="316">
        <f>SUM(F127:G127)</f>
        <v>88801342</v>
      </c>
      <c r="F127" s="105">
        <v>78322689</v>
      </c>
      <c r="G127" s="105">
        <v>10478653</v>
      </c>
      <c r="H127" s="105">
        <f t="shared" si="5"/>
        <v>12130.49565986167</v>
      </c>
      <c r="I127" s="105">
        <f t="shared" si="5"/>
        <v>12009.539988463141</v>
      </c>
      <c r="J127" s="105">
        <f t="shared" si="5"/>
        <v>13118.026084191497</v>
      </c>
      <c r="K127" s="105">
        <f>MAX(L127:M127)</f>
        <v>28731</v>
      </c>
      <c r="L127" s="105">
        <v>28731</v>
      </c>
      <c r="M127" s="105">
        <v>28245</v>
      </c>
      <c r="N127" s="315" t="s">
        <v>242</v>
      </c>
    </row>
    <row r="128" spans="1:14" x14ac:dyDescent="0.15">
      <c r="A128" s="319" t="s">
        <v>241</v>
      </c>
      <c r="B128" s="316">
        <f>SUM(C128:D128)</f>
        <v>610726</v>
      </c>
      <c r="C128" s="105">
        <v>559492</v>
      </c>
      <c r="D128" s="106">
        <v>51234</v>
      </c>
      <c r="E128" s="316">
        <f>SUM(F128:G128)</f>
        <v>2749763</v>
      </c>
      <c r="F128" s="105">
        <v>2478485</v>
      </c>
      <c r="G128" s="105">
        <v>271278</v>
      </c>
      <c r="H128" s="105">
        <f t="shared" si="5"/>
        <v>4502.4495436578763</v>
      </c>
      <c r="I128" s="105">
        <f t="shared" si="5"/>
        <v>4429.8846096101461</v>
      </c>
      <c r="J128" s="105">
        <f t="shared" si="5"/>
        <v>5294.8823047195219</v>
      </c>
      <c r="K128" s="105">
        <f>MAX(L128:M128)</f>
        <v>7780</v>
      </c>
      <c r="L128" s="105">
        <v>7780</v>
      </c>
      <c r="M128" s="105">
        <v>7120</v>
      </c>
      <c r="N128" s="315" t="s">
        <v>240</v>
      </c>
    </row>
    <row r="129" spans="1:14" x14ac:dyDescent="0.15">
      <c r="A129" s="318"/>
      <c r="B129" s="316"/>
      <c r="C129" s="105"/>
      <c r="D129" s="106"/>
      <c r="E129" s="316"/>
      <c r="F129" s="105"/>
      <c r="G129" s="105"/>
      <c r="H129" s="105"/>
      <c r="I129" s="105"/>
      <c r="J129" s="105"/>
      <c r="K129" s="105"/>
      <c r="L129" s="105"/>
      <c r="M129" s="105"/>
      <c r="N129" s="315"/>
    </row>
    <row r="130" spans="1:14" x14ac:dyDescent="0.15">
      <c r="A130" s="317" t="s">
        <v>239</v>
      </c>
      <c r="B130" s="316">
        <f>SUM(C130:D130)</f>
        <v>292539</v>
      </c>
      <c r="C130" s="105">
        <v>134971</v>
      </c>
      <c r="D130" s="106">
        <v>157568</v>
      </c>
      <c r="E130" s="316">
        <f>SUM(F130:G130)</f>
        <v>3707868</v>
      </c>
      <c r="F130" s="105">
        <v>1940747</v>
      </c>
      <c r="G130" s="105">
        <v>1767121</v>
      </c>
      <c r="H130" s="105">
        <f>(E130*1000)/B130</f>
        <v>12674.781823961934</v>
      </c>
      <c r="I130" s="105">
        <f>(F130*1000)/C130</f>
        <v>14378.99252432004</v>
      </c>
      <c r="J130" s="105">
        <f>(G130*1000)/D130</f>
        <v>11214.973852558895</v>
      </c>
      <c r="K130" s="105">
        <f>MAX(L130:M130)</f>
        <v>21600</v>
      </c>
      <c r="L130" s="105">
        <v>21600</v>
      </c>
      <c r="M130" s="105">
        <v>21600</v>
      </c>
      <c r="N130" s="315" t="s">
        <v>238</v>
      </c>
    </row>
    <row r="131" spans="1:14" x14ac:dyDescent="0.15">
      <c r="A131" s="318"/>
      <c r="B131" s="316"/>
      <c r="C131" s="105"/>
      <c r="D131" s="106"/>
      <c r="E131" s="316"/>
      <c r="F131" s="105"/>
      <c r="G131" s="105"/>
      <c r="H131" s="105"/>
      <c r="I131" s="105"/>
      <c r="J131" s="105"/>
      <c r="K131" s="105"/>
      <c r="L131" s="105"/>
      <c r="M131" s="105"/>
      <c r="N131" s="315"/>
    </row>
    <row r="132" spans="1:14" x14ac:dyDescent="0.15">
      <c r="A132" s="317" t="s">
        <v>237</v>
      </c>
      <c r="B132" s="316">
        <f>SUM(C132:D132)</f>
        <v>196489</v>
      </c>
      <c r="C132" s="105">
        <v>124579</v>
      </c>
      <c r="D132" s="106">
        <v>71910</v>
      </c>
      <c r="E132" s="316">
        <f>SUM(F132:G132)</f>
        <v>802971</v>
      </c>
      <c r="F132" s="105">
        <v>366141</v>
      </c>
      <c r="G132" s="105">
        <v>436830</v>
      </c>
      <c r="H132" s="105">
        <f>(E132*1000)/B132</f>
        <v>4086.5951783560404</v>
      </c>
      <c r="I132" s="105">
        <f>(F132*1000)/C132</f>
        <v>2939.0266417293446</v>
      </c>
      <c r="J132" s="105">
        <f>(G132*1000)/D132</f>
        <v>6074.6766791823111</v>
      </c>
      <c r="K132" s="105">
        <f>MAX(L132:M132)</f>
        <v>6794</v>
      </c>
      <c r="L132" s="105">
        <v>6791</v>
      </c>
      <c r="M132" s="105">
        <v>6794</v>
      </c>
      <c r="N132" s="315" t="s">
        <v>236</v>
      </c>
    </row>
    <row r="133" spans="1:14" x14ac:dyDescent="0.15">
      <c r="A133" s="314"/>
      <c r="B133" s="321"/>
      <c r="C133" s="108"/>
      <c r="D133" s="109"/>
      <c r="E133" s="320"/>
      <c r="F133" s="108"/>
      <c r="G133" s="108"/>
      <c r="H133" s="108"/>
      <c r="I133" s="108"/>
      <c r="J133" s="108"/>
      <c r="K133" s="108"/>
      <c r="L133" s="108"/>
      <c r="M133" s="108"/>
      <c r="N133" s="312"/>
    </row>
    <row r="134" spans="1:14" x14ac:dyDescent="0.15">
      <c r="A134" s="318" t="s">
        <v>517</v>
      </c>
      <c r="B134" s="316">
        <f t="shared" ref="B134:G134" si="6">SUM(B136,B141,B146,B151,B155,B157)</f>
        <v>35918634</v>
      </c>
      <c r="C134" s="316">
        <f t="shared" si="6"/>
        <v>28715279</v>
      </c>
      <c r="D134" s="316">
        <f t="shared" si="6"/>
        <v>7203355</v>
      </c>
      <c r="E134" s="316">
        <f t="shared" si="6"/>
        <v>968381887</v>
      </c>
      <c r="F134" s="316">
        <f t="shared" si="6"/>
        <v>799414267</v>
      </c>
      <c r="G134" s="316">
        <f t="shared" si="6"/>
        <v>168967620</v>
      </c>
      <c r="H134" s="105">
        <f>(E134*1000)/B134</f>
        <v>26960.43193067977</v>
      </c>
      <c r="I134" s="105">
        <f>(F134*1000)/C134</f>
        <v>27839.334836342699</v>
      </c>
      <c r="J134" s="105">
        <f>(G134*1000)/D134</f>
        <v>23456.794785207727</v>
      </c>
      <c r="K134" s="105">
        <f>MAX(L134:M134)</f>
        <v>159827</v>
      </c>
      <c r="L134" s="105">
        <f>MAX(L136,L141,L146,L151,L155,L157)</f>
        <v>159827</v>
      </c>
      <c r="M134" s="105">
        <f>MAX(M136,M141,M146,M151,M155,M157)</f>
        <v>158975</v>
      </c>
      <c r="N134" s="315" t="s">
        <v>257</v>
      </c>
    </row>
    <row r="135" spans="1:14" x14ac:dyDescent="0.15">
      <c r="A135" s="318"/>
      <c r="B135" s="316"/>
      <c r="C135" s="105"/>
      <c r="D135" s="106"/>
      <c r="E135" s="316"/>
      <c r="F135" s="105"/>
      <c r="G135" s="105"/>
      <c r="H135" s="105"/>
      <c r="I135" s="105"/>
      <c r="J135" s="105"/>
      <c r="K135" s="105"/>
      <c r="L135" s="105"/>
      <c r="M135" s="105"/>
      <c r="N135" s="315"/>
    </row>
    <row r="136" spans="1:14" x14ac:dyDescent="0.15">
      <c r="A136" s="317" t="s">
        <v>261</v>
      </c>
      <c r="B136" s="316">
        <f>SUM(C136:D136)</f>
        <v>2431709</v>
      </c>
      <c r="C136" s="105">
        <f>SUM(C137:C139)</f>
        <v>1476078</v>
      </c>
      <c r="D136" s="105">
        <f>SUM(D137:D139)</f>
        <v>955631</v>
      </c>
      <c r="E136" s="105">
        <f>SUM(F136:G136)</f>
        <v>119714521</v>
      </c>
      <c r="F136" s="105">
        <f>SUM(F137:F139)</f>
        <v>71676577</v>
      </c>
      <c r="G136" s="105">
        <f>SUM(G137:G139)</f>
        <v>48037944</v>
      </c>
      <c r="H136" s="105">
        <f t="shared" ref="H136:J139" si="7">(E136*1000)/B136</f>
        <v>49230.611475303995</v>
      </c>
      <c r="I136" s="105">
        <f t="shared" si="7"/>
        <v>48558.800415696191</v>
      </c>
      <c r="J136" s="105">
        <f t="shared" si="7"/>
        <v>50268.298119253144</v>
      </c>
      <c r="K136" s="105">
        <f>MAX(L136:M136)</f>
        <v>159827</v>
      </c>
      <c r="L136" s="105">
        <f>MAX(L137:L139)</f>
        <v>159827</v>
      </c>
      <c r="M136" s="105">
        <f>MAX(M137:M139)</f>
        <v>158975</v>
      </c>
      <c r="N136" s="315" t="s">
        <v>257</v>
      </c>
    </row>
    <row r="137" spans="1:14" x14ac:dyDescent="0.15">
      <c r="A137" s="319" t="s">
        <v>260</v>
      </c>
      <c r="B137" s="316">
        <f>SUM(C137:D137)</f>
        <v>46165</v>
      </c>
      <c r="C137" s="105">
        <v>35311</v>
      </c>
      <c r="D137" s="105">
        <v>10854</v>
      </c>
      <c r="E137" s="105">
        <f>SUM(F137:G137)</f>
        <v>2761971</v>
      </c>
      <c r="F137" s="105">
        <v>2197011</v>
      </c>
      <c r="G137" s="105">
        <v>564960</v>
      </c>
      <c r="H137" s="105">
        <f t="shared" si="7"/>
        <v>59828.246507094118</v>
      </c>
      <c r="I137" s="105">
        <f t="shared" si="7"/>
        <v>62218.883633995072</v>
      </c>
      <c r="J137" s="105">
        <f t="shared" si="7"/>
        <v>52050.856826976233</v>
      </c>
      <c r="K137" s="105">
        <f>MAX(L137:M137)</f>
        <v>100529</v>
      </c>
      <c r="L137" s="105">
        <v>100529</v>
      </c>
      <c r="M137" s="105">
        <v>91457</v>
      </c>
      <c r="N137" s="315" t="s">
        <v>257</v>
      </c>
    </row>
    <row r="138" spans="1:14" x14ac:dyDescent="0.15">
      <c r="A138" s="319" t="s">
        <v>259</v>
      </c>
      <c r="B138" s="316">
        <f>SUM(C138:D138)</f>
        <v>140751</v>
      </c>
      <c r="C138" s="105">
        <v>57640</v>
      </c>
      <c r="D138" s="105">
        <v>83111</v>
      </c>
      <c r="E138" s="105">
        <f>SUM(F138:G138)</f>
        <v>16934037</v>
      </c>
      <c r="F138" s="105">
        <v>6658561</v>
      </c>
      <c r="G138" s="105">
        <v>10275476</v>
      </c>
      <c r="H138" s="105">
        <f t="shared" si="7"/>
        <v>120312.01909755525</v>
      </c>
      <c r="I138" s="105">
        <f t="shared" si="7"/>
        <v>115519.79528105482</v>
      </c>
      <c r="J138" s="105">
        <f t="shared" si="7"/>
        <v>123635.57170530976</v>
      </c>
      <c r="K138" s="105">
        <f>MAX(L138:M138)</f>
        <v>159827</v>
      </c>
      <c r="L138" s="105">
        <v>159827</v>
      </c>
      <c r="M138" s="105">
        <v>158975</v>
      </c>
      <c r="N138" s="315" t="s">
        <v>257</v>
      </c>
    </row>
    <row r="139" spans="1:14" x14ac:dyDescent="0.15">
      <c r="A139" s="319" t="s">
        <v>258</v>
      </c>
      <c r="B139" s="316">
        <f>SUM(C139:D139)</f>
        <v>2244793</v>
      </c>
      <c r="C139" s="105">
        <v>1383127</v>
      </c>
      <c r="D139" s="105">
        <v>861666</v>
      </c>
      <c r="E139" s="105">
        <f>SUM(F139:G139)</f>
        <v>100018513</v>
      </c>
      <c r="F139" s="105">
        <v>62821005</v>
      </c>
      <c r="G139" s="105">
        <v>37197508</v>
      </c>
      <c r="H139" s="105">
        <f t="shared" si="7"/>
        <v>44555.784430902982</v>
      </c>
      <c r="I139" s="105">
        <f t="shared" si="7"/>
        <v>45419.549325550004</v>
      </c>
      <c r="J139" s="105">
        <f t="shared" si="7"/>
        <v>43169.288332137978</v>
      </c>
      <c r="K139" s="105">
        <f>MAX(L139:M139)</f>
        <v>113853</v>
      </c>
      <c r="L139" s="105">
        <v>108264</v>
      </c>
      <c r="M139" s="105">
        <v>113853</v>
      </c>
      <c r="N139" s="315" t="s">
        <v>257</v>
      </c>
    </row>
    <row r="140" spans="1:14" x14ac:dyDescent="0.15">
      <c r="A140" s="318"/>
      <c r="B140" s="316"/>
      <c r="C140" s="105"/>
      <c r="D140" s="106"/>
      <c r="E140" s="105"/>
      <c r="F140" s="105"/>
      <c r="G140" s="105"/>
      <c r="H140" s="105"/>
      <c r="I140" s="105"/>
      <c r="J140" s="105"/>
      <c r="K140" s="105"/>
      <c r="L140" s="105"/>
      <c r="M140" s="105"/>
      <c r="N140" s="315"/>
    </row>
    <row r="141" spans="1:14" x14ac:dyDescent="0.15">
      <c r="A141" s="317" t="s">
        <v>256</v>
      </c>
      <c r="B141" s="316">
        <f>SUM(C141:D141)</f>
        <v>21675914</v>
      </c>
      <c r="C141" s="105">
        <f>SUM(C142:C144)</f>
        <v>19485866</v>
      </c>
      <c r="D141" s="105">
        <f>SUM(D142:D144)</f>
        <v>2190048</v>
      </c>
      <c r="E141" s="105">
        <f>SUM(F141:G141)</f>
        <v>706722551</v>
      </c>
      <c r="F141" s="105">
        <f>SUM(F142:F144)</f>
        <v>636238543</v>
      </c>
      <c r="G141" s="105">
        <f>SUM(G142:G144)</f>
        <v>70484008</v>
      </c>
      <c r="H141" s="105">
        <f t="shared" ref="H141:J142" si="8">(E141*1000)/B141</f>
        <v>32604.048484414543</v>
      </c>
      <c r="I141" s="105">
        <f t="shared" si="8"/>
        <v>32651.283910091552</v>
      </c>
      <c r="J141" s="105">
        <f t="shared" si="8"/>
        <v>32183.773141045309</v>
      </c>
      <c r="K141" s="105">
        <f>MAX(L141:M141)</f>
        <v>78461</v>
      </c>
      <c r="L141" s="105">
        <f>MAX(L142:L144)</f>
        <v>74723</v>
      </c>
      <c r="M141" s="105">
        <f>MAX(M142:M144)</f>
        <v>78461</v>
      </c>
      <c r="N141" s="315" t="s">
        <v>254</v>
      </c>
    </row>
    <row r="142" spans="1:14" x14ac:dyDescent="0.15">
      <c r="A142" s="319" t="s">
        <v>255</v>
      </c>
      <c r="B142" s="316">
        <f>SUM(C142:D142)</f>
        <v>2286383</v>
      </c>
      <c r="C142" s="105">
        <v>1749704</v>
      </c>
      <c r="D142" s="106">
        <v>536679</v>
      </c>
      <c r="E142" s="105">
        <f>SUM(F142:G142)</f>
        <v>88149526</v>
      </c>
      <c r="F142" s="105">
        <v>68823879</v>
      </c>
      <c r="G142" s="105">
        <v>19325647</v>
      </c>
      <c r="H142" s="105">
        <f t="shared" si="8"/>
        <v>38554.13812996335</v>
      </c>
      <c r="I142" s="105">
        <f t="shared" si="8"/>
        <v>39334.584021068709</v>
      </c>
      <c r="J142" s="105">
        <f t="shared" si="8"/>
        <v>36009.694808255961</v>
      </c>
      <c r="K142" s="105">
        <f>MAX(L142:M142)</f>
        <v>78461</v>
      </c>
      <c r="L142" s="105">
        <v>74723</v>
      </c>
      <c r="M142" s="105">
        <v>78461</v>
      </c>
      <c r="N142" s="315" t="s">
        <v>254</v>
      </c>
    </row>
    <row r="143" spans="1:14" x14ac:dyDescent="0.15">
      <c r="A143" s="319" t="s">
        <v>253</v>
      </c>
      <c r="B143" s="316">
        <f>SUM(C143:D143)</f>
        <v>0</v>
      </c>
      <c r="C143" s="105">
        <v>0</v>
      </c>
      <c r="D143" s="106">
        <v>0</v>
      </c>
      <c r="E143" s="105">
        <f>SUM(F143:G143)</f>
        <v>0</v>
      </c>
      <c r="F143" s="105">
        <v>0</v>
      </c>
      <c r="G143" s="105">
        <v>0</v>
      </c>
      <c r="H143" s="105">
        <v>0</v>
      </c>
      <c r="I143" s="105">
        <v>0</v>
      </c>
      <c r="J143" s="105">
        <v>0</v>
      </c>
      <c r="K143" s="105">
        <f>MAX(L143:M143)</f>
        <v>0</v>
      </c>
      <c r="L143" s="105">
        <v>0</v>
      </c>
      <c r="M143" s="105">
        <v>0</v>
      </c>
      <c r="N143" s="315"/>
    </row>
    <row r="144" spans="1:14" x14ac:dyDescent="0.15">
      <c r="A144" s="319" t="s">
        <v>252</v>
      </c>
      <c r="B144" s="316">
        <f>SUM(C144:D144)</f>
        <v>19389531</v>
      </c>
      <c r="C144" s="105">
        <v>17736162</v>
      </c>
      <c r="D144" s="106">
        <v>1653369</v>
      </c>
      <c r="E144" s="105">
        <f>SUM(F144:G144)</f>
        <v>618573025</v>
      </c>
      <c r="F144" s="105">
        <v>567414664</v>
      </c>
      <c r="G144" s="105">
        <v>51158361</v>
      </c>
      <c r="H144" s="105">
        <f>(E144*1000)/B144</f>
        <v>31902.423271609819</v>
      </c>
      <c r="I144" s="105">
        <f>(F144*1000)/C144</f>
        <v>31991.964439657237</v>
      </c>
      <c r="J144" s="105">
        <f>(G144*1000)/D144</f>
        <v>30941.889560043765</v>
      </c>
      <c r="K144" s="105">
        <f>MAX(L144:M144)</f>
        <v>65210</v>
      </c>
      <c r="L144" s="105">
        <v>65210</v>
      </c>
      <c r="M144" s="105">
        <v>60672</v>
      </c>
      <c r="N144" s="315" t="s">
        <v>251</v>
      </c>
    </row>
    <row r="145" spans="1:14" x14ac:dyDescent="0.15">
      <c r="A145" s="318"/>
      <c r="B145" s="316"/>
      <c r="C145" s="105"/>
      <c r="D145" s="106"/>
      <c r="E145" s="105"/>
      <c r="F145" s="105"/>
      <c r="G145" s="105"/>
      <c r="H145" s="105"/>
      <c r="I145" s="105"/>
      <c r="J145" s="105"/>
      <c r="K145" s="105"/>
      <c r="L145" s="105"/>
      <c r="M145" s="105"/>
      <c r="N145" s="315"/>
    </row>
    <row r="146" spans="1:14" x14ac:dyDescent="0.15">
      <c r="A146" s="317" t="s">
        <v>250</v>
      </c>
      <c r="B146" s="316">
        <f>SUM(C146:D146)</f>
        <v>3352122</v>
      </c>
      <c r="C146" s="105">
        <f>SUM(C147:C149)</f>
        <v>393290</v>
      </c>
      <c r="D146" s="105">
        <f>SUM(D147:D149)</f>
        <v>2958832</v>
      </c>
      <c r="E146" s="105">
        <f>SUM(F146:G146)</f>
        <v>45486667</v>
      </c>
      <c r="F146" s="105">
        <f>SUM(F147:F149)</f>
        <v>8205126</v>
      </c>
      <c r="G146" s="105">
        <f>SUM(G147:G149)</f>
        <v>37281541</v>
      </c>
      <c r="H146" s="105">
        <f t="shared" ref="H146:J148" si="9">(E146*1000)/B146</f>
        <v>13569.514176393341</v>
      </c>
      <c r="I146" s="105">
        <f t="shared" si="9"/>
        <v>20862.788273284346</v>
      </c>
      <c r="J146" s="105">
        <f t="shared" si="9"/>
        <v>12600.087128975218</v>
      </c>
      <c r="K146" s="105">
        <f>MAX(L146:M146)</f>
        <v>38314</v>
      </c>
      <c r="L146" s="105">
        <f>MAX(L147:L149)</f>
        <v>38293</v>
      </c>
      <c r="M146" s="105">
        <f>MAX(M147:M149)</f>
        <v>38314</v>
      </c>
      <c r="N146" s="315" t="s">
        <v>246</v>
      </c>
    </row>
    <row r="147" spans="1:14" x14ac:dyDescent="0.15">
      <c r="A147" s="319" t="s">
        <v>249</v>
      </c>
      <c r="B147" s="316">
        <f>SUM(C147:D147)</f>
        <v>163231</v>
      </c>
      <c r="C147" s="105">
        <v>9389</v>
      </c>
      <c r="D147" s="106">
        <v>153842</v>
      </c>
      <c r="E147" s="105">
        <f>SUM(F147:G147)</f>
        <v>1315600</v>
      </c>
      <c r="F147" s="105">
        <v>61122</v>
      </c>
      <c r="G147" s="105">
        <v>1254478</v>
      </c>
      <c r="H147" s="105">
        <f t="shared" si="9"/>
        <v>8059.7435536142029</v>
      </c>
      <c r="I147" s="105">
        <f t="shared" si="9"/>
        <v>6509.9584620300348</v>
      </c>
      <c r="J147" s="105">
        <f t="shared" si="9"/>
        <v>8154.3271668335046</v>
      </c>
      <c r="K147" s="105">
        <f>MAX(L147:M147)</f>
        <v>9750</v>
      </c>
      <c r="L147" s="105">
        <v>6510</v>
      </c>
      <c r="M147" s="105">
        <v>9750</v>
      </c>
      <c r="N147" s="315" t="s">
        <v>248</v>
      </c>
    </row>
    <row r="148" spans="1:14" x14ac:dyDescent="0.15">
      <c r="A148" s="319" t="s">
        <v>247</v>
      </c>
      <c r="B148" s="316">
        <f>SUM(C148:D148)</f>
        <v>3188891</v>
      </c>
      <c r="C148" s="105">
        <v>383901</v>
      </c>
      <c r="D148" s="106">
        <v>2804990</v>
      </c>
      <c r="E148" s="105">
        <f>SUM(F148:G148)</f>
        <v>44171067</v>
      </c>
      <c r="F148" s="105">
        <v>8144004</v>
      </c>
      <c r="G148" s="105">
        <v>36027063</v>
      </c>
      <c r="H148" s="105">
        <f t="shared" si="9"/>
        <v>13851.544941485927</v>
      </c>
      <c r="I148" s="105">
        <f t="shared" si="9"/>
        <v>21213.812936147602</v>
      </c>
      <c r="J148" s="105">
        <f t="shared" si="9"/>
        <v>12843.918516643553</v>
      </c>
      <c r="K148" s="105">
        <f>MAX(L148:M148)</f>
        <v>38314</v>
      </c>
      <c r="L148" s="105">
        <v>38293</v>
      </c>
      <c r="M148" s="105">
        <v>38314</v>
      </c>
      <c r="N148" s="315" t="s">
        <v>246</v>
      </c>
    </row>
    <row r="149" spans="1:14" x14ac:dyDescent="0.15">
      <c r="A149" s="319" t="s">
        <v>245</v>
      </c>
      <c r="B149" s="316">
        <f>SUM(C149:D149)</f>
        <v>0</v>
      </c>
      <c r="C149" s="105">
        <v>0</v>
      </c>
      <c r="D149" s="106">
        <v>0</v>
      </c>
      <c r="E149" s="105">
        <f>SUM(F149:G149)</f>
        <v>0</v>
      </c>
      <c r="F149" s="105">
        <v>0</v>
      </c>
      <c r="G149" s="105">
        <v>0</v>
      </c>
      <c r="H149" s="105">
        <v>0</v>
      </c>
      <c r="I149" s="105">
        <v>0</v>
      </c>
      <c r="J149" s="105">
        <v>0</v>
      </c>
      <c r="K149" s="105">
        <f>MAX(L149:M149)</f>
        <v>0</v>
      </c>
      <c r="L149" s="105">
        <v>0</v>
      </c>
      <c r="M149" s="105">
        <v>0</v>
      </c>
      <c r="N149" s="315"/>
    </row>
    <row r="150" spans="1:14" x14ac:dyDescent="0.15">
      <c r="A150" s="318"/>
      <c r="B150" s="316"/>
      <c r="C150" s="105"/>
      <c r="D150" s="106"/>
      <c r="E150" s="105"/>
      <c r="F150" s="105"/>
      <c r="G150" s="105"/>
      <c r="H150" s="105"/>
      <c r="I150" s="105"/>
      <c r="J150" s="105"/>
      <c r="K150" s="105"/>
      <c r="L150" s="105"/>
      <c r="M150" s="105"/>
      <c r="N150" s="315"/>
    </row>
    <row r="151" spans="1:14" x14ac:dyDescent="0.15">
      <c r="A151" s="317" t="s">
        <v>244</v>
      </c>
      <c r="B151" s="316">
        <f>SUM(C151:D151)</f>
        <v>7969686</v>
      </c>
      <c r="C151" s="105">
        <f>SUM(C152:C153)</f>
        <v>7098260</v>
      </c>
      <c r="D151" s="105">
        <f>SUM(D152:D153)</f>
        <v>871426</v>
      </c>
      <c r="E151" s="105">
        <f>SUM(F151:G151)</f>
        <v>92074883</v>
      </c>
      <c r="F151" s="105">
        <f>SUM(F152:F153)</f>
        <v>81047485</v>
      </c>
      <c r="G151" s="105">
        <f>SUM(G152:G153)</f>
        <v>11027398</v>
      </c>
      <c r="H151" s="105">
        <f t="shared" ref="H151:J153" si="10">(E151*1000)/B151</f>
        <v>11553.138103558911</v>
      </c>
      <c r="I151" s="105">
        <f t="shared" si="10"/>
        <v>11417.936931022532</v>
      </c>
      <c r="J151" s="105">
        <f t="shared" si="10"/>
        <v>12654.428488477506</v>
      </c>
      <c r="K151" s="105">
        <f>MAX(L151:M151)</f>
        <v>28731</v>
      </c>
      <c r="L151" s="105">
        <f>MAX(L152:L153)</f>
        <v>28731</v>
      </c>
      <c r="M151" s="105">
        <f>MAX(M152:M153)</f>
        <v>28245</v>
      </c>
      <c r="N151" s="315" t="s">
        <v>242</v>
      </c>
    </row>
    <row r="152" spans="1:14" x14ac:dyDescent="0.15">
      <c r="A152" s="319" t="s">
        <v>243</v>
      </c>
      <c r="B152" s="316">
        <f>SUM(C152:D152)</f>
        <v>7362543</v>
      </c>
      <c r="C152" s="105">
        <v>6540817</v>
      </c>
      <c r="D152" s="106">
        <v>821726</v>
      </c>
      <c r="E152" s="105">
        <f>SUM(F152:G152)</f>
        <v>89363962</v>
      </c>
      <c r="F152" s="105">
        <v>78594437</v>
      </c>
      <c r="G152" s="105">
        <v>10769525</v>
      </c>
      <c r="H152" s="105">
        <f t="shared" si="10"/>
        <v>12137.648907449506</v>
      </c>
      <c r="I152" s="105">
        <f t="shared" si="10"/>
        <v>12015.996931270207</v>
      </c>
      <c r="J152" s="105">
        <f t="shared" si="10"/>
        <v>13105.980582335231</v>
      </c>
      <c r="K152" s="105">
        <f>MAX(L152:M152)</f>
        <v>28731</v>
      </c>
      <c r="L152" s="105">
        <v>28731</v>
      </c>
      <c r="M152" s="105">
        <v>28245</v>
      </c>
      <c r="N152" s="315" t="s">
        <v>242</v>
      </c>
    </row>
    <row r="153" spans="1:14" x14ac:dyDescent="0.15">
      <c r="A153" s="319" t="s">
        <v>241</v>
      </c>
      <c r="B153" s="316">
        <f>SUM(C153:D153)</f>
        <v>607143</v>
      </c>
      <c r="C153" s="105">
        <v>557443</v>
      </c>
      <c r="D153" s="106">
        <v>49700</v>
      </c>
      <c r="E153" s="105">
        <f>SUM(F153:G153)</f>
        <v>2710921</v>
      </c>
      <c r="F153" s="105">
        <v>2453048</v>
      </c>
      <c r="G153" s="105">
        <v>257873</v>
      </c>
      <c r="H153" s="105">
        <f t="shared" si="10"/>
        <v>4465.0453023422815</v>
      </c>
      <c r="I153" s="105">
        <f t="shared" si="10"/>
        <v>4400.5360189292896</v>
      </c>
      <c r="J153" s="105">
        <f t="shared" si="10"/>
        <v>5188.5915492957747</v>
      </c>
      <c r="K153" s="105">
        <f>MAX(L153:M153)</f>
        <v>7740</v>
      </c>
      <c r="L153" s="105">
        <v>7740</v>
      </c>
      <c r="M153" s="105">
        <v>7740</v>
      </c>
      <c r="N153" s="315" t="s">
        <v>240</v>
      </c>
    </row>
    <row r="154" spans="1:14" x14ac:dyDescent="0.15">
      <c r="A154" s="318"/>
      <c r="B154" s="316"/>
      <c r="C154" s="105"/>
      <c r="D154" s="106"/>
      <c r="E154" s="105"/>
      <c r="F154" s="105"/>
      <c r="G154" s="105"/>
      <c r="H154" s="105"/>
      <c r="I154" s="105"/>
      <c r="J154" s="105"/>
      <c r="K154" s="105"/>
      <c r="L154" s="105"/>
      <c r="M154" s="105"/>
      <c r="N154" s="315"/>
    </row>
    <row r="155" spans="1:14" x14ac:dyDescent="0.15">
      <c r="A155" s="317" t="s">
        <v>239</v>
      </c>
      <c r="B155" s="316">
        <f>SUM(C155:D155)</f>
        <v>289449</v>
      </c>
      <c r="C155" s="105">
        <v>133941</v>
      </c>
      <c r="D155" s="106">
        <v>155508</v>
      </c>
      <c r="E155" s="105">
        <f>SUM(F155:G155)</f>
        <v>3573885</v>
      </c>
      <c r="F155" s="105">
        <v>1873986</v>
      </c>
      <c r="G155" s="105">
        <v>1699899</v>
      </c>
      <c r="H155" s="105">
        <f>(E155*1000)/B155</f>
        <v>12347.201061326867</v>
      </c>
      <c r="I155" s="105">
        <f>(F155*1000)/C155</f>
        <v>13991.130423096736</v>
      </c>
      <c r="J155" s="105">
        <f>(G155*1000)/D155</f>
        <v>10931.263986418706</v>
      </c>
      <c r="K155" s="105">
        <f>MAX(L155:M155)</f>
        <v>21300</v>
      </c>
      <c r="L155" s="105">
        <v>21300</v>
      </c>
      <c r="M155" s="105">
        <v>21300</v>
      </c>
      <c r="N155" s="315" t="s">
        <v>238</v>
      </c>
    </row>
    <row r="156" spans="1:14" x14ac:dyDescent="0.15">
      <c r="A156" s="318"/>
      <c r="B156" s="316"/>
      <c r="C156" s="105"/>
      <c r="D156" s="106"/>
      <c r="E156" s="105"/>
      <c r="F156" s="105"/>
      <c r="G156" s="105"/>
      <c r="H156" s="105"/>
      <c r="I156" s="105"/>
      <c r="J156" s="105"/>
      <c r="K156" s="105"/>
      <c r="L156" s="105"/>
      <c r="M156" s="105"/>
      <c r="N156" s="315"/>
    </row>
    <row r="157" spans="1:14" x14ac:dyDescent="0.15">
      <c r="A157" s="317" t="s">
        <v>237</v>
      </c>
      <c r="B157" s="316">
        <f>SUM(C157:D157)</f>
        <v>199754</v>
      </c>
      <c r="C157" s="105">
        <v>127844</v>
      </c>
      <c r="D157" s="106">
        <v>71910</v>
      </c>
      <c r="E157" s="105">
        <f>SUM(F157:G157)</f>
        <v>809380</v>
      </c>
      <c r="F157" s="105">
        <v>372550</v>
      </c>
      <c r="G157" s="105">
        <v>436830</v>
      </c>
      <c r="H157" s="105">
        <f>(E157*1000)/B157</f>
        <v>4051.8838170950271</v>
      </c>
      <c r="I157" s="105">
        <f>(F157*1000)/C157</f>
        <v>2914.098432464566</v>
      </c>
      <c r="J157" s="105">
        <f>(G157*1000)/D157</f>
        <v>6074.6766791823111</v>
      </c>
      <c r="K157" s="105">
        <f>MAX(L157:M157)</f>
        <v>6794</v>
      </c>
      <c r="L157" s="105">
        <v>6791</v>
      </c>
      <c r="M157" s="105">
        <v>6794</v>
      </c>
      <c r="N157" s="315" t="s">
        <v>236</v>
      </c>
    </row>
    <row r="158" spans="1:14" x14ac:dyDescent="0.15">
      <c r="A158" s="314"/>
      <c r="B158" s="109"/>
      <c r="C158" s="108"/>
      <c r="D158" s="109"/>
      <c r="E158" s="313"/>
      <c r="F158" s="108"/>
      <c r="G158" s="108"/>
      <c r="H158" s="108"/>
      <c r="I158" s="108"/>
      <c r="J158" s="108"/>
      <c r="K158" s="108"/>
      <c r="L158" s="108"/>
      <c r="M158" s="108"/>
      <c r="N158" s="312"/>
    </row>
    <row r="159" spans="1:14" x14ac:dyDescent="0.15">
      <c r="A159" s="311" t="s">
        <v>235</v>
      </c>
    </row>
    <row r="160" spans="1:14" x14ac:dyDescent="0.15">
      <c r="A160" s="311"/>
    </row>
  </sheetData>
  <mergeCells count="2">
    <mergeCell ref="B3:B4"/>
    <mergeCell ref="E3:E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8.625" style="101" customWidth="1"/>
    <col min="2" max="2" width="9.625" style="101" customWidth="1"/>
    <col min="3" max="3" width="10.875" style="101" customWidth="1"/>
    <col min="4" max="4" width="9.125" style="111" bestFit="1" customWidth="1"/>
    <col min="5" max="5" width="11.875" style="111" bestFit="1" customWidth="1"/>
    <col min="6" max="6" width="9.125" style="101" bestFit="1" customWidth="1"/>
    <col min="7" max="7" width="11.875" style="101" bestFit="1" customWidth="1"/>
    <col min="8" max="8" width="9" style="101"/>
    <col min="9" max="9" width="11.875" style="101" bestFit="1" customWidth="1"/>
    <col min="10" max="10" width="9" style="101"/>
    <col min="11" max="11" width="11.875" style="101" bestFit="1" customWidth="1"/>
    <col min="12" max="16384" width="9" style="101"/>
  </cols>
  <sheetData>
    <row r="1" spans="1:11" ht="24" customHeight="1" x14ac:dyDescent="0.15">
      <c r="A1" s="369" t="s">
        <v>318</v>
      </c>
    </row>
    <row r="2" spans="1:11" ht="9" customHeight="1" x14ac:dyDescent="0.15"/>
    <row r="3" spans="1:11" x14ac:dyDescent="0.15">
      <c r="A3" s="103" t="s">
        <v>317</v>
      </c>
    </row>
    <row r="4" spans="1:11" ht="6" customHeight="1" x14ac:dyDescent="0.15">
      <c r="A4" s="132"/>
      <c r="B4" s="22"/>
      <c r="C4" s="22"/>
    </row>
    <row r="5" spans="1:11" s="119" customFormat="1" ht="14.25" customHeight="1" x14ac:dyDescent="0.4">
      <c r="A5" s="398" t="s">
        <v>285</v>
      </c>
      <c r="B5" s="394" t="s">
        <v>316</v>
      </c>
      <c r="C5" s="395"/>
      <c r="D5" s="396" t="s">
        <v>315</v>
      </c>
      <c r="E5" s="397"/>
      <c r="F5" s="394" t="s">
        <v>314</v>
      </c>
      <c r="G5" s="395"/>
      <c r="H5" s="394" t="s">
        <v>529</v>
      </c>
      <c r="I5" s="395"/>
      <c r="J5" s="394" t="s">
        <v>518</v>
      </c>
      <c r="K5" s="395"/>
    </row>
    <row r="6" spans="1:11" s="119" customFormat="1" ht="14.25" customHeight="1" x14ac:dyDescent="0.4">
      <c r="A6" s="399"/>
      <c r="B6" s="131" t="s">
        <v>313</v>
      </c>
      <c r="C6" s="131" t="s">
        <v>312</v>
      </c>
      <c r="D6" s="130" t="s">
        <v>313</v>
      </c>
      <c r="E6" s="130" t="s">
        <v>312</v>
      </c>
      <c r="F6" s="129" t="s">
        <v>311</v>
      </c>
      <c r="G6" s="129" t="s">
        <v>310</v>
      </c>
      <c r="H6" s="129" t="s">
        <v>311</v>
      </c>
      <c r="I6" s="129" t="s">
        <v>310</v>
      </c>
      <c r="J6" s="129" t="s">
        <v>311</v>
      </c>
      <c r="K6" s="129" t="s">
        <v>310</v>
      </c>
    </row>
    <row r="7" spans="1:11" s="119" customFormat="1" x14ac:dyDescent="0.4">
      <c r="A7" s="128"/>
      <c r="D7" s="127"/>
      <c r="E7" s="127"/>
    </row>
    <row r="8" spans="1:11" s="123" customFormat="1" ht="18" customHeight="1" x14ac:dyDescent="0.4">
      <c r="A8" s="125" t="s">
        <v>309</v>
      </c>
      <c r="B8" s="271">
        <v>117425</v>
      </c>
      <c r="C8" s="271">
        <v>17947489</v>
      </c>
      <c r="D8" s="124">
        <v>116343</v>
      </c>
      <c r="E8" s="124">
        <v>17964005</v>
      </c>
      <c r="F8" s="271">
        <v>116253</v>
      </c>
      <c r="G8" s="271">
        <v>18045858</v>
      </c>
      <c r="H8" s="271">
        <v>116549</v>
      </c>
      <c r="I8" s="271">
        <v>18089837</v>
      </c>
      <c r="J8" s="271">
        <v>117057</v>
      </c>
      <c r="K8" s="271">
        <v>18170321</v>
      </c>
    </row>
    <row r="9" spans="1:11" s="123" customFormat="1" ht="18" customHeight="1" x14ac:dyDescent="0.4">
      <c r="A9" s="125"/>
      <c r="B9" s="271"/>
      <c r="C9" s="271"/>
      <c r="D9" s="124"/>
      <c r="E9" s="124"/>
      <c r="F9" s="271"/>
      <c r="G9" s="271"/>
      <c r="H9" s="271"/>
      <c r="I9" s="271"/>
      <c r="J9" s="271"/>
      <c r="K9" s="271"/>
    </row>
    <row r="10" spans="1:11" s="123" customFormat="1" ht="18" customHeight="1" x14ac:dyDescent="0.4">
      <c r="A10" s="125" t="s">
        <v>308</v>
      </c>
      <c r="B10" s="271">
        <v>96844</v>
      </c>
      <c r="C10" s="271">
        <v>11247275</v>
      </c>
      <c r="D10" s="124">
        <v>95652</v>
      </c>
      <c r="E10" s="124">
        <v>11249761</v>
      </c>
      <c r="F10" s="271">
        <v>95266</v>
      </c>
      <c r="G10" s="271">
        <v>11267610</v>
      </c>
      <c r="H10" s="271">
        <v>95268</v>
      </c>
      <c r="I10" s="271">
        <v>11302774</v>
      </c>
      <c r="J10" s="271">
        <v>95421</v>
      </c>
      <c r="K10" s="271">
        <v>11359212</v>
      </c>
    </row>
    <row r="11" spans="1:11" s="123" customFormat="1" ht="18" customHeight="1" x14ac:dyDescent="0.4">
      <c r="A11" s="125"/>
      <c r="B11" s="271"/>
      <c r="C11" s="271"/>
      <c r="D11" s="124"/>
      <c r="E11" s="124"/>
      <c r="F11" s="271"/>
      <c r="G11" s="271"/>
      <c r="H11" s="271"/>
      <c r="I11" s="271"/>
      <c r="J11" s="271"/>
      <c r="K11" s="271"/>
    </row>
    <row r="12" spans="1:11" s="123" customFormat="1" ht="18" customHeight="1" x14ac:dyDescent="0.4">
      <c r="A12" s="125" t="s">
        <v>307</v>
      </c>
      <c r="B12" s="271">
        <v>59434</v>
      </c>
      <c r="C12" s="271">
        <v>8375944</v>
      </c>
      <c r="D12" s="124">
        <v>59635</v>
      </c>
      <c r="E12" s="124">
        <v>8414424</v>
      </c>
      <c r="F12" s="271">
        <v>59935</v>
      </c>
      <c r="G12" s="271">
        <v>8454422</v>
      </c>
      <c r="H12" s="271">
        <v>60249</v>
      </c>
      <c r="I12" s="271">
        <v>8493947</v>
      </c>
      <c r="J12" s="271">
        <v>60710</v>
      </c>
      <c r="K12" s="271">
        <v>8554445</v>
      </c>
    </row>
    <row r="13" spans="1:11" s="123" customFormat="1" ht="18" customHeight="1" x14ac:dyDescent="0.4">
      <c r="A13" s="125" t="s">
        <v>306</v>
      </c>
      <c r="B13" s="271">
        <v>3465</v>
      </c>
      <c r="C13" s="271">
        <v>570890</v>
      </c>
      <c r="D13" s="124">
        <v>3391</v>
      </c>
      <c r="E13" s="124">
        <v>560167</v>
      </c>
      <c r="F13" s="271">
        <v>3312</v>
      </c>
      <c r="G13" s="271">
        <v>549888</v>
      </c>
      <c r="H13" s="271">
        <v>3252</v>
      </c>
      <c r="I13" s="271">
        <v>540525</v>
      </c>
      <c r="J13" s="271">
        <v>3203</v>
      </c>
      <c r="K13" s="271">
        <v>533830</v>
      </c>
    </row>
    <row r="14" spans="1:11" s="123" customFormat="1" ht="18" customHeight="1" x14ac:dyDescent="0.4">
      <c r="A14" s="125" t="s">
        <v>305</v>
      </c>
      <c r="B14" s="271" t="s">
        <v>297</v>
      </c>
      <c r="C14" s="271" t="s">
        <v>297</v>
      </c>
      <c r="D14" s="271" t="s">
        <v>297</v>
      </c>
      <c r="E14" s="271" t="s">
        <v>297</v>
      </c>
      <c r="F14" s="271" t="s">
        <v>297</v>
      </c>
      <c r="G14" s="271" t="s">
        <v>297</v>
      </c>
      <c r="H14" s="271"/>
      <c r="I14" s="271"/>
      <c r="J14" s="271"/>
      <c r="K14" s="271"/>
    </row>
    <row r="15" spans="1:11" s="123" customFormat="1" ht="18" customHeight="1" x14ac:dyDescent="0.4">
      <c r="A15" s="125" t="s">
        <v>304</v>
      </c>
      <c r="B15" s="271">
        <v>25909</v>
      </c>
      <c r="C15" s="271">
        <v>993424</v>
      </c>
      <c r="D15" s="124">
        <v>24661</v>
      </c>
      <c r="E15" s="124">
        <v>970323</v>
      </c>
      <c r="F15" s="271">
        <v>24086</v>
      </c>
      <c r="G15" s="271">
        <v>957613</v>
      </c>
      <c r="H15" s="271">
        <v>23819</v>
      </c>
      <c r="I15" s="271">
        <v>951216</v>
      </c>
      <c r="J15" s="271">
        <v>23577</v>
      </c>
      <c r="K15" s="271">
        <v>947636</v>
      </c>
    </row>
    <row r="16" spans="1:11" s="123" customFormat="1" ht="18" customHeight="1" x14ac:dyDescent="0.4">
      <c r="A16" s="125" t="s">
        <v>303</v>
      </c>
      <c r="B16" s="271">
        <v>2339</v>
      </c>
      <c r="C16" s="271">
        <v>559421</v>
      </c>
      <c r="D16" s="124">
        <v>2355</v>
      </c>
      <c r="E16" s="124">
        <v>565783</v>
      </c>
      <c r="F16" s="271">
        <v>2361</v>
      </c>
      <c r="G16" s="271">
        <v>569957</v>
      </c>
      <c r="H16" s="271">
        <v>2372</v>
      </c>
      <c r="I16" s="271">
        <v>575670</v>
      </c>
      <c r="J16" s="271">
        <v>2395</v>
      </c>
      <c r="K16" s="271">
        <v>586985</v>
      </c>
    </row>
    <row r="17" spans="1:11" s="123" customFormat="1" ht="18" customHeight="1" x14ac:dyDescent="0.4">
      <c r="A17" s="125"/>
      <c r="B17" s="271"/>
      <c r="C17" s="271"/>
      <c r="D17" s="124"/>
      <c r="E17" s="124"/>
      <c r="F17" s="271"/>
      <c r="G17" s="271"/>
      <c r="H17" s="271"/>
      <c r="I17" s="271"/>
      <c r="J17" s="271"/>
      <c r="K17" s="271"/>
    </row>
    <row r="18" spans="1:11" s="123" customFormat="1" ht="18" customHeight="1" x14ac:dyDescent="0.4">
      <c r="A18" s="400" t="s">
        <v>302</v>
      </c>
      <c r="B18" s="393">
        <v>126</v>
      </c>
      <c r="C18" s="393">
        <v>52377</v>
      </c>
      <c r="D18" s="393">
        <v>121</v>
      </c>
      <c r="E18" s="393">
        <v>49748</v>
      </c>
      <c r="F18" s="393">
        <v>181</v>
      </c>
      <c r="G18" s="393">
        <v>49571</v>
      </c>
      <c r="H18" s="393">
        <v>111</v>
      </c>
      <c r="I18" s="393">
        <v>48609</v>
      </c>
      <c r="J18" s="393">
        <v>110</v>
      </c>
      <c r="K18" s="393">
        <v>47227</v>
      </c>
    </row>
    <row r="19" spans="1:11" s="123" customFormat="1" ht="18" customHeight="1" x14ac:dyDescent="0.4">
      <c r="A19" s="400"/>
      <c r="B19" s="393"/>
      <c r="C19" s="393"/>
      <c r="D19" s="393"/>
      <c r="E19" s="393"/>
      <c r="F19" s="393"/>
      <c r="G19" s="393"/>
      <c r="H19" s="393"/>
      <c r="I19" s="393"/>
      <c r="J19" s="393"/>
      <c r="K19" s="393"/>
    </row>
    <row r="20" spans="1:11" s="123" customFormat="1" ht="18" customHeight="1" x14ac:dyDescent="0.4">
      <c r="A20" s="400" t="s">
        <v>301</v>
      </c>
      <c r="B20" s="393">
        <v>2318</v>
      </c>
      <c r="C20" s="393">
        <v>313539</v>
      </c>
      <c r="D20" s="393">
        <v>2311</v>
      </c>
      <c r="E20" s="393">
        <v>313782</v>
      </c>
      <c r="F20" s="393">
        <v>2314</v>
      </c>
      <c r="G20" s="393">
        <v>314450</v>
      </c>
      <c r="H20" s="393">
        <v>2334</v>
      </c>
      <c r="I20" s="393">
        <v>321592</v>
      </c>
      <c r="J20" s="393">
        <v>2323</v>
      </c>
      <c r="K20" s="393">
        <v>320342</v>
      </c>
    </row>
    <row r="21" spans="1:11" s="123" customFormat="1" ht="18" customHeight="1" x14ac:dyDescent="0.4">
      <c r="A21" s="400"/>
      <c r="B21" s="393"/>
      <c r="C21" s="393"/>
      <c r="D21" s="393"/>
      <c r="E21" s="393"/>
      <c r="F21" s="393"/>
      <c r="G21" s="393"/>
      <c r="H21" s="393"/>
      <c r="I21" s="393"/>
      <c r="J21" s="393"/>
      <c r="K21" s="393"/>
    </row>
    <row r="22" spans="1:11" s="123" customFormat="1" ht="18" customHeight="1" x14ac:dyDescent="0.4">
      <c r="A22" s="125" t="s">
        <v>300</v>
      </c>
      <c r="B22" s="393">
        <v>164</v>
      </c>
      <c r="C22" s="393">
        <v>41603</v>
      </c>
      <c r="D22" s="393">
        <v>167</v>
      </c>
      <c r="E22" s="393">
        <v>43329</v>
      </c>
      <c r="F22" s="393">
        <v>172</v>
      </c>
      <c r="G22" s="393">
        <v>43991</v>
      </c>
      <c r="H22" s="393">
        <v>175</v>
      </c>
      <c r="I22" s="393">
        <v>45282</v>
      </c>
      <c r="J22" s="393">
        <v>178</v>
      </c>
      <c r="K22" s="393">
        <v>46540</v>
      </c>
    </row>
    <row r="23" spans="1:11" s="123" customFormat="1" ht="18" customHeight="1" x14ac:dyDescent="0.4">
      <c r="A23" s="125"/>
      <c r="B23" s="393"/>
      <c r="C23" s="393"/>
      <c r="D23" s="393"/>
      <c r="E23" s="393"/>
      <c r="F23" s="393"/>
      <c r="G23" s="393"/>
      <c r="H23" s="393"/>
      <c r="I23" s="393"/>
      <c r="J23" s="393"/>
      <c r="K23" s="393"/>
    </row>
    <row r="24" spans="1:11" s="123" customFormat="1" ht="18" customHeight="1" x14ac:dyDescent="0.4">
      <c r="A24" s="125" t="s">
        <v>299</v>
      </c>
      <c r="B24" s="393"/>
      <c r="C24" s="393"/>
      <c r="D24" s="393"/>
      <c r="E24" s="393"/>
      <c r="F24" s="393"/>
      <c r="G24" s="393"/>
      <c r="H24" s="393"/>
      <c r="I24" s="393"/>
      <c r="J24" s="393"/>
      <c r="K24" s="393"/>
    </row>
    <row r="25" spans="1:11" s="123" customFormat="1" ht="18" customHeight="1" x14ac:dyDescent="0.4">
      <c r="A25" s="125" t="s">
        <v>298</v>
      </c>
      <c r="B25" s="271" t="s">
        <v>297</v>
      </c>
      <c r="C25" s="271" t="s">
        <v>297</v>
      </c>
      <c r="D25" s="271" t="s">
        <v>297</v>
      </c>
      <c r="E25" s="271" t="s">
        <v>297</v>
      </c>
      <c r="F25" s="271" t="s">
        <v>297</v>
      </c>
      <c r="G25" s="271" t="s">
        <v>297</v>
      </c>
      <c r="H25" s="271"/>
      <c r="I25" s="271"/>
      <c r="J25" s="271"/>
      <c r="K25" s="271"/>
    </row>
    <row r="26" spans="1:11" s="123" customFormat="1" ht="18" customHeight="1" x14ac:dyDescent="0.4">
      <c r="A26" s="125" t="s">
        <v>296</v>
      </c>
      <c r="B26" s="393">
        <v>1570</v>
      </c>
      <c r="C26" s="393">
        <v>225999</v>
      </c>
      <c r="D26" s="393">
        <v>1527</v>
      </c>
      <c r="E26" s="393">
        <v>219540</v>
      </c>
      <c r="F26" s="393">
        <v>1505</v>
      </c>
      <c r="G26" s="393">
        <v>216322</v>
      </c>
      <c r="H26" s="393">
        <v>1504</v>
      </c>
      <c r="I26" s="393">
        <v>215330</v>
      </c>
      <c r="J26" s="393">
        <v>1486</v>
      </c>
      <c r="K26" s="393">
        <v>212393</v>
      </c>
    </row>
    <row r="27" spans="1:11" s="123" customFormat="1" ht="18" customHeight="1" x14ac:dyDescent="0.4">
      <c r="A27" s="125" t="s">
        <v>295</v>
      </c>
      <c r="B27" s="393"/>
      <c r="C27" s="393"/>
      <c r="D27" s="393"/>
      <c r="E27" s="393"/>
      <c r="F27" s="393"/>
      <c r="G27" s="393"/>
      <c r="H27" s="393"/>
      <c r="I27" s="393"/>
      <c r="J27" s="393"/>
      <c r="K27" s="393"/>
    </row>
    <row r="28" spans="1:11" s="123" customFormat="1" ht="18" customHeight="1" x14ac:dyDescent="0.4">
      <c r="A28" s="125" t="s">
        <v>294</v>
      </c>
      <c r="B28" s="271">
        <v>1519</v>
      </c>
      <c r="C28" s="271">
        <v>114078</v>
      </c>
      <c r="D28" s="124">
        <v>1484</v>
      </c>
      <c r="E28" s="124">
        <v>112665</v>
      </c>
      <c r="F28" s="271">
        <v>1463</v>
      </c>
      <c r="G28" s="271">
        <v>111396</v>
      </c>
      <c r="H28" s="271">
        <v>1452</v>
      </c>
      <c r="I28" s="271">
        <v>110603</v>
      </c>
      <c r="J28" s="271">
        <v>1439</v>
      </c>
      <c r="K28" s="271">
        <v>109814</v>
      </c>
    </row>
    <row r="29" spans="1:11" s="123" customFormat="1" ht="18" customHeight="1" x14ac:dyDescent="0.4">
      <c r="A29" s="125"/>
      <c r="B29" s="271"/>
      <c r="C29" s="271"/>
      <c r="D29" s="124"/>
      <c r="E29" s="124"/>
      <c r="F29" s="271"/>
      <c r="G29" s="271"/>
      <c r="H29" s="271"/>
      <c r="I29" s="271"/>
      <c r="J29" s="271"/>
      <c r="K29" s="271"/>
    </row>
    <row r="30" spans="1:11" s="123" customFormat="1" ht="24.75" customHeight="1" x14ac:dyDescent="0.4">
      <c r="A30" s="125" t="s">
        <v>293</v>
      </c>
      <c r="B30" s="271">
        <v>20581</v>
      </c>
      <c r="C30" s="271">
        <v>6700214</v>
      </c>
      <c r="D30" s="124">
        <v>20691</v>
      </c>
      <c r="E30" s="124">
        <v>6714244</v>
      </c>
      <c r="F30" s="271">
        <v>20987</v>
      </c>
      <c r="G30" s="271">
        <v>6778248</v>
      </c>
      <c r="H30" s="271">
        <v>21281</v>
      </c>
      <c r="I30" s="271">
        <v>6787063</v>
      </c>
      <c r="J30" s="271">
        <v>21636</v>
      </c>
      <c r="K30" s="271">
        <v>6811109</v>
      </c>
    </row>
    <row r="31" spans="1:11" s="123" customFormat="1" ht="18" customHeight="1" x14ac:dyDescent="0.4">
      <c r="A31" s="125"/>
      <c r="B31" s="271"/>
      <c r="C31" s="271"/>
      <c r="D31" s="124"/>
      <c r="E31" s="124"/>
      <c r="F31" s="126"/>
      <c r="G31" s="126"/>
      <c r="H31" s="126"/>
      <c r="I31" s="126"/>
      <c r="J31" s="126"/>
      <c r="K31" s="126"/>
    </row>
    <row r="32" spans="1:11" s="123" customFormat="1" ht="18" customHeight="1" x14ac:dyDescent="0.4">
      <c r="A32" s="125" t="s">
        <v>292</v>
      </c>
      <c r="B32" s="271">
        <v>7215</v>
      </c>
      <c r="C32" s="271">
        <v>2277320</v>
      </c>
      <c r="D32" s="124">
        <v>7311</v>
      </c>
      <c r="E32" s="124">
        <v>2296011</v>
      </c>
      <c r="F32" s="124">
        <v>7487</v>
      </c>
      <c r="G32" s="124">
        <v>2322643</v>
      </c>
      <c r="H32" s="124">
        <v>7595</v>
      </c>
      <c r="I32" s="124">
        <v>2345103</v>
      </c>
      <c r="J32" s="124">
        <v>7698</v>
      </c>
      <c r="K32" s="124">
        <v>2369674</v>
      </c>
    </row>
    <row r="33" spans="1:11" s="123" customFormat="1" ht="18" customHeight="1" x14ac:dyDescent="0.4">
      <c r="A33" s="125" t="s">
        <v>291</v>
      </c>
      <c r="B33" s="271">
        <v>13366</v>
      </c>
      <c r="C33" s="271">
        <v>4422894</v>
      </c>
      <c r="D33" s="124">
        <v>13380</v>
      </c>
      <c r="E33" s="124">
        <v>4418233</v>
      </c>
      <c r="F33" s="124">
        <v>13500</v>
      </c>
      <c r="G33" s="124">
        <v>4455605</v>
      </c>
      <c r="H33" s="124">
        <v>13686</v>
      </c>
      <c r="I33" s="124">
        <v>4441960</v>
      </c>
      <c r="J33" s="124">
        <v>13938</v>
      </c>
      <c r="K33" s="124">
        <v>4441435</v>
      </c>
    </row>
    <row r="34" spans="1:11" s="119" customFormat="1" x14ac:dyDescent="0.4">
      <c r="A34" s="122"/>
      <c r="B34" s="120"/>
      <c r="C34" s="120"/>
      <c r="D34" s="121"/>
      <c r="E34" s="121"/>
      <c r="F34" s="120"/>
      <c r="G34" s="120"/>
      <c r="H34" s="120"/>
      <c r="I34" s="120"/>
      <c r="J34" s="120"/>
      <c r="K34" s="120"/>
    </row>
    <row r="35" spans="1:11" x14ac:dyDescent="0.15">
      <c r="A35" s="118" t="s">
        <v>290</v>
      </c>
    </row>
  </sheetData>
  <mergeCells count="48">
    <mergeCell ref="H22:H24"/>
    <mergeCell ref="I22:I24"/>
    <mergeCell ref="H26:H27"/>
    <mergeCell ref="I26:I27"/>
    <mergeCell ref="B26:B27"/>
    <mergeCell ref="B22:B24"/>
    <mergeCell ref="D26:D27"/>
    <mergeCell ref="E26:E27"/>
    <mergeCell ref="C26:C27"/>
    <mergeCell ref="E22:E24"/>
    <mergeCell ref="C22:C24"/>
    <mergeCell ref="D22:D24"/>
    <mergeCell ref="F26:F27"/>
    <mergeCell ref="G26:G27"/>
    <mergeCell ref="G22:G24"/>
    <mergeCell ref="F22:F24"/>
    <mergeCell ref="A5:A6"/>
    <mergeCell ref="A20:A21"/>
    <mergeCell ref="A18:A19"/>
    <mergeCell ref="C20:C21"/>
    <mergeCell ref="B5:C5"/>
    <mergeCell ref="B18:B19"/>
    <mergeCell ref="B20:B21"/>
    <mergeCell ref="C18:C19"/>
    <mergeCell ref="H5:I5"/>
    <mergeCell ref="H18:H19"/>
    <mergeCell ref="I18:I19"/>
    <mergeCell ref="H20:H21"/>
    <mergeCell ref="I20:I21"/>
    <mergeCell ref="D5:E5"/>
    <mergeCell ref="D18:D19"/>
    <mergeCell ref="E18:E19"/>
    <mergeCell ref="D20:D21"/>
    <mergeCell ref="E20:E21"/>
    <mergeCell ref="F5:G5"/>
    <mergeCell ref="F18:F19"/>
    <mergeCell ref="G18:G19"/>
    <mergeCell ref="F20:F21"/>
    <mergeCell ref="G20:G21"/>
    <mergeCell ref="J26:J27"/>
    <mergeCell ref="K26:K27"/>
    <mergeCell ref="J5:K5"/>
    <mergeCell ref="J18:J19"/>
    <mergeCell ref="K18:K19"/>
    <mergeCell ref="J20:J21"/>
    <mergeCell ref="K20:K21"/>
    <mergeCell ref="J22:J24"/>
    <mergeCell ref="K22:K2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pane ySplit="3" topLeftCell="A4" activePane="bottomLeft" state="frozen"/>
      <selection pane="bottomLeft"/>
    </sheetView>
  </sheetViews>
  <sheetFormatPr defaultRowHeight="13.5" x14ac:dyDescent="0.15"/>
  <cols>
    <col min="1" max="1" width="11.75" style="101" customWidth="1"/>
    <col min="2" max="6" width="15" style="101" customWidth="1"/>
    <col min="7" max="16384" width="9" style="101"/>
  </cols>
  <sheetData>
    <row r="1" spans="1:10" ht="24" customHeight="1" x14ac:dyDescent="0.15">
      <c r="A1" s="369" t="s">
        <v>328</v>
      </c>
    </row>
    <row r="2" spans="1:10" x14ac:dyDescent="0.15">
      <c r="A2" s="112"/>
      <c r="B2" s="112"/>
      <c r="C2" s="112"/>
      <c r="D2" s="112"/>
      <c r="E2" s="112"/>
      <c r="F2" s="112"/>
    </row>
    <row r="3" spans="1:10" s="123" customFormat="1" ht="17.25" customHeight="1" x14ac:dyDescent="0.4">
      <c r="A3" s="282" t="s">
        <v>327</v>
      </c>
      <c r="B3" s="116" t="s">
        <v>326</v>
      </c>
      <c r="C3" s="116" t="s">
        <v>325</v>
      </c>
      <c r="D3" s="116" t="s">
        <v>324</v>
      </c>
      <c r="E3" s="116" t="s">
        <v>323</v>
      </c>
      <c r="F3" s="116" t="s">
        <v>322</v>
      </c>
    </row>
    <row r="4" spans="1:10" x14ac:dyDescent="0.15">
      <c r="B4" s="152"/>
    </row>
    <row r="5" spans="1:10" ht="13.5" customHeight="1" x14ac:dyDescent="0.15">
      <c r="A5" s="151" t="s">
        <v>321</v>
      </c>
      <c r="B5" s="150">
        <v>1917</v>
      </c>
      <c r="C5" s="22">
        <v>53</v>
      </c>
      <c r="D5" s="22">
        <v>48</v>
      </c>
      <c r="E5" s="22">
        <v>5</v>
      </c>
      <c r="F5" s="149">
        <v>1682</v>
      </c>
    </row>
    <row r="6" spans="1:10" ht="13.5" customHeight="1" x14ac:dyDescent="0.15">
      <c r="A6" s="141"/>
      <c r="B6" s="143">
        <v>-1181</v>
      </c>
      <c r="C6" s="22"/>
      <c r="D6" s="22"/>
      <c r="E6" s="22"/>
      <c r="F6" s="142">
        <v>-872</v>
      </c>
    </row>
    <row r="7" spans="1:10" ht="13.5" customHeight="1" x14ac:dyDescent="0.15">
      <c r="A7" s="141">
        <v>15</v>
      </c>
      <c r="B7" s="143">
        <v>1926</v>
      </c>
      <c r="C7" s="22">
        <v>38</v>
      </c>
      <c r="D7" s="22">
        <v>31</v>
      </c>
      <c r="E7" s="22">
        <v>3</v>
      </c>
      <c r="F7" s="142">
        <v>1599</v>
      </c>
    </row>
    <row r="8" spans="1:10" ht="13.5" customHeight="1" x14ac:dyDescent="0.15">
      <c r="A8" s="141"/>
      <c r="B8" s="143">
        <v>-1280</v>
      </c>
      <c r="C8" s="22"/>
      <c r="D8" s="22"/>
      <c r="E8" s="22"/>
      <c r="F8" s="142">
        <v>-1074</v>
      </c>
    </row>
    <row r="9" spans="1:10" ht="13.5" customHeight="1" x14ac:dyDescent="0.15">
      <c r="A9" s="141">
        <v>16</v>
      </c>
      <c r="B9" s="143">
        <v>1923</v>
      </c>
      <c r="C9" s="22">
        <v>35</v>
      </c>
      <c r="D9" s="22">
        <v>22</v>
      </c>
      <c r="E9" s="22">
        <v>2</v>
      </c>
      <c r="F9" s="142">
        <v>1550</v>
      </c>
    </row>
    <row r="10" spans="1:10" ht="13.5" customHeight="1" x14ac:dyDescent="0.15">
      <c r="A10" s="141"/>
      <c r="B10" s="143">
        <v>-1299</v>
      </c>
      <c r="C10" s="22"/>
      <c r="D10" s="22"/>
      <c r="E10" s="22"/>
      <c r="F10" s="142">
        <v>-1024</v>
      </c>
    </row>
    <row r="11" spans="1:10" ht="13.5" customHeight="1" x14ac:dyDescent="0.15">
      <c r="A11" s="141">
        <v>17</v>
      </c>
      <c r="B11" s="143">
        <v>1776</v>
      </c>
      <c r="C11" s="22">
        <v>30</v>
      </c>
      <c r="D11" s="22">
        <v>24</v>
      </c>
      <c r="E11" s="22">
        <v>4</v>
      </c>
      <c r="F11" s="142">
        <v>1456</v>
      </c>
    </row>
    <row r="12" spans="1:10" ht="13.5" customHeight="1" x14ac:dyDescent="0.15">
      <c r="A12" s="141"/>
      <c r="B12" s="143">
        <v>-1305</v>
      </c>
      <c r="C12" s="22"/>
      <c r="D12" s="22"/>
      <c r="E12" s="22"/>
      <c r="F12" s="142">
        <v>-1121</v>
      </c>
    </row>
    <row r="13" spans="1:10" ht="13.5" customHeight="1" x14ac:dyDescent="0.15">
      <c r="A13" s="141">
        <v>18</v>
      </c>
      <c r="B13" s="143">
        <v>1922</v>
      </c>
      <c r="C13" s="22">
        <v>33</v>
      </c>
      <c r="D13" s="22">
        <v>39</v>
      </c>
      <c r="E13" s="22">
        <v>2</v>
      </c>
      <c r="F13" s="142">
        <v>1620</v>
      </c>
    </row>
    <row r="14" spans="1:10" ht="13.5" customHeight="1" x14ac:dyDescent="0.15">
      <c r="A14" s="141"/>
      <c r="B14" s="143">
        <v>-1355</v>
      </c>
      <c r="C14" s="22"/>
      <c r="D14" s="22"/>
      <c r="E14" s="22"/>
      <c r="F14" s="142">
        <v>-1198</v>
      </c>
      <c r="J14" s="22"/>
    </row>
    <row r="15" spans="1:10" ht="13.5" customHeight="1" x14ac:dyDescent="0.15">
      <c r="A15" s="141">
        <v>19</v>
      </c>
      <c r="B15" s="143">
        <v>1669</v>
      </c>
      <c r="C15" s="22">
        <v>29</v>
      </c>
      <c r="D15" s="22">
        <v>18</v>
      </c>
      <c r="E15" s="22">
        <v>1</v>
      </c>
      <c r="F15" s="142">
        <v>1422</v>
      </c>
    </row>
    <row r="16" spans="1:10" ht="13.5" customHeight="1" x14ac:dyDescent="0.15">
      <c r="A16" s="141"/>
      <c r="B16" s="143">
        <v>-842</v>
      </c>
      <c r="C16" s="22"/>
      <c r="D16" s="22"/>
      <c r="E16" s="22"/>
      <c r="F16" s="142">
        <v>-865</v>
      </c>
    </row>
    <row r="17" spans="1:6" ht="13.5" customHeight="1" x14ac:dyDescent="0.15">
      <c r="A17" s="141">
        <v>20</v>
      </c>
      <c r="B17" s="143">
        <v>1459</v>
      </c>
      <c r="C17" s="22">
        <v>37</v>
      </c>
      <c r="D17" s="22">
        <v>22</v>
      </c>
      <c r="E17" s="22">
        <v>2</v>
      </c>
      <c r="F17" s="142">
        <v>1465</v>
      </c>
    </row>
    <row r="18" spans="1:6" ht="13.5" customHeight="1" x14ac:dyDescent="0.15">
      <c r="A18" s="141"/>
      <c r="B18" s="143">
        <v>-900</v>
      </c>
      <c r="C18" s="22"/>
      <c r="D18" s="22"/>
      <c r="E18" s="22"/>
      <c r="F18" s="142">
        <v>-855</v>
      </c>
    </row>
    <row r="19" spans="1:6" ht="13.5" customHeight="1" x14ac:dyDescent="0.15">
      <c r="A19" s="141">
        <v>21</v>
      </c>
      <c r="B19" s="143">
        <v>1328</v>
      </c>
      <c r="C19" s="22">
        <v>38</v>
      </c>
      <c r="D19" s="22">
        <v>25</v>
      </c>
      <c r="E19" s="22">
        <v>2</v>
      </c>
      <c r="F19" s="142">
        <v>1149</v>
      </c>
    </row>
    <row r="20" spans="1:6" ht="13.5" customHeight="1" x14ac:dyDescent="0.15">
      <c r="A20" s="141"/>
      <c r="B20" s="147">
        <v>-901</v>
      </c>
      <c r="C20" s="22"/>
      <c r="D20" s="22"/>
      <c r="E20" s="22"/>
      <c r="F20" s="146">
        <v>-809</v>
      </c>
    </row>
    <row r="21" spans="1:6" ht="13.5" customHeight="1" x14ac:dyDescent="0.15">
      <c r="A21" s="148">
        <v>22</v>
      </c>
      <c r="B21" s="143">
        <v>1389</v>
      </c>
      <c r="C21" s="22">
        <v>42</v>
      </c>
      <c r="D21" s="22">
        <v>17</v>
      </c>
      <c r="E21" s="22">
        <v>2</v>
      </c>
      <c r="F21" s="142">
        <v>1179</v>
      </c>
    </row>
    <row r="22" spans="1:6" ht="13.5" customHeight="1" x14ac:dyDescent="0.15">
      <c r="A22" s="148"/>
      <c r="B22" s="147">
        <v>-987</v>
      </c>
      <c r="C22" s="22"/>
      <c r="D22" s="22"/>
      <c r="E22" s="22"/>
      <c r="F22" s="146">
        <v>-863</v>
      </c>
    </row>
    <row r="23" spans="1:6" ht="13.5" customHeight="1" x14ac:dyDescent="0.15">
      <c r="A23" s="148">
        <v>23</v>
      </c>
      <c r="B23" s="146">
        <v>1378</v>
      </c>
      <c r="C23" s="22">
        <v>25</v>
      </c>
      <c r="D23" s="22">
        <v>15</v>
      </c>
      <c r="E23" s="22">
        <v>2</v>
      </c>
      <c r="F23" s="146">
        <v>1205</v>
      </c>
    </row>
    <row r="24" spans="1:6" ht="13.5" customHeight="1" x14ac:dyDescent="0.15">
      <c r="A24" s="148"/>
      <c r="B24" s="146">
        <v>-885</v>
      </c>
      <c r="C24" s="22"/>
      <c r="D24" s="22"/>
      <c r="E24" s="22"/>
      <c r="F24" s="146">
        <v>-834</v>
      </c>
    </row>
    <row r="25" spans="1:6" ht="13.5" customHeight="1" x14ac:dyDescent="0.15">
      <c r="A25" s="148">
        <v>24</v>
      </c>
      <c r="B25" s="146">
        <v>1457</v>
      </c>
      <c r="C25" s="22">
        <v>67</v>
      </c>
      <c r="D25" s="22">
        <v>15</v>
      </c>
      <c r="E25" s="22">
        <v>2</v>
      </c>
      <c r="F25" s="146">
        <v>1258</v>
      </c>
    </row>
    <row r="26" spans="1:6" ht="13.5" customHeight="1" x14ac:dyDescent="0.15">
      <c r="A26" s="148"/>
      <c r="B26" s="146">
        <v>-952</v>
      </c>
      <c r="C26" s="22"/>
      <c r="D26" s="22"/>
      <c r="E26" s="22"/>
      <c r="F26" s="146">
        <v>-795</v>
      </c>
    </row>
    <row r="27" spans="1:6" ht="13.5" customHeight="1" x14ac:dyDescent="0.15">
      <c r="A27" s="141">
        <v>25</v>
      </c>
      <c r="B27" s="147">
        <v>1650</v>
      </c>
      <c r="C27" s="22">
        <v>53</v>
      </c>
      <c r="D27" s="22">
        <v>16</v>
      </c>
      <c r="E27" s="22">
        <v>1</v>
      </c>
      <c r="F27" s="146">
        <v>1387</v>
      </c>
    </row>
    <row r="28" spans="1:6" x14ac:dyDescent="0.15">
      <c r="A28" s="141"/>
      <c r="B28" s="143">
        <v>-1157</v>
      </c>
      <c r="C28" s="22"/>
      <c r="D28" s="22"/>
      <c r="E28" s="22"/>
      <c r="F28" s="145">
        <v>-997</v>
      </c>
    </row>
    <row r="29" spans="1:6" ht="13.5" customHeight="1" x14ac:dyDescent="0.15">
      <c r="A29" s="141">
        <v>26</v>
      </c>
      <c r="B29" s="147">
        <v>1325</v>
      </c>
      <c r="C29" s="22">
        <v>35</v>
      </c>
      <c r="D29" s="22">
        <v>20</v>
      </c>
      <c r="E29" s="22">
        <v>0</v>
      </c>
      <c r="F29" s="146">
        <v>1294</v>
      </c>
    </row>
    <row r="30" spans="1:6" x14ac:dyDescent="0.15">
      <c r="A30" s="148"/>
      <c r="B30" s="142">
        <v>-979</v>
      </c>
      <c r="C30" s="22"/>
      <c r="D30" s="22"/>
      <c r="E30" s="22"/>
      <c r="F30" s="145">
        <v>-929</v>
      </c>
    </row>
    <row r="31" spans="1:6" ht="13.5" customHeight="1" x14ac:dyDescent="0.15">
      <c r="A31" s="141">
        <v>27</v>
      </c>
      <c r="B31" s="147">
        <v>1442</v>
      </c>
      <c r="C31" s="22">
        <v>42</v>
      </c>
      <c r="D31" s="22">
        <v>15</v>
      </c>
      <c r="E31" s="22">
        <v>3</v>
      </c>
      <c r="F31" s="146">
        <v>1197</v>
      </c>
    </row>
    <row r="32" spans="1:6" x14ac:dyDescent="0.15">
      <c r="A32" s="141"/>
      <c r="B32" s="143">
        <v>-1135</v>
      </c>
      <c r="C32" s="22"/>
      <c r="D32" s="22"/>
      <c r="E32" s="22"/>
      <c r="F32" s="145">
        <v>-898</v>
      </c>
    </row>
    <row r="33" spans="1:8" x14ac:dyDescent="0.15">
      <c r="A33" s="141">
        <v>28</v>
      </c>
      <c r="B33" s="144">
        <v>1338</v>
      </c>
      <c r="C33" s="139">
        <v>8</v>
      </c>
      <c r="D33" s="139">
        <v>16</v>
      </c>
      <c r="E33" s="139">
        <v>2</v>
      </c>
      <c r="F33" s="139">
        <v>1246</v>
      </c>
    </row>
    <row r="34" spans="1:8" ht="13.5" customHeight="1" x14ac:dyDescent="0.15">
      <c r="A34" s="141"/>
      <c r="B34" s="143">
        <v>-1109</v>
      </c>
      <c r="C34" s="139"/>
      <c r="D34" s="139"/>
      <c r="E34" s="139"/>
      <c r="F34" s="142">
        <v>-1026</v>
      </c>
    </row>
    <row r="35" spans="1:8" ht="13.5" customHeight="1" x14ac:dyDescent="0.15">
      <c r="A35" s="141">
        <v>29</v>
      </c>
      <c r="B35" s="143">
        <v>1440</v>
      </c>
      <c r="C35" s="139">
        <v>19</v>
      </c>
      <c r="D35" s="139">
        <v>21</v>
      </c>
      <c r="E35" s="139">
        <v>3</v>
      </c>
      <c r="F35" s="142">
        <v>1262</v>
      </c>
      <c r="G35" s="22"/>
      <c r="H35" s="22"/>
    </row>
    <row r="36" spans="1:8" ht="13.5" customHeight="1" x14ac:dyDescent="0.15">
      <c r="A36" s="141"/>
      <c r="B36" s="140">
        <v>-1272</v>
      </c>
      <c r="C36" s="139"/>
      <c r="D36" s="139"/>
      <c r="E36" s="139"/>
      <c r="F36" s="138">
        <v>-1097</v>
      </c>
      <c r="G36" s="22"/>
      <c r="H36" s="22"/>
    </row>
    <row r="37" spans="1:8" ht="13.5" customHeight="1" x14ac:dyDescent="0.15">
      <c r="A37" s="141">
        <v>30</v>
      </c>
      <c r="B37" s="147">
        <v>1590</v>
      </c>
      <c r="C37" s="360">
        <v>22</v>
      </c>
      <c r="D37" s="360">
        <v>21</v>
      </c>
      <c r="E37" s="360">
        <v>1</v>
      </c>
      <c r="F37" s="146">
        <v>1358</v>
      </c>
      <c r="G37" s="22"/>
      <c r="H37" s="22"/>
    </row>
    <row r="38" spans="1:8" ht="13.5" customHeight="1" x14ac:dyDescent="0.15">
      <c r="A38" s="141"/>
      <c r="B38" s="361" t="s">
        <v>523</v>
      </c>
      <c r="C38" s="360"/>
      <c r="D38" s="360"/>
      <c r="E38" s="360"/>
      <c r="F38" s="359" t="s">
        <v>522</v>
      </c>
      <c r="G38" s="22"/>
      <c r="H38" s="22"/>
    </row>
    <row r="39" spans="1:8" ht="13.5" customHeight="1" x14ac:dyDescent="0.15">
      <c r="A39" s="151" t="s">
        <v>521</v>
      </c>
      <c r="B39" s="147">
        <v>1435</v>
      </c>
      <c r="C39" s="360">
        <v>22</v>
      </c>
      <c r="D39" s="360">
        <v>26</v>
      </c>
      <c r="E39" s="360">
        <v>1</v>
      </c>
      <c r="F39" s="146">
        <v>1396</v>
      </c>
      <c r="G39" s="22"/>
      <c r="H39" s="22"/>
    </row>
    <row r="40" spans="1:8" ht="13.5" customHeight="1" x14ac:dyDescent="0.15">
      <c r="A40" s="141"/>
      <c r="B40" s="361" t="s">
        <v>520</v>
      </c>
      <c r="C40" s="360"/>
      <c r="D40" s="360"/>
      <c r="E40" s="360"/>
      <c r="F40" s="359" t="s">
        <v>519</v>
      </c>
      <c r="G40" s="22"/>
      <c r="H40" s="22"/>
    </row>
    <row r="41" spans="1:8" x14ac:dyDescent="0.15">
      <c r="A41" s="137"/>
      <c r="B41" s="136"/>
      <c r="C41" s="135"/>
      <c r="D41" s="135"/>
      <c r="E41" s="135"/>
      <c r="F41" s="134"/>
    </row>
    <row r="42" spans="1:8" ht="14.45" customHeight="1" x14ac:dyDescent="0.15">
      <c r="A42" s="101" t="s">
        <v>320</v>
      </c>
      <c r="C42" s="133"/>
      <c r="D42" s="118"/>
    </row>
    <row r="43" spans="1:8" x14ac:dyDescent="0.15">
      <c r="A43" s="118" t="s">
        <v>319</v>
      </c>
      <c r="C43" s="21"/>
      <c r="D43" s="22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Normal="100" zoomScaleSheetLayoutView="100" workbookViewId="0"/>
  </sheetViews>
  <sheetFormatPr defaultRowHeight="13.5" x14ac:dyDescent="0.15"/>
  <cols>
    <col min="1" max="1" width="12.75" style="101" customWidth="1"/>
    <col min="2" max="5" width="14.875" style="101" customWidth="1"/>
    <col min="6" max="6" width="16.75" style="101" bestFit="1" customWidth="1"/>
    <col min="7" max="16384" width="9" style="101"/>
  </cols>
  <sheetData>
    <row r="1" spans="1:6" ht="24" customHeight="1" x14ac:dyDescent="0.15">
      <c r="A1" s="369" t="s">
        <v>336</v>
      </c>
    </row>
    <row r="2" spans="1:6" ht="9" customHeight="1" x14ac:dyDescent="0.15">
      <c r="A2" s="22"/>
      <c r="B2" s="22"/>
      <c r="C2" s="22"/>
      <c r="D2" s="22"/>
      <c r="E2" s="22"/>
      <c r="F2" s="22"/>
    </row>
    <row r="3" spans="1:6" s="22" customFormat="1" x14ac:dyDescent="0.15">
      <c r="A3" s="110" t="s">
        <v>335</v>
      </c>
      <c r="F3" s="21"/>
    </row>
    <row r="4" spans="1:6" ht="6" customHeight="1" x14ac:dyDescent="0.15">
      <c r="A4" s="132"/>
      <c r="B4" s="112"/>
      <c r="C4" s="112"/>
      <c r="D4" s="112"/>
      <c r="E4" s="112"/>
      <c r="F4" s="159"/>
    </row>
    <row r="5" spans="1:6" s="119" customFormat="1" ht="17.25" customHeight="1" x14ac:dyDescent="0.4">
      <c r="A5" s="282" t="s">
        <v>327</v>
      </c>
      <c r="B5" s="158" t="s">
        <v>334</v>
      </c>
      <c r="C5" s="158" t="s">
        <v>313</v>
      </c>
      <c r="D5" s="158" t="s">
        <v>333</v>
      </c>
      <c r="E5" s="158" t="s">
        <v>332</v>
      </c>
      <c r="F5" s="158" t="s">
        <v>331</v>
      </c>
    </row>
    <row r="6" spans="1:6" x14ac:dyDescent="0.15">
      <c r="B6" s="152"/>
    </row>
    <row r="7" spans="1:6" ht="18.600000000000001" customHeight="1" x14ac:dyDescent="0.15">
      <c r="A7" s="155" t="s">
        <v>524</v>
      </c>
      <c r="B7" s="156">
        <v>74247</v>
      </c>
      <c r="C7" s="154">
        <v>117425</v>
      </c>
      <c r="D7" s="154">
        <v>17947489</v>
      </c>
      <c r="E7" s="154">
        <v>504966417</v>
      </c>
      <c r="F7" s="154">
        <v>28136</v>
      </c>
    </row>
    <row r="8" spans="1:6" ht="18.600000000000001" customHeight="1" x14ac:dyDescent="0.15">
      <c r="A8" s="157" t="s">
        <v>330</v>
      </c>
      <c r="B8" s="156">
        <v>74491</v>
      </c>
      <c r="C8" s="154">
        <v>116343</v>
      </c>
      <c r="D8" s="154">
        <v>17964005</v>
      </c>
      <c r="E8" s="154">
        <v>515213104</v>
      </c>
      <c r="F8" s="154">
        <v>28680</v>
      </c>
    </row>
    <row r="9" spans="1:6" ht="18.600000000000001" customHeight="1" x14ac:dyDescent="0.15">
      <c r="A9" s="157" t="s">
        <v>329</v>
      </c>
      <c r="B9" s="156">
        <v>74873</v>
      </c>
      <c r="C9" s="154">
        <v>116253</v>
      </c>
      <c r="D9" s="154">
        <v>18045858</v>
      </c>
      <c r="E9" s="154">
        <v>505830502</v>
      </c>
      <c r="F9" s="154">
        <v>28030</v>
      </c>
    </row>
    <row r="10" spans="1:6" ht="18.600000000000001" customHeight="1" x14ac:dyDescent="0.15">
      <c r="A10" s="155" t="s">
        <v>530</v>
      </c>
      <c r="B10" s="154">
        <v>75191</v>
      </c>
      <c r="C10" s="154">
        <v>116549</v>
      </c>
      <c r="D10" s="154">
        <v>18089837</v>
      </c>
      <c r="E10" s="154">
        <v>515272037</v>
      </c>
      <c r="F10" s="154">
        <v>28484</v>
      </c>
    </row>
    <row r="11" spans="1:6" ht="18.600000000000001" customHeight="1" x14ac:dyDescent="0.15">
      <c r="A11" s="155" t="s">
        <v>531</v>
      </c>
      <c r="B11" s="154">
        <v>75689</v>
      </c>
      <c r="C11" s="154">
        <v>117057</v>
      </c>
      <c r="D11" s="154">
        <v>18170321</v>
      </c>
      <c r="E11" s="154">
        <v>527760075</v>
      </c>
      <c r="F11" s="154">
        <v>29045</v>
      </c>
    </row>
    <row r="12" spans="1:6" x14ac:dyDescent="0.15">
      <c r="A12" s="153"/>
      <c r="B12" s="112"/>
      <c r="C12" s="112"/>
      <c r="D12" s="112"/>
      <c r="E12" s="112"/>
      <c r="F12" s="112"/>
    </row>
    <row r="13" spans="1:6" ht="15" customHeight="1" x14ac:dyDescent="0.15">
      <c r="A13" s="118" t="s">
        <v>290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6</vt:i4>
      </vt:variant>
    </vt:vector>
  </HeadingPairs>
  <TitlesOfParts>
    <vt:vector size="23" baseType="lpstr">
      <vt:lpstr>目次</vt:lpstr>
      <vt:lpstr>表7-1</vt:lpstr>
      <vt:lpstr>表7-2</vt:lpstr>
      <vt:lpstr>表7-3</vt:lpstr>
      <vt:lpstr>表7-4</vt:lpstr>
      <vt:lpstr>表7-5</vt:lpstr>
      <vt:lpstr>表7-6</vt:lpstr>
      <vt:lpstr>表7-7</vt:lpstr>
      <vt:lpstr>表7-8</vt:lpstr>
      <vt:lpstr>表7-9</vt:lpstr>
      <vt:lpstr>表7-10</vt:lpstr>
      <vt:lpstr>表7-11</vt:lpstr>
      <vt:lpstr>表7-12</vt:lpstr>
      <vt:lpstr>表7-13</vt:lpstr>
      <vt:lpstr>表7-14</vt:lpstr>
      <vt:lpstr>表7-15</vt:lpstr>
      <vt:lpstr>表7-16</vt:lpstr>
      <vt:lpstr>'表7-14'!Print_Area</vt:lpstr>
      <vt:lpstr>'表7-16'!Print_Area</vt:lpstr>
      <vt:lpstr>'表7-3'!Print_Area</vt:lpstr>
      <vt:lpstr>'表7-4'!Print_Area</vt:lpstr>
      <vt:lpstr>'表7-15'!Print_Titles</vt:lpstr>
      <vt:lpstr>'表7-5'!Print_Titles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2021-12-17T09:05:52Z</dcterms:created>
  <dcterms:modified xsi:type="dcterms:W3CDTF">2022-03-14T01:40:24Z</dcterms:modified>
</cp:coreProperties>
</file>