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4-1" sheetId="2" r:id="rId2"/>
    <sheet name="表4-2" sheetId="3" r:id="rId3"/>
    <sheet name="表4-3" sheetId="4" r:id="rId4"/>
    <sheet name="表4-4" sheetId="5" r:id="rId5"/>
    <sheet name="表4-5" sheetId="6" r:id="rId6"/>
    <sheet name="表4-6" sheetId="7" r:id="rId7"/>
    <sheet name="表4-7" sheetId="8" r:id="rId8"/>
    <sheet name="表4-8" sheetId="9" r:id="rId9"/>
    <sheet name="表4-9" sheetId="16" r:id="rId10"/>
    <sheet name="表4-10" sheetId="11" r:id="rId11"/>
    <sheet name="表4-11" sheetId="12" r:id="rId12"/>
    <sheet name="表4-12" sheetId="17" r:id="rId13"/>
    <sheet name="表4-13" sheetId="18" r:id="rId14"/>
    <sheet name="表4-14" sheetId="15" r:id="rId15"/>
  </sheets>
  <definedNames>
    <definedName name="_xlnm.Print_Area" localSheetId="10">'表4-10'!$A$1:$F$26</definedName>
    <definedName name="_xlnm.Print_Area" localSheetId="12">'表4-12'!$A$1:$U$20</definedName>
    <definedName name="_xlnm.Print_Area" localSheetId="3">'表4-3'!$A$1:$G$37</definedName>
    <definedName name="_xlnm.Print_Area" localSheetId="5">'表4-5'!$A$1:$V$43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7" l="1"/>
  <c r="D7" i="17" s="1"/>
  <c r="G9" i="17"/>
  <c r="H9" i="17"/>
  <c r="H7" i="17" s="1"/>
  <c r="D14" i="17"/>
  <c r="G14" i="17"/>
  <c r="G7" i="17" s="1"/>
  <c r="H14" i="17"/>
  <c r="C13" i="16"/>
  <c r="C15" i="7" l="1"/>
  <c r="E15" i="7"/>
  <c r="G15" i="7"/>
  <c r="I15" i="7"/>
  <c r="K15" i="7"/>
  <c r="M15" i="7"/>
  <c r="O15" i="7"/>
  <c r="Q15" i="7"/>
  <c r="C21" i="7"/>
  <c r="D21" i="7"/>
  <c r="B13" i="5"/>
  <c r="H13" i="5"/>
</calcChain>
</file>

<file path=xl/sharedStrings.xml><?xml version="1.0" encoding="utf-8"?>
<sst xmlns="http://schemas.openxmlformats.org/spreadsheetml/2006/main" count="1055" uniqueCount="388">
  <si>
    <t>４．農林業</t>
    <rPh sb="2" eb="5">
      <t>ノウリンギョウ</t>
    </rPh>
    <phoneticPr fontId="2"/>
  </si>
  <si>
    <t>内　　　容</t>
    <rPh sb="0" eb="1">
      <t>ナイ</t>
    </rPh>
    <rPh sb="4" eb="5">
      <t>カタチ</t>
    </rPh>
    <phoneticPr fontId="2"/>
  </si>
  <si>
    <t>４－１　経営耕地規模別、専業・兼業別農家数（地区別）</t>
  </si>
  <si>
    <t>４－２　年齢別農家人口</t>
  </si>
  <si>
    <t>４－３　地区別、兼業の種類別農家数（販売農家）</t>
  </si>
  <si>
    <t>４－４　１５歳以上の年齢区分別、就業状態別世帯員数</t>
  </si>
  <si>
    <t>４－５　地区別経営耕地面積（販売農家）</t>
  </si>
  <si>
    <t>４－６　種類別果樹栽培農家数及び栽培面積</t>
  </si>
  <si>
    <t>４－７　地区別農用機械の所有台数（販売農家）</t>
  </si>
  <si>
    <t>４－８　農作物販売金額１位の部門別農家数</t>
  </si>
  <si>
    <t>４－９　農業産出額及び生産農業所得</t>
  </si>
  <si>
    <t>４－１０　販売目的の作物の作物別（栽培）農家数、面積（露地）－販売農家－</t>
  </si>
  <si>
    <t>４－１１　家畜の飼養農家数及び頭羽数</t>
  </si>
  <si>
    <t>４－１２　市地方卸売市場入荷量</t>
  </si>
  <si>
    <t>４－１３　林野面積</t>
  </si>
  <si>
    <t>４－１４　保有山林面積規模別、林家数及び保有山林面積（平成２７年）</t>
  </si>
  <si>
    <t>資料　農（林）業センサス</t>
    <rPh sb="0" eb="2">
      <t>シリョウ</t>
    </rPh>
    <rPh sb="3" eb="4">
      <t>ノウ</t>
    </rPh>
    <rPh sb="5" eb="6">
      <t>ハヤシ</t>
    </rPh>
    <rPh sb="7" eb="8">
      <t>ギョウ</t>
    </rPh>
    <phoneticPr fontId="2"/>
  </si>
  <si>
    <t>山寺</t>
  </si>
  <si>
    <t>高瀬</t>
  </si>
  <si>
    <t>東沢</t>
  </si>
  <si>
    <t>本沢</t>
  </si>
  <si>
    <t>西山形</t>
  </si>
  <si>
    <t>蔵王</t>
  </si>
  <si>
    <t>滝山</t>
  </si>
  <si>
    <t>村木沢</t>
  </si>
  <si>
    <t>大曽根</t>
  </si>
  <si>
    <t>南山形</t>
  </si>
  <si>
    <t>金井</t>
  </si>
  <si>
    <t>明治</t>
  </si>
  <si>
    <t>大郷</t>
  </si>
  <si>
    <t>出羽</t>
  </si>
  <si>
    <t>楯山</t>
  </si>
  <si>
    <t>南沼原</t>
  </si>
  <si>
    <t>椹沢</t>
  </si>
  <si>
    <t>飯塚</t>
  </si>
  <si>
    <t>千歳</t>
  </si>
  <si>
    <t>鈴川</t>
  </si>
  <si>
    <t>旧市</t>
  </si>
  <si>
    <t>平成27年</t>
    <rPh sb="0" eb="2">
      <t>ヘイセイ</t>
    </rPh>
    <rPh sb="4" eb="5">
      <t>ネン</t>
    </rPh>
    <phoneticPr fontId="2"/>
  </si>
  <si>
    <t>第2種兼業</t>
    <rPh sb="0" eb="1">
      <t>ダイ</t>
    </rPh>
    <rPh sb="2" eb="3">
      <t>シュ</t>
    </rPh>
    <rPh sb="3" eb="5">
      <t>ケンギョウ</t>
    </rPh>
    <phoneticPr fontId="2"/>
  </si>
  <si>
    <t>第1種兼業</t>
    <rPh sb="0" eb="1">
      <t>ダイ</t>
    </rPh>
    <rPh sb="2" eb="3">
      <t>シュ</t>
    </rPh>
    <rPh sb="3" eb="5">
      <t>ケンギョウ</t>
    </rPh>
    <phoneticPr fontId="2"/>
  </si>
  <si>
    <t>計</t>
    <rPh sb="0" eb="1">
      <t>ケイ</t>
    </rPh>
    <phoneticPr fontId="2"/>
  </si>
  <si>
    <t>兼　　　　　　　業</t>
    <rPh sb="0" eb="1">
      <t>ケン</t>
    </rPh>
    <rPh sb="8" eb="9">
      <t>ギョウ</t>
    </rPh>
    <phoneticPr fontId="2"/>
  </si>
  <si>
    <t>専　業</t>
    <rPh sb="0" eb="1">
      <t>セン</t>
    </rPh>
    <rPh sb="2" eb="3">
      <t>ギョウ</t>
    </rPh>
    <phoneticPr fontId="2"/>
  </si>
  <si>
    <t>総　数</t>
    <rPh sb="0" eb="1">
      <t>フサ</t>
    </rPh>
    <rPh sb="2" eb="3">
      <t>カズ</t>
    </rPh>
    <phoneticPr fontId="2"/>
  </si>
  <si>
    <t>100ha
以上</t>
    <rPh sb="6" eb="8">
      <t>イジョウ</t>
    </rPh>
    <phoneticPr fontId="2"/>
  </si>
  <si>
    <t>　50.0
　～100.0</t>
    <phoneticPr fontId="2"/>
  </si>
  <si>
    <t>　30.0
　～50.0</t>
    <phoneticPr fontId="2"/>
  </si>
  <si>
    <t>　20.0
　～30.0</t>
    <phoneticPr fontId="2"/>
  </si>
  <si>
    <t>　10.0
　～20.0</t>
    <phoneticPr fontId="2"/>
  </si>
  <si>
    <t>　5.0 
　～10.0</t>
    <phoneticPr fontId="2"/>
  </si>
  <si>
    <t>　3.0
 　～ 5.0</t>
    <phoneticPr fontId="2"/>
  </si>
  <si>
    <t>　2.0 
　～ 3.0</t>
    <phoneticPr fontId="2"/>
  </si>
  <si>
    <t>　1.5 
　～ 2.0</t>
    <phoneticPr fontId="2"/>
  </si>
  <si>
    <t>　1.0 
　～ 1.5</t>
    <phoneticPr fontId="2"/>
  </si>
  <si>
    <t>　0.5 
　～ 1.0</t>
    <phoneticPr fontId="2"/>
  </si>
  <si>
    <t>　0.3
　～0.5ha</t>
    <phoneticPr fontId="2"/>
  </si>
  <si>
    <t>0.3ha
未満</t>
    <rPh sb="6" eb="8">
      <t>ミマン</t>
    </rPh>
    <phoneticPr fontId="2"/>
  </si>
  <si>
    <t>年次・区分</t>
    <rPh sb="0" eb="2">
      <t>ネンジ</t>
    </rPh>
    <rPh sb="3" eb="5">
      <t>クブン</t>
    </rPh>
    <phoneticPr fontId="2"/>
  </si>
  <si>
    <t>自給的農家</t>
    <rPh sb="0" eb="3">
      <t>ジキュウテキ</t>
    </rPh>
    <rPh sb="3" eb="4">
      <t>ノウ</t>
    </rPh>
    <rPh sb="4" eb="5">
      <t>イエ</t>
    </rPh>
    <phoneticPr fontId="2"/>
  </si>
  <si>
    <t>販　　　　　　売　　　　　　農　　　　　　家</t>
    <rPh sb="0" eb="1">
      <t>ハン</t>
    </rPh>
    <rPh sb="7" eb="8">
      <t>バイ</t>
    </rPh>
    <rPh sb="14" eb="15">
      <t>ノウ</t>
    </rPh>
    <rPh sb="21" eb="22">
      <t>イエ</t>
    </rPh>
    <phoneticPr fontId="2"/>
  </si>
  <si>
    <t>販　　　　　　　売　　　　　　　農　　　　　　　家</t>
    <rPh sb="0" eb="1">
      <t>ハン</t>
    </rPh>
    <rPh sb="8" eb="9">
      <t>バイ</t>
    </rPh>
    <rPh sb="16" eb="17">
      <t>ノウ</t>
    </rPh>
    <rPh sb="24" eb="25">
      <t>イエ</t>
    </rPh>
    <phoneticPr fontId="2"/>
  </si>
  <si>
    <t>農家総数</t>
    <rPh sb="0" eb="2">
      <t>ノウカ</t>
    </rPh>
    <rPh sb="2" eb="4">
      <t>ソウスウ</t>
    </rPh>
    <phoneticPr fontId="2"/>
  </si>
  <si>
    <t>区　分</t>
    <rPh sb="0" eb="1">
      <t>ク</t>
    </rPh>
    <rPh sb="2" eb="3">
      <t>フン</t>
    </rPh>
    <phoneticPr fontId="2"/>
  </si>
  <si>
    <t>４－１　経営耕地規模別、専業・兼業別農家数（地区別）</t>
    <rPh sb="4" eb="6">
      <t>ケイエイ</t>
    </rPh>
    <rPh sb="6" eb="8">
      <t>コウチ</t>
    </rPh>
    <rPh sb="8" eb="10">
      <t>キボ</t>
    </rPh>
    <rPh sb="10" eb="11">
      <t>ベツ</t>
    </rPh>
    <rPh sb="12" eb="14">
      <t>センギョウ</t>
    </rPh>
    <rPh sb="15" eb="17">
      <t>ケンギョウ</t>
    </rPh>
    <rPh sb="17" eb="18">
      <t>ベツ</t>
    </rPh>
    <rPh sb="18" eb="20">
      <t>ノウカ</t>
    </rPh>
    <rPh sb="20" eb="21">
      <t>スウ</t>
    </rPh>
    <rPh sb="22" eb="24">
      <t>チク</t>
    </rPh>
    <rPh sb="24" eb="25">
      <t>ベツ</t>
    </rPh>
    <phoneticPr fontId="2"/>
  </si>
  <si>
    <t>資料　農（林）業センサス、県農業基本調査</t>
    <rPh sb="5" eb="6">
      <t>リン</t>
    </rPh>
    <phoneticPr fontId="2"/>
  </si>
  <si>
    <t xml:space="preserve">    27</t>
  </si>
  <si>
    <t xml:space="preserve">    22</t>
  </si>
  <si>
    <t xml:space="preserve">    17</t>
    <phoneticPr fontId="2"/>
  </si>
  <si>
    <t xml:space="preserve">    12</t>
    <phoneticPr fontId="2"/>
  </si>
  <si>
    <t xml:space="preserve">    9</t>
    <phoneticPr fontId="2"/>
  </si>
  <si>
    <t xml:space="preserve">    7</t>
    <phoneticPr fontId="2"/>
  </si>
  <si>
    <t xml:space="preserve">    4</t>
    <phoneticPr fontId="2"/>
  </si>
  <si>
    <t>平成 2年</t>
    <rPh sb="4" eb="5">
      <t>ネン</t>
    </rPh>
    <phoneticPr fontId="2"/>
  </si>
  <si>
    <t xml:space="preserve">    62</t>
    <phoneticPr fontId="2"/>
  </si>
  <si>
    <t xml:space="preserve">    60</t>
    <phoneticPr fontId="2"/>
  </si>
  <si>
    <t xml:space="preserve">    57</t>
    <phoneticPr fontId="2"/>
  </si>
  <si>
    <t>昭和55年</t>
    <phoneticPr fontId="2"/>
  </si>
  <si>
    <t>以 上</t>
    <rPh sb="0" eb="1">
      <t>イ</t>
    </rPh>
    <rPh sb="2" eb="3">
      <t>ウエ</t>
    </rPh>
    <phoneticPr fontId="2"/>
  </si>
  <si>
    <t>～ 64 歳</t>
    <rPh sb="5" eb="6">
      <t>サイ</t>
    </rPh>
    <phoneticPr fontId="2"/>
  </si>
  <si>
    <t>以 下</t>
    <rPh sb="0" eb="1">
      <t>イ</t>
    </rPh>
    <rPh sb="2" eb="3">
      <t>シタ</t>
    </rPh>
    <phoneticPr fontId="2"/>
  </si>
  <si>
    <t>65 歳</t>
    <rPh sb="3" eb="4">
      <t>サイ</t>
    </rPh>
    <phoneticPr fontId="2"/>
  </si>
  <si>
    <t>15 歳</t>
    <rPh sb="3" eb="4">
      <t>サイ</t>
    </rPh>
    <phoneticPr fontId="2"/>
  </si>
  <si>
    <t>14 歳</t>
    <rPh sb="3" eb="4">
      <t>サイ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</si>
  <si>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</si>
  <si>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</si>
  <si>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　数</t>
    <phoneticPr fontId="2"/>
  </si>
  <si>
    <t>区　分</t>
    <rPh sb="0" eb="1">
      <t>ク</t>
    </rPh>
    <rPh sb="2" eb="3">
      <t>ブン</t>
    </rPh>
    <phoneticPr fontId="2"/>
  </si>
  <si>
    <t>　この表で、昭和55、60、平成2、7、12、17、22、27年は農（林）業センサス、その他の年は県農業基本調査によります。</t>
    <rPh sb="33" eb="34">
      <t>ノウ</t>
    </rPh>
    <rPh sb="35" eb="36">
      <t>リン</t>
    </rPh>
    <rPh sb="37" eb="38">
      <t>ギョウ</t>
    </rPh>
    <phoneticPr fontId="2"/>
  </si>
  <si>
    <t>４－２　年齢別農家人口</t>
    <phoneticPr fontId="2"/>
  </si>
  <si>
    <t>注　※平成２２・２７年において、第２種兼業農家の種類については該当なし</t>
    <rPh sb="0" eb="1">
      <t>チュウ</t>
    </rPh>
    <rPh sb="3" eb="5">
      <t>ヘイセイ</t>
    </rPh>
    <rPh sb="10" eb="11">
      <t>ネン</t>
    </rPh>
    <rPh sb="16" eb="17">
      <t>ダイ</t>
    </rPh>
    <rPh sb="18" eb="19">
      <t>シュ</t>
    </rPh>
    <rPh sb="19" eb="21">
      <t>ケンギョウ</t>
    </rPh>
    <rPh sb="21" eb="23">
      <t>ノウカ</t>
    </rPh>
    <rPh sb="24" eb="26">
      <t>シュルイ</t>
    </rPh>
    <rPh sb="31" eb="33">
      <t>ガイトウ</t>
    </rPh>
    <phoneticPr fontId="2"/>
  </si>
  <si>
    <t>資料　農（林）業センサス</t>
    <rPh sb="5" eb="6">
      <t>リン</t>
    </rPh>
    <phoneticPr fontId="2"/>
  </si>
  <si>
    <t>-</t>
    <phoneticPr fontId="2"/>
  </si>
  <si>
    <t>平成27年</t>
    <rPh sb="0" eb="2">
      <t>ヘイセイ</t>
    </rPh>
    <rPh sb="4" eb="5">
      <t>ネン</t>
    </rPh>
    <phoneticPr fontId="3"/>
  </si>
  <si>
    <t xml:space="preserve">      27　</t>
  </si>
  <si>
    <t xml:space="preserve">      22　</t>
    <phoneticPr fontId="2"/>
  </si>
  <si>
    <t xml:space="preserve">      17　</t>
    <phoneticPr fontId="2"/>
  </si>
  <si>
    <t xml:space="preserve">      12　</t>
    <phoneticPr fontId="2"/>
  </si>
  <si>
    <t xml:space="preserve">      7　</t>
    <phoneticPr fontId="2"/>
  </si>
  <si>
    <t>平成 2 年</t>
    <phoneticPr fontId="2"/>
  </si>
  <si>
    <t>自営兼業</t>
    <rPh sb="0" eb="2">
      <t>ジエイ</t>
    </rPh>
    <rPh sb="2" eb="4">
      <t>ケンギョウ</t>
    </rPh>
    <phoneticPr fontId="2"/>
  </si>
  <si>
    <t>日雇・臨時雇・出稼ぎ</t>
    <rPh sb="0" eb="1">
      <t>ヒ</t>
    </rPh>
    <rPh sb="1" eb="2">
      <t>ヤトイ</t>
    </rPh>
    <rPh sb="7" eb="9">
      <t>デカセ</t>
    </rPh>
    <phoneticPr fontId="2"/>
  </si>
  <si>
    <t>決まった            勤め先</t>
    <rPh sb="0" eb="1">
      <t>キ</t>
    </rPh>
    <phoneticPr fontId="2"/>
  </si>
  <si>
    <t>第２種兼業農家</t>
    <rPh sb="0" eb="2">
      <t>ダイニ</t>
    </rPh>
    <rPh sb="2" eb="3">
      <t>シュ</t>
    </rPh>
    <rPh sb="3" eb="5">
      <t>ケンギョウ</t>
    </rPh>
    <rPh sb="5" eb="7">
      <t>ノウカ</t>
    </rPh>
    <phoneticPr fontId="2"/>
  </si>
  <si>
    <t>第１種兼業農家</t>
    <rPh sb="0" eb="1">
      <t>ダイ</t>
    </rPh>
    <rPh sb="2" eb="3">
      <t>シュ</t>
    </rPh>
    <rPh sb="3" eb="5">
      <t>ケンギョウ</t>
    </rPh>
    <rPh sb="5" eb="7">
      <t>ノウカ</t>
    </rPh>
    <phoneticPr fontId="2"/>
  </si>
  <si>
    <t>兼業農家</t>
    <rPh sb="0" eb="2">
      <t>ケンギョウ</t>
    </rPh>
    <rPh sb="2" eb="4">
      <t>ノウカ</t>
    </rPh>
    <phoneticPr fontId="2"/>
  </si>
  <si>
    <t>区　分</t>
    <phoneticPr fontId="2"/>
  </si>
  <si>
    <t>４－３　地区別、兼業の種類別農家数（販売農家）</t>
    <rPh sb="18" eb="20">
      <t>ハンバイ</t>
    </rPh>
    <rPh sb="20" eb="22">
      <t>ノウカ</t>
    </rPh>
    <phoneticPr fontId="2"/>
  </si>
  <si>
    <t>資料　農（林）業センサス</t>
    <phoneticPr fontId="2"/>
  </si>
  <si>
    <t>-</t>
  </si>
  <si>
    <t xml:space="preserve">       ７５  歳  以上</t>
    <phoneticPr fontId="2"/>
  </si>
  <si>
    <t xml:space="preserve">       ８０  ～  ８４</t>
    <phoneticPr fontId="2"/>
  </si>
  <si>
    <t xml:space="preserve">       ７５  ～  ７９</t>
    <phoneticPr fontId="2"/>
  </si>
  <si>
    <t xml:space="preserve">       ７０  ～  ７４</t>
    <phoneticPr fontId="2"/>
  </si>
  <si>
    <t xml:space="preserve">       ６５  ～  ６９</t>
    <phoneticPr fontId="2"/>
  </si>
  <si>
    <t xml:space="preserve">       ６０  ～  ６４</t>
    <phoneticPr fontId="2"/>
  </si>
  <si>
    <t xml:space="preserve">       ５５  ～  ５９</t>
    <phoneticPr fontId="2"/>
  </si>
  <si>
    <t xml:space="preserve">       ５０  ～  ５４</t>
    <phoneticPr fontId="2"/>
  </si>
  <si>
    <t xml:space="preserve">       ４５  ～  ４９</t>
    <phoneticPr fontId="2"/>
  </si>
  <si>
    <t xml:space="preserve">       ４０  ～  ４４</t>
    <phoneticPr fontId="2"/>
  </si>
  <si>
    <t xml:space="preserve">       ３５  ～  ３９</t>
    <phoneticPr fontId="2"/>
  </si>
  <si>
    <t xml:space="preserve">       ３０  ～  ３４</t>
    <phoneticPr fontId="2"/>
  </si>
  <si>
    <t xml:space="preserve">       ２５  ～  ２９</t>
    <phoneticPr fontId="2"/>
  </si>
  <si>
    <t xml:space="preserve">       ２０  ～  ２４</t>
    <phoneticPr fontId="2"/>
  </si>
  <si>
    <t xml:space="preserve">       １５  ～  １９  歳</t>
    <phoneticPr fontId="2"/>
  </si>
  <si>
    <t>平成22年</t>
    <rPh sb="0" eb="2">
      <t>ヘイセイ</t>
    </rPh>
    <rPh sb="4" eb="5">
      <t>ネン</t>
    </rPh>
    <phoneticPr fontId="2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</si>
  <si>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2"/>
  </si>
  <si>
    <t>勤務が主</t>
    <rPh sb="0" eb="2">
      <t>キンム</t>
    </rPh>
    <rPh sb="3" eb="4">
      <t>シュ</t>
    </rPh>
    <phoneticPr fontId="2"/>
  </si>
  <si>
    <t>自営農業
が　　主</t>
    <rPh sb="0" eb="2">
      <t>ジエイ</t>
    </rPh>
    <rPh sb="2" eb="4">
      <t>ノウギョウ</t>
    </rPh>
    <rPh sb="8" eb="9">
      <t>シュ</t>
    </rPh>
    <phoneticPr fontId="2"/>
  </si>
  <si>
    <t>その他</t>
    <rPh sb="2" eb="3">
      <t>タ</t>
    </rPh>
    <phoneticPr fontId="2"/>
  </si>
  <si>
    <t>学生</t>
    <rPh sb="0" eb="2">
      <t>ガクセイ</t>
    </rPh>
    <phoneticPr fontId="2"/>
  </si>
  <si>
    <t>主に家事
・育児</t>
    <rPh sb="0" eb="1">
      <t>オモ</t>
    </rPh>
    <rPh sb="2" eb="4">
      <t>カジ</t>
    </rPh>
    <rPh sb="6" eb="8">
      <t>イクジ</t>
    </rPh>
    <phoneticPr fontId="2"/>
  </si>
  <si>
    <t>主に仕事</t>
    <rPh sb="0" eb="1">
      <t>オモ</t>
    </rPh>
    <rPh sb="2" eb="4">
      <t>シゴト</t>
    </rPh>
    <phoneticPr fontId="2"/>
  </si>
  <si>
    <t>総　数</t>
    <rPh sb="0" eb="1">
      <t>ソウ</t>
    </rPh>
    <rPh sb="2" eb="3">
      <t>スウ</t>
    </rPh>
    <phoneticPr fontId="2"/>
  </si>
  <si>
    <t>区  分</t>
    <rPh sb="0" eb="1">
      <t>ク</t>
    </rPh>
    <rPh sb="3" eb="4">
      <t>ブン</t>
    </rPh>
    <phoneticPr fontId="2"/>
  </si>
  <si>
    <t>平成 2年</t>
    <phoneticPr fontId="2"/>
  </si>
  <si>
    <t>昭和 55年</t>
    <phoneticPr fontId="2"/>
  </si>
  <si>
    <t>その他の仕事が主</t>
  </si>
  <si>
    <t>農 業 が 主</t>
  </si>
  <si>
    <t>仕事に                   従事しなかった人</t>
    <phoneticPr fontId="2"/>
  </si>
  <si>
    <t>その他の                 仕事だけに従事</t>
    <phoneticPr fontId="2"/>
  </si>
  <si>
    <t>自家農業とその他の仕事に従事した人</t>
  </si>
  <si>
    <t>自家農業だけに        従事した人</t>
    <phoneticPr fontId="2"/>
  </si>
  <si>
    <t>その他の　　　　　　　仕事だけに従事</t>
    <phoneticPr fontId="2"/>
  </si>
  <si>
    <t>自家農業とその他の仕事に従事した人</t>
    <rPh sb="0" eb="2">
      <t>ジカ</t>
    </rPh>
    <rPh sb="2" eb="4">
      <t>ノウギョウ</t>
    </rPh>
    <phoneticPr fontId="2"/>
  </si>
  <si>
    <t>自家農業だけに
従事した人</t>
    <rPh sb="0" eb="2">
      <t>ジカ</t>
    </rPh>
    <rPh sb="2" eb="4">
      <t>ノウギョウ</t>
    </rPh>
    <phoneticPr fontId="2"/>
  </si>
  <si>
    <t>女</t>
  </si>
  <si>
    <t>男</t>
  </si>
  <si>
    <t>　平成２２年調査から調査項目が一部変更になりました。また、１５歳以上の就業状態別世帯員数は計上されておりません。</t>
    <rPh sb="1" eb="3">
      <t>ヘイセイ</t>
    </rPh>
    <rPh sb="5" eb="6">
      <t>ネン</t>
    </rPh>
    <rPh sb="6" eb="8">
      <t>チョウサ</t>
    </rPh>
    <rPh sb="10" eb="12">
      <t>チョウサ</t>
    </rPh>
    <rPh sb="12" eb="14">
      <t>コウモク</t>
    </rPh>
    <rPh sb="15" eb="17">
      <t>イチブ</t>
    </rPh>
    <rPh sb="17" eb="19">
      <t>ヘンコウ</t>
    </rPh>
    <rPh sb="31" eb="32">
      <t>サイ</t>
    </rPh>
    <rPh sb="32" eb="34">
      <t>イジョウ</t>
    </rPh>
    <rPh sb="35" eb="37">
      <t>シュウギョウ</t>
    </rPh>
    <rPh sb="37" eb="39">
      <t>ジョウタイ</t>
    </rPh>
    <rPh sb="39" eb="40">
      <t>ベツ</t>
    </rPh>
    <rPh sb="40" eb="43">
      <t>セタイイン</t>
    </rPh>
    <rPh sb="43" eb="44">
      <t>スウ</t>
    </rPh>
    <rPh sb="45" eb="47">
      <t>ケイジョウ</t>
    </rPh>
    <phoneticPr fontId="2"/>
  </si>
  <si>
    <t>　平成２年調査から農業の範囲の概念が変更され、自家農業は自営農業と変更になりましたので、利用上留意してください。平成７年調査は１５歳を含みます。</t>
    <rPh sb="33" eb="35">
      <t>ヘンコウ</t>
    </rPh>
    <rPh sb="60" eb="62">
      <t>チョウサ</t>
    </rPh>
    <phoneticPr fontId="2"/>
  </si>
  <si>
    <t>４－４　１５歳以上の年齢区分別、就業状態別世帯員数</t>
    <phoneticPr fontId="2"/>
  </si>
  <si>
    <t>　　　※平成17年から樹園地は総数のみ集計となります。</t>
    <rPh sb="4" eb="6">
      <t>ヘイセイ</t>
    </rPh>
    <rPh sb="8" eb="9">
      <t>ネン</t>
    </rPh>
    <rPh sb="11" eb="12">
      <t>ジュ</t>
    </rPh>
    <rPh sb="12" eb="13">
      <t>エン</t>
    </rPh>
    <rPh sb="13" eb="14">
      <t>チ</t>
    </rPh>
    <rPh sb="15" eb="17">
      <t>ソウスウ</t>
    </rPh>
    <rPh sb="19" eb="21">
      <t>シュウケイ</t>
    </rPh>
    <phoneticPr fontId="2"/>
  </si>
  <si>
    <t>X</t>
    <phoneticPr fontId="2"/>
  </si>
  <si>
    <t xml:space="preserve">   27</t>
  </si>
  <si>
    <t xml:space="preserve">   22</t>
    <phoneticPr fontId="2"/>
  </si>
  <si>
    <t xml:space="preserve">   17</t>
    <phoneticPr fontId="2"/>
  </si>
  <si>
    <t xml:space="preserve">   12</t>
    <phoneticPr fontId="2"/>
  </si>
  <si>
    <t>平成  2 年</t>
    <rPh sb="6" eb="7">
      <t>ネン</t>
    </rPh>
    <phoneticPr fontId="2"/>
  </si>
  <si>
    <t xml:space="preserve">        60</t>
    <phoneticPr fontId="2"/>
  </si>
  <si>
    <t xml:space="preserve">  昭和55 年</t>
    <phoneticPr fontId="2"/>
  </si>
  <si>
    <t>面　積</t>
    <phoneticPr fontId="2"/>
  </si>
  <si>
    <t>農家数</t>
  </si>
  <si>
    <t>畑のある      農家数</t>
    <phoneticPr fontId="2"/>
  </si>
  <si>
    <t>樹園地のある      農家数</t>
    <phoneticPr fontId="2"/>
  </si>
  <si>
    <t>うち１年間作付         しなかった田</t>
    <phoneticPr fontId="2"/>
  </si>
  <si>
    <t xml:space="preserve">  うち１年間作付     しなかった農家数</t>
    <phoneticPr fontId="2"/>
  </si>
  <si>
    <t>過去１年間作付しなかった畑</t>
  </si>
  <si>
    <t>牧草専用地</t>
  </si>
  <si>
    <t>普通畑</t>
    <phoneticPr fontId="2"/>
  </si>
  <si>
    <t>その他の樹園地</t>
  </si>
  <si>
    <t>桑　園</t>
    <phoneticPr fontId="2"/>
  </si>
  <si>
    <t>果　樹　園</t>
  </si>
  <si>
    <t>田のある農家数</t>
    <phoneticPr fontId="2"/>
  </si>
  <si>
    <t>畑</t>
  </si>
  <si>
    <t>樹　園　地</t>
  </si>
  <si>
    <t>田</t>
  </si>
  <si>
    <t>経営耕地総面積</t>
    <phoneticPr fontId="2"/>
  </si>
  <si>
    <t>区  分</t>
    <phoneticPr fontId="2"/>
  </si>
  <si>
    <t>（面積単位　ａ）</t>
  </si>
  <si>
    <t>　この表で、平成4、9年は県農業基本調査、その他の年は農（林）業センサスによります。</t>
    <rPh sb="27" eb="28">
      <t>ノウ</t>
    </rPh>
    <rPh sb="29" eb="30">
      <t>リン</t>
    </rPh>
    <rPh sb="31" eb="32">
      <t>ギョウ</t>
    </rPh>
    <phoneticPr fontId="2"/>
  </si>
  <si>
    <t>４－５　地区別経営耕地面積（販売農家）</t>
    <rPh sb="14" eb="16">
      <t>ハンバイ</t>
    </rPh>
    <rPh sb="16" eb="18">
      <t>ノウカ</t>
    </rPh>
    <phoneticPr fontId="2"/>
  </si>
  <si>
    <t xml:space="preserve"> 平成 27年</t>
    <rPh sb="1" eb="3">
      <t>ヘイセイ</t>
    </rPh>
    <rPh sb="6" eb="7">
      <t>ネン</t>
    </rPh>
    <phoneticPr fontId="2"/>
  </si>
  <si>
    <t>栽培面積</t>
  </si>
  <si>
    <t>栽培農家数</t>
  </si>
  <si>
    <t>※「ラ・フランス」は農林業センサスの都道府県設定項目による集計です。</t>
    <rPh sb="10" eb="13">
      <t>ノウリンギョウ</t>
    </rPh>
    <rPh sb="18" eb="22">
      <t>トドウフケン</t>
    </rPh>
    <rPh sb="22" eb="24">
      <t>セッテイ</t>
    </rPh>
    <rPh sb="24" eb="26">
      <t>コウモク</t>
    </rPh>
    <rPh sb="29" eb="31">
      <t>シュウケイ</t>
    </rPh>
    <phoneticPr fontId="2"/>
  </si>
  <si>
    <t>西洋なしのうちラ・フランス</t>
    <rPh sb="0" eb="2">
      <t>セイヨウ</t>
    </rPh>
    <phoneticPr fontId="2"/>
  </si>
  <si>
    <t>西洋なし</t>
    <rPh sb="0" eb="2">
      <t>セイヨウ</t>
    </rPh>
    <phoneticPr fontId="2"/>
  </si>
  <si>
    <t xml:space="preserve">    22</t>
    <phoneticPr fontId="2"/>
  </si>
  <si>
    <t>う　　　　め</t>
    <phoneticPr fontId="2"/>
  </si>
  <si>
    <t>く　　　　り</t>
    <phoneticPr fontId="2"/>
  </si>
  <si>
    <t>日　本　な　し</t>
  </si>
  <si>
    <t>さ　く　ら　ん　ぼ</t>
  </si>
  <si>
    <t>か　　　　き</t>
    <phoneticPr fontId="2"/>
  </si>
  <si>
    <t>も　　　　も</t>
    <phoneticPr fontId="2"/>
  </si>
  <si>
    <t>ぶ　ど　う</t>
  </si>
  <si>
    <t>り　ん　ご</t>
  </si>
  <si>
    <t>（面積単位　ｈａ）</t>
    <phoneticPr fontId="2"/>
  </si>
  <si>
    <t>　この表で、平成２年以降は、販売農家を集計したものです。</t>
    <phoneticPr fontId="2"/>
  </si>
  <si>
    <t>４－６　種類別果樹栽培農家数及び栽培面積</t>
    <phoneticPr fontId="2"/>
  </si>
  <si>
    <t>資料　農（林）業センサス</t>
    <rPh sb="3" eb="4">
      <t>ノウ</t>
    </rPh>
    <rPh sb="5" eb="6">
      <t>リン</t>
    </rPh>
    <rPh sb="7" eb="8">
      <t>ギョウ</t>
    </rPh>
    <phoneticPr fontId="2"/>
  </si>
  <si>
    <t>総数</t>
    <rPh sb="0" eb="1">
      <t>フサ</t>
    </rPh>
    <rPh sb="1" eb="2">
      <t>カズ</t>
    </rPh>
    <phoneticPr fontId="2"/>
  </si>
  <si>
    <t>台　数</t>
    <rPh sb="0" eb="1">
      <t>ダイ</t>
    </rPh>
    <rPh sb="2" eb="3">
      <t>カズ</t>
    </rPh>
    <phoneticPr fontId="2"/>
  </si>
  <si>
    <t>農家数</t>
    <rPh sb="0" eb="2">
      <t>ノウカ</t>
    </rPh>
    <rPh sb="2" eb="3">
      <t>スウ</t>
    </rPh>
    <phoneticPr fontId="2"/>
  </si>
  <si>
    <t>コンバイン</t>
    <phoneticPr fontId="2"/>
  </si>
  <si>
    <t>トラクター</t>
    <phoneticPr fontId="2"/>
  </si>
  <si>
    <t>動力田植機</t>
  </si>
  <si>
    <t>４－７　地区別農用機械の所有台数（販売農家）</t>
    <rPh sb="12" eb="14">
      <t>ショユウ</t>
    </rPh>
    <rPh sb="17" eb="19">
      <t>ハンバイ</t>
    </rPh>
    <rPh sb="19" eb="21">
      <t>ノウカ</t>
    </rPh>
    <phoneticPr fontId="2"/>
  </si>
  <si>
    <t>分類なし</t>
    <rPh sb="0" eb="2">
      <t>ブンルイ</t>
    </rPh>
    <phoneticPr fontId="2"/>
  </si>
  <si>
    <t xml:space="preserve">    7</t>
  </si>
  <si>
    <t xml:space="preserve">   60</t>
    <phoneticPr fontId="2"/>
  </si>
  <si>
    <t xml:space="preserve">   55</t>
    <phoneticPr fontId="2"/>
  </si>
  <si>
    <t xml:space="preserve">   50</t>
    <phoneticPr fontId="2"/>
  </si>
  <si>
    <t xml:space="preserve">   45</t>
    <phoneticPr fontId="2"/>
  </si>
  <si>
    <t>昭和40年</t>
    <phoneticPr fontId="2"/>
  </si>
  <si>
    <t>その他の　　　　畜　産</t>
    <phoneticPr fontId="2"/>
  </si>
  <si>
    <t>養　蚕</t>
    <phoneticPr fontId="2"/>
  </si>
  <si>
    <t>養　鶏</t>
    <phoneticPr fontId="2"/>
  </si>
  <si>
    <t>養　豚</t>
    <phoneticPr fontId="2"/>
  </si>
  <si>
    <t>肉用牛</t>
    <phoneticPr fontId="2"/>
  </si>
  <si>
    <t>酪　農</t>
    <phoneticPr fontId="2"/>
  </si>
  <si>
    <t>その他の　　　　作　物</t>
    <phoneticPr fontId="2"/>
  </si>
  <si>
    <t>花き・花木</t>
  </si>
  <si>
    <t>果樹類</t>
    <phoneticPr fontId="2"/>
  </si>
  <si>
    <t>野菜類</t>
    <phoneticPr fontId="2"/>
  </si>
  <si>
    <t>施設園芸</t>
  </si>
  <si>
    <t>施設野菜</t>
  </si>
  <si>
    <t>露地野菜</t>
  </si>
  <si>
    <t>工芸農作物</t>
  </si>
  <si>
    <t>雑穀・いも類・豆類</t>
    <phoneticPr fontId="2"/>
  </si>
  <si>
    <t>麦類作</t>
    <phoneticPr fontId="2"/>
  </si>
  <si>
    <t>稲　作</t>
    <phoneticPr fontId="2"/>
  </si>
  <si>
    <t>　この表で、平成２年以降は販売農家を集計したものです。平成２年以前の「施設園芸」、「野菜類」の分類から「露地野菜」、「施設野菜」に集計方法が変わりました。また「その他の作物」に含んでいた「花き・花木」が区分されました。</t>
    <phoneticPr fontId="2"/>
  </si>
  <si>
    <t>４－８　農作物販売金額１位の部門別農家数</t>
    <phoneticPr fontId="2"/>
  </si>
  <si>
    <t>平成19年以降は市町村分が集計されていない。平成26年より一部の項目が東北農政局で推計。</t>
    <rPh sb="0" eb="2">
      <t>ヘイセイ</t>
    </rPh>
    <rPh sb="4" eb="7">
      <t>ネンイコウ</t>
    </rPh>
    <rPh sb="8" eb="11">
      <t>シチョウソン</t>
    </rPh>
    <rPh sb="11" eb="12">
      <t>ブン</t>
    </rPh>
    <rPh sb="13" eb="15">
      <t>シュウケイ</t>
    </rPh>
    <rPh sb="22" eb="24">
      <t>ヘイセイ</t>
    </rPh>
    <rPh sb="26" eb="27">
      <t>ネン</t>
    </rPh>
    <rPh sb="29" eb="31">
      <t>イチブ</t>
    </rPh>
    <rPh sb="32" eb="34">
      <t>コウモク</t>
    </rPh>
    <rPh sb="35" eb="37">
      <t>トウホク</t>
    </rPh>
    <rPh sb="37" eb="40">
      <t>ノウセイキョク</t>
    </rPh>
    <rPh sb="41" eb="43">
      <t>スイケイ</t>
    </rPh>
    <phoneticPr fontId="2"/>
  </si>
  <si>
    <t>xは秘匿。</t>
    <rPh sb="2" eb="4">
      <t>ヒトク</t>
    </rPh>
    <phoneticPr fontId="2"/>
  </si>
  <si>
    <t>資料　東北農政局山形統計・情報センター（山形農林水産統計年報）、生産農業所得統計、山形市企画調整課</t>
    <rPh sb="41" eb="44">
      <t>ヤマガタシ</t>
    </rPh>
    <rPh sb="44" eb="46">
      <t>キカク</t>
    </rPh>
    <rPh sb="46" eb="49">
      <t>チョウセイカ</t>
    </rPh>
    <phoneticPr fontId="2"/>
  </si>
  <si>
    <t>推計されない</t>
    <rPh sb="0" eb="2">
      <t>スイケイ</t>
    </rPh>
    <phoneticPr fontId="2"/>
  </si>
  <si>
    <t>x</t>
  </si>
  <si>
    <t xml:space="preserve"> 令和元年</t>
    <rPh sb="1" eb="3">
      <t>レイワ</t>
    </rPh>
    <rPh sb="3" eb="4">
      <t>ガン</t>
    </rPh>
    <rPh sb="4" eb="5">
      <t>ネン</t>
    </rPh>
    <phoneticPr fontId="2"/>
  </si>
  <si>
    <t xml:space="preserve">    30</t>
  </si>
  <si>
    <t xml:space="preserve">    29</t>
  </si>
  <si>
    <t xml:space="preserve">    28</t>
  </si>
  <si>
    <t xml:space="preserve">    26</t>
  </si>
  <si>
    <t>x</t>
    <phoneticPr fontId="2"/>
  </si>
  <si>
    <t xml:space="preserve">    18</t>
  </si>
  <si>
    <t xml:space="preserve">    17</t>
  </si>
  <si>
    <t xml:space="preserve">    16</t>
  </si>
  <si>
    <t xml:space="preserve">    15</t>
  </si>
  <si>
    <t>平成14年</t>
    <rPh sb="0" eb="2">
      <t>ヘイセイ</t>
    </rPh>
    <rPh sb="4" eb="5">
      <t>ネン</t>
    </rPh>
    <phoneticPr fontId="2"/>
  </si>
  <si>
    <t>農業所得</t>
  </si>
  <si>
    <t>産出額</t>
    <rPh sb="0" eb="1">
      <t>サン</t>
    </rPh>
    <rPh sb="1" eb="2">
      <t>デ</t>
    </rPh>
    <phoneticPr fontId="2"/>
  </si>
  <si>
    <t>生  産</t>
    <phoneticPr fontId="2"/>
  </si>
  <si>
    <t>農  業</t>
    <phoneticPr fontId="2"/>
  </si>
  <si>
    <t>生　産</t>
    <phoneticPr fontId="2"/>
  </si>
  <si>
    <t>農　業</t>
    <phoneticPr fontId="2"/>
  </si>
  <si>
    <t>（単位  千円）</t>
    <rPh sb="1" eb="3">
      <t>タンイ</t>
    </rPh>
    <rPh sb="5" eb="7">
      <t>センエン</t>
    </rPh>
    <phoneticPr fontId="2"/>
  </si>
  <si>
    <t>金　額
（単位 千円）</t>
    <phoneticPr fontId="2"/>
  </si>
  <si>
    <t>所得率（％）
（所得/産出）</t>
    <phoneticPr fontId="2"/>
  </si>
  <si>
    <t>その他の      畜産物</t>
    <phoneticPr fontId="2"/>
  </si>
  <si>
    <t>鶏</t>
  </si>
  <si>
    <t>豚</t>
  </si>
  <si>
    <t>農業専従者１人当たり</t>
    <phoneticPr fontId="2"/>
  </si>
  <si>
    <t>耕地１０ａ当たり</t>
    <phoneticPr fontId="2"/>
  </si>
  <si>
    <t>農家１戸当たり</t>
    <phoneticPr fontId="2"/>
  </si>
  <si>
    <t>生産農業所得</t>
  </si>
  <si>
    <t>加工農産物</t>
    <phoneticPr fontId="2"/>
  </si>
  <si>
    <t>畜　　　　　　　　　　　　　　産</t>
  </si>
  <si>
    <t xml:space="preserve">    30</t>
    <phoneticPr fontId="2"/>
  </si>
  <si>
    <t xml:space="preserve">    29</t>
    <phoneticPr fontId="2"/>
  </si>
  <si>
    <t xml:space="preserve">    28</t>
    <phoneticPr fontId="2"/>
  </si>
  <si>
    <t xml:space="preserve">    27</t>
    <phoneticPr fontId="2"/>
  </si>
  <si>
    <t xml:space="preserve">    26</t>
    <phoneticPr fontId="2"/>
  </si>
  <si>
    <t xml:space="preserve"> 平成14年</t>
    <rPh sb="1" eb="3">
      <t>ヘイセイ</t>
    </rPh>
    <rPh sb="5" eb="6">
      <t>ネン</t>
    </rPh>
    <phoneticPr fontId="2"/>
  </si>
  <si>
    <t>生　乳</t>
    <phoneticPr fontId="2"/>
  </si>
  <si>
    <t>その他</t>
  </si>
  <si>
    <t>農作物</t>
  </si>
  <si>
    <t>豆　類</t>
    <phoneticPr fontId="2"/>
  </si>
  <si>
    <t>乳用牛</t>
  </si>
  <si>
    <t>肉用牛</t>
  </si>
  <si>
    <t>計</t>
  </si>
  <si>
    <t>種苗・苗木</t>
  </si>
  <si>
    <t>工　芸</t>
    <phoneticPr fontId="2"/>
  </si>
  <si>
    <t>花　き</t>
    <phoneticPr fontId="2"/>
  </si>
  <si>
    <t>果　実</t>
    <phoneticPr fontId="2"/>
  </si>
  <si>
    <t>野　菜</t>
    <phoneticPr fontId="2"/>
  </si>
  <si>
    <t>いも類</t>
  </si>
  <si>
    <t>麦・雑穀</t>
  </si>
  <si>
    <t>米</t>
  </si>
  <si>
    <t>畜　　　　　　　　産</t>
  </si>
  <si>
    <t>耕         　　　　　　　　　　　種</t>
    <phoneticPr fontId="2"/>
  </si>
  <si>
    <t>農業産出額</t>
    <phoneticPr fontId="2"/>
  </si>
  <si>
    <t>（金額単位　千万円）</t>
    <phoneticPr fontId="2"/>
  </si>
  <si>
    <t>４－９　農業産出額及び生産農業所得</t>
    <rPh sb="6" eb="8">
      <t>サンシュツ</t>
    </rPh>
    <phoneticPr fontId="2"/>
  </si>
  <si>
    <t>　　そ の 他 の 作 物</t>
    <rPh sb="6" eb="7">
      <t>タ</t>
    </rPh>
    <rPh sb="10" eb="11">
      <t>サク</t>
    </rPh>
    <rPh sb="12" eb="13">
      <t>ブツ</t>
    </rPh>
    <phoneticPr fontId="2"/>
  </si>
  <si>
    <t>　　花 き 類 ・ 花 木</t>
    <rPh sb="2" eb="3">
      <t>ハナ</t>
    </rPh>
    <rPh sb="6" eb="7">
      <t>ルイ</t>
    </rPh>
    <rPh sb="10" eb="11">
      <t>ハナ</t>
    </rPh>
    <rPh sb="12" eb="13">
      <t>キ</t>
    </rPh>
    <phoneticPr fontId="2"/>
  </si>
  <si>
    <t>　　野 菜 類</t>
    <rPh sb="2" eb="3">
      <t>ノ</t>
    </rPh>
    <rPh sb="4" eb="5">
      <t>ナ</t>
    </rPh>
    <rPh sb="6" eb="7">
      <t>ルイ</t>
    </rPh>
    <phoneticPr fontId="2"/>
  </si>
  <si>
    <t>　　工 芸 農 作 物</t>
    <rPh sb="2" eb="3">
      <t>コウ</t>
    </rPh>
    <rPh sb="4" eb="5">
      <t>ゲイ</t>
    </rPh>
    <rPh sb="6" eb="7">
      <t>ノウ</t>
    </rPh>
    <rPh sb="8" eb="9">
      <t>サク</t>
    </rPh>
    <rPh sb="10" eb="11">
      <t>ブツ</t>
    </rPh>
    <phoneticPr fontId="2"/>
  </si>
  <si>
    <t>　　そ の 他 の 豆 類</t>
    <phoneticPr fontId="2"/>
  </si>
  <si>
    <t>　　あ ず き</t>
    <phoneticPr fontId="2"/>
  </si>
  <si>
    <t>　　大    豆</t>
    <phoneticPr fontId="2"/>
  </si>
  <si>
    <t>　　か ん し ょ</t>
    <phoneticPr fontId="2"/>
  </si>
  <si>
    <t>　　ば れ い し ょ</t>
    <phoneticPr fontId="2"/>
  </si>
  <si>
    <t>　　その他の雑穀</t>
    <rPh sb="4" eb="5">
      <t>タ</t>
    </rPh>
    <rPh sb="6" eb="8">
      <t>ザッコク</t>
    </rPh>
    <phoneticPr fontId="2"/>
  </si>
  <si>
    <t>　　そ　 ば</t>
    <phoneticPr fontId="2"/>
  </si>
  <si>
    <t>　　大 麦 ・ 裸 麦</t>
    <phoneticPr fontId="2"/>
  </si>
  <si>
    <t>　　小    麦</t>
    <phoneticPr fontId="2"/>
  </si>
  <si>
    <t>　　陸    稲</t>
    <phoneticPr fontId="2"/>
  </si>
  <si>
    <t>　　水    稲</t>
    <phoneticPr fontId="2"/>
  </si>
  <si>
    <t>　平成27年</t>
    <rPh sb="1" eb="3">
      <t>ヘイセイ</t>
    </rPh>
    <rPh sb="5" eb="6">
      <t>ネン</t>
    </rPh>
    <phoneticPr fontId="2"/>
  </si>
  <si>
    <t>　平成22年</t>
    <rPh sb="1" eb="3">
      <t>ヘイセイ</t>
    </rPh>
    <rPh sb="5" eb="6">
      <t>ネン</t>
    </rPh>
    <phoneticPr fontId="2"/>
  </si>
  <si>
    <t>作付面積</t>
    <rPh sb="0" eb="2">
      <t>サクツ</t>
    </rPh>
    <phoneticPr fontId="2"/>
  </si>
  <si>
    <t>作付農家数</t>
    <rPh sb="0" eb="2">
      <t>サクツ</t>
    </rPh>
    <phoneticPr fontId="2"/>
  </si>
  <si>
    <t>（単位　農家数：戸、面積：ａ）</t>
    <rPh sb="1" eb="3">
      <t>タンイ</t>
    </rPh>
    <rPh sb="4" eb="6">
      <t>ノウカ</t>
    </rPh>
    <rPh sb="6" eb="7">
      <t>スウ</t>
    </rPh>
    <rPh sb="8" eb="9">
      <t>コ</t>
    </rPh>
    <rPh sb="10" eb="12">
      <t>メンセキ</t>
    </rPh>
    <phoneticPr fontId="2"/>
  </si>
  <si>
    <t>　この表は、販売農家を集計したものです。</t>
    <phoneticPr fontId="2"/>
  </si>
  <si>
    <t>４－１０　販売目的の作物の作物別（栽培）農家数、面積（露地）－販売農家－</t>
    <rPh sb="5" eb="7">
      <t>ハンバイ</t>
    </rPh>
    <rPh sb="7" eb="9">
      <t>モクテキ</t>
    </rPh>
    <rPh sb="10" eb="12">
      <t>サクモツ</t>
    </rPh>
    <rPh sb="13" eb="15">
      <t>サクモツ</t>
    </rPh>
    <rPh sb="15" eb="16">
      <t>ベツ</t>
    </rPh>
    <rPh sb="17" eb="19">
      <t>サイバイ</t>
    </rPh>
    <rPh sb="20" eb="22">
      <t>ノウカ</t>
    </rPh>
    <rPh sb="22" eb="23">
      <t>スウ</t>
    </rPh>
    <rPh sb="24" eb="26">
      <t>メンセキ</t>
    </rPh>
    <rPh sb="27" eb="29">
      <t>ロジ</t>
    </rPh>
    <rPh sb="31" eb="33">
      <t>ハンバイ</t>
    </rPh>
    <rPh sb="33" eb="35">
      <t>ノウカ</t>
    </rPh>
    <phoneticPr fontId="2"/>
  </si>
  <si>
    <t>平成 2年</t>
    <rPh sb="0" eb="1">
      <t>ヘイ</t>
    </rPh>
    <rPh sb="1" eb="2">
      <t>セイ</t>
    </rPh>
    <phoneticPr fontId="2"/>
  </si>
  <si>
    <t>羽数（百羽）</t>
  </si>
  <si>
    <t>羽　数</t>
  </si>
  <si>
    <t>頭　数</t>
  </si>
  <si>
    <t>ブロイラー（出荷羽数）</t>
  </si>
  <si>
    <t>にわとり</t>
    <phoneticPr fontId="2"/>
  </si>
  <si>
    <t>乳用牛</t>
    <phoneticPr fontId="2"/>
  </si>
  <si>
    <t>　この表で、平成２年以降は販売農家を集計したものです。</t>
    <phoneticPr fontId="2"/>
  </si>
  <si>
    <t>４－１１　家畜の飼養農家数及び頭羽数</t>
    <phoneticPr fontId="2"/>
  </si>
  <si>
    <t>　　　※平成２２年４月１日に中央卸売市場から公設地方卸売市場に転換しております。</t>
    <rPh sb="4" eb="6">
      <t>ヘイセイ</t>
    </rPh>
    <rPh sb="8" eb="9">
      <t>ネン</t>
    </rPh>
    <rPh sb="10" eb="11">
      <t>ツキ</t>
    </rPh>
    <rPh sb="12" eb="13">
      <t>ヒ</t>
    </rPh>
    <rPh sb="14" eb="16">
      <t>チュウオウ</t>
    </rPh>
    <rPh sb="16" eb="18">
      <t>オロシウリ</t>
    </rPh>
    <rPh sb="18" eb="20">
      <t>シジョウ</t>
    </rPh>
    <rPh sb="22" eb="24">
      <t>コウセツ</t>
    </rPh>
    <rPh sb="24" eb="26">
      <t>チホウ</t>
    </rPh>
    <rPh sb="26" eb="28">
      <t>オロシウリ</t>
    </rPh>
    <rPh sb="28" eb="30">
      <t>シジョウ</t>
    </rPh>
    <rPh sb="31" eb="33">
      <t>テンカン</t>
    </rPh>
    <phoneticPr fontId="2"/>
  </si>
  <si>
    <t>資料　市地方卸売市場</t>
    <rPh sb="4" eb="6">
      <t>チホウ</t>
    </rPh>
    <phoneticPr fontId="2"/>
  </si>
  <si>
    <t>　　塩干・加工品・その他</t>
  </si>
  <si>
    <t>　　冷凍魚</t>
  </si>
  <si>
    <t>　　鮮　魚</t>
  </si>
  <si>
    <t>水産物計</t>
  </si>
  <si>
    <t>　　鳥卵・加工品・その他</t>
  </si>
  <si>
    <t>　　果　実</t>
  </si>
  <si>
    <t>　　野　菜</t>
  </si>
  <si>
    <t>青果物計</t>
  </si>
  <si>
    <t>総　　　数</t>
  </si>
  <si>
    <t>令和元年</t>
    <rPh sb="0" eb="2">
      <t>レイワ</t>
    </rPh>
    <rPh sb="2" eb="3">
      <t>ガン</t>
    </rPh>
    <rPh sb="3" eb="4">
      <t>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</si>
  <si>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</si>
  <si>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</si>
  <si>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</si>
  <si>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</si>
  <si>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</si>
  <si>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</si>
  <si>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</si>
  <si>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</si>
  <si>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</si>
  <si>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</si>
  <si>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</si>
  <si>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</si>
  <si>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</si>
  <si>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</si>
  <si>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</si>
  <si>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  <phoneticPr fontId="2"/>
  </si>
  <si>
    <t>区　　分</t>
  </si>
  <si>
    <t>（単位　ｔ）</t>
  </si>
  <si>
    <t>　端数処理をしているので総数と一致しない場合があります。</t>
  </si>
  <si>
    <t>４－１２　市地方卸売市場入荷量</t>
    <rPh sb="6" eb="8">
      <t>チホウ</t>
    </rPh>
    <phoneticPr fontId="2"/>
  </si>
  <si>
    <t>資料　最上村山国有林の地域別の森林計画書、最上村山地域森林計画</t>
    <rPh sb="3" eb="5">
      <t>モガミ</t>
    </rPh>
    <rPh sb="5" eb="7">
      <t>ムラヤマ</t>
    </rPh>
    <rPh sb="7" eb="10">
      <t>コクユウリン</t>
    </rPh>
    <rPh sb="11" eb="13">
      <t>チイキ</t>
    </rPh>
    <rPh sb="13" eb="14">
      <t>ベツ</t>
    </rPh>
    <rPh sb="15" eb="17">
      <t>シンリン</t>
    </rPh>
    <rPh sb="17" eb="20">
      <t>ケイカクショ</t>
    </rPh>
    <rPh sb="21" eb="23">
      <t>モガミ</t>
    </rPh>
    <rPh sb="23" eb="25">
      <t>ムラヤマ</t>
    </rPh>
    <rPh sb="25" eb="27">
      <t>チイキ</t>
    </rPh>
    <rPh sb="27" eb="29">
      <t>シンリン</t>
    </rPh>
    <rPh sb="29" eb="31">
      <t>ケイカク</t>
    </rPh>
    <phoneticPr fontId="2"/>
  </si>
  <si>
    <t>30</t>
    <phoneticPr fontId="2"/>
  </si>
  <si>
    <t>29</t>
  </si>
  <si>
    <t xml:space="preserve">     28</t>
  </si>
  <si>
    <t>年度</t>
    <rPh sb="0" eb="2">
      <t>ネンド</t>
    </rPh>
    <phoneticPr fontId="2"/>
  </si>
  <si>
    <t>財産区</t>
  </si>
  <si>
    <t>市</t>
  </si>
  <si>
    <t>県</t>
  </si>
  <si>
    <t>私有林</t>
    <rPh sb="0" eb="1">
      <t>シ</t>
    </rPh>
    <rPh sb="1" eb="2">
      <t>ユウ</t>
    </rPh>
    <rPh sb="2" eb="3">
      <t>リン</t>
    </rPh>
    <phoneticPr fontId="2"/>
  </si>
  <si>
    <t>公　有　林</t>
    <rPh sb="4" eb="5">
      <t>リン</t>
    </rPh>
    <phoneticPr fontId="2"/>
  </si>
  <si>
    <t>国　有　林</t>
    <rPh sb="4" eb="5">
      <t>リン</t>
    </rPh>
    <phoneticPr fontId="2"/>
  </si>
  <si>
    <t>４－１３　林野面積</t>
    <phoneticPr fontId="2"/>
  </si>
  <si>
    <t>資料　農林業センサス</t>
  </si>
  <si>
    <t>地区別林家総数</t>
    <rPh sb="0" eb="2">
      <t>チク</t>
    </rPh>
    <rPh sb="2" eb="3">
      <t>ベツ</t>
    </rPh>
    <rPh sb="3" eb="4">
      <t>ハヤシ</t>
    </rPh>
    <rPh sb="4" eb="5">
      <t>イエ</t>
    </rPh>
    <rPh sb="5" eb="7">
      <t>ソウスウ</t>
    </rPh>
    <phoneticPr fontId="2"/>
  </si>
  <si>
    <t>うち林業経営体</t>
    <rPh sb="2" eb="4">
      <t>リンギョウ</t>
    </rPh>
    <rPh sb="4" eb="7">
      <t>ケイエイタイ</t>
    </rPh>
    <phoneticPr fontId="2"/>
  </si>
  <si>
    <t>林家総数</t>
    <rPh sb="0" eb="1">
      <t>ハヤシ</t>
    </rPh>
    <rPh sb="1" eb="2">
      <t>イエ</t>
    </rPh>
    <rPh sb="2" eb="4">
      <t>ソウスウ</t>
    </rPh>
    <phoneticPr fontId="2"/>
  </si>
  <si>
    <t>100ｈａ
以  上</t>
    <phoneticPr fontId="2"/>
  </si>
  <si>
    <t>50～100ha</t>
    <phoneticPr fontId="2"/>
  </si>
  <si>
    <t>30～50ha</t>
    <phoneticPr fontId="2"/>
  </si>
  <si>
    <t>20～30ha</t>
    <phoneticPr fontId="2"/>
  </si>
  <si>
    <t>10～20ha</t>
    <phoneticPr fontId="2"/>
  </si>
  <si>
    <t>５～10ha</t>
    <phoneticPr fontId="2"/>
  </si>
  <si>
    <t>３～５ha</t>
    <phoneticPr fontId="2"/>
  </si>
  <si>
    <t>１～３ha</t>
    <phoneticPr fontId="2"/>
  </si>
  <si>
    <t>保有山林面積</t>
    <rPh sb="0" eb="2">
      <t>ホユウ</t>
    </rPh>
    <rPh sb="2" eb="4">
      <t>サンリン</t>
    </rPh>
    <rPh sb="4" eb="6">
      <t>メンセキ</t>
    </rPh>
    <phoneticPr fontId="2"/>
  </si>
  <si>
    <t>林家数</t>
    <rPh sb="0" eb="1">
      <t>リン</t>
    </rPh>
    <rPh sb="1" eb="2">
      <t>カ</t>
    </rPh>
    <rPh sb="2" eb="3">
      <t>スウ</t>
    </rPh>
    <phoneticPr fontId="2"/>
  </si>
  <si>
    <t>４－１４　保有山林面積規模別、林家数及び保有山林面積（平成２７年）</t>
    <rPh sb="15" eb="16">
      <t>リン</t>
    </rPh>
    <rPh sb="16" eb="17">
      <t>カ</t>
    </rPh>
    <rPh sb="17" eb="18">
      <t>スウ</t>
    </rPh>
    <rPh sb="18" eb="19">
      <t>オヨ</t>
    </rPh>
    <rPh sb="20" eb="22">
      <t>ホユウ</t>
    </rPh>
    <rPh sb="22" eb="24">
      <t>サンリン</t>
    </rPh>
    <rPh sb="24" eb="26">
      <t>メンセキ</t>
    </rPh>
    <phoneticPr fontId="2"/>
  </si>
  <si>
    <t>推計されない</t>
    <rPh sb="0" eb="2">
      <t>スイケイ</t>
    </rPh>
    <phoneticPr fontId="17"/>
  </si>
  <si>
    <t>令和2年</t>
    <rPh sb="0" eb="2">
      <t>レイワ</t>
    </rPh>
    <rPh sb="3" eb="4">
      <t>ネン</t>
    </rPh>
    <phoneticPr fontId="2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</si>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</sst>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;[Red]\-0\ "/>
    <numFmt numFmtId="178" formatCode="#\ ##0\ "/>
    <numFmt numFmtId="179" formatCode="#,##0_ "/>
  </numFmts>
  <fonts count="1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name val="HGSｺﾞｼｯｸM"/>
      <family val="3"/>
      <charset val="128"/>
    </font>
    <font>
      <strike/>
      <sz val="10"/>
      <color rgb="FFFF0000"/>
      <name val="HGSｺﾞｼｯｸM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</cellStyleXfs>
  <cellXfs count="432">
    <xf numFmtId="0" fontId="0" fillId="0" borderId="0" xfId="0">
      <alignment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1" applyNumberFormat="1" applyFont="1" applyFill="1" applyAlignment="1">
      <alignment horizontal="left" vertical="center"/>
    </xf>
    <xf numFmtId="176" fontId="4" fillId="0" borderId="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176" fontId="4" fillId="0" borderId="0" xfId="2" applyNumberFormat="1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center" vertical="center"/>
    </xf>
    <xf numFmtId="176" fontId="4" fillId="0" borderId="8" xfId="2" applyNumberFormat="1" applyFont="1" applyFill="1" applyBorder="1" applyAlignment="1">
      <alignment horizontal="right"/>
    </xf>
    <xf numFmtId="176" fontId="4" fillId="0" borderId="0" xfId="2" applyNumberFormat="1" applyFont="1" applyFill="1" applyAlignment="1">
      <alignment horizontal="right"/>
    </xf>
    <xf numFmtId="176" fontId="4" fillId="0" borderId="8" xfId="1" applyNumberFormat="1" applyFont="1" applyFill="1" applyBorder="1" applyAlignment="1">
      <alignment horizontal="center"/>
    </xf>
    <xf numFmtId="176" fontId="4" fillId="0" borderId="0" xfId="3" applyNumberFormat="1" applyFont="1" applyFill="1" applyBorder="1" applyAlignment="1">
      <alignment horizontal="right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0" fontId="7" fillId="0" borderId="0" xfId="2" applyFont="1" applyAlignment="1">
      <alignment horizontal="centerContinuous" vertical="center"/>
    </xf>
    <xf numFmtId="0" fontId="4" fillId="0" borderId="14" xfId="2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0" xfId="2" applyNumberFormat="1" applyFont="1" applyFill="1" applyBorder="1" applyAlignment="1">
      <alignment horizontal="right" vertical="top"/>
    </xf>
    <xf numFmtId="176" fontId="4" fillId="0" borderId="0" xfId="2" applyNumberFormat="1" applyFont="1" applyAlignment="1">
      <alignment horizontal="right" vertical="center"/>
    </xf>
    <xf numFmtId="49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0" xfId="2" applyFont="1" applyBorder="1" applyAlignment="1">
      <alignment horizontal="centerContinuous" vertical="center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176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8" xfId="2" applyFont="1" applyFill="1" applyBorder="1" applyAlignment="1">
      <alignment horizontal="left" vertical="center"/>
    </xf>
    <xf numFmtId="38" fontId="4" fillId="0" borderId="6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38" fontId="7" fillId="0" borderId="0" xfId="2" applyNumberFormat="1" applyFont="1" applyAlignment="1">
      <alignment vertical="center"/>
    </xf>
    <xf numFmtId="0" fontId="4" fillId="0" borderId="14" xfId="2" applyFont="1" applyBorder="1" applyAlignment="1">
      <alignment vertical="center" wrapText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right"/>
    </xf>
    <xf numFmtId="38" fontId="4" fillId="0" borderId="5" xfId="3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right"/>
    </xf>
    <xf numFmtId="38" fontId="4" fillId="0" borderId="0" xfId="3" applyNumberFormat="1" applyFont="1" applyBorder="1" applyAlignment="1">
      <alignment horizontal="right"/>
    </xf>
    <xf numFmtId="38" fontId="4" fillId="0" borderId="6" xfId="3" applyNumberFormat="1" applyFont="1" applyBorder="1" applyAlignment="1">
      <alignment horizontal="right"/>
    </xf>
    <xf numFmtId="0" fontId="5" fillId="0" borderId="0" xfId="2" applyFont="1" applyBorder="1" applyAlignment="1">
      <alignment horizontal="left"/>
    </xf>
    <xf numFmtId="0" fontId="5" fillId="0" borderId="14" xfId="2" applyFont="1" applyBorder="1" applyAlignment="1">
      <alignment vertical="center"/>
    </xf>
    <xf numFmtId="0" fontId="5" fillId="0" borderId="0" xfId="2" applyFont="1" applyAlignment="1"/>
    <xf numFmtId="0" fontId="5" fillId="0" borderId="15" xfId="2" applyFont="1" applyBorder="1" applyAlignment="1">
      <alignment horizontal="left"/>
    </xf>
    <xf numFmtId="0" fontId="5" fillId="0" borderId="5" xfId="2" applyFont="1" applyBorder="1" applyAlignment="1">
      <alignment vertical="center"/>
    </xf>
    <xf numFmtId="0" fontId="5" fillId="0" borderId="5" xfId="2" applyFont="1" applyBorder="1" applyAlignment="1"/>
    <xf numFmtId="38" fontId="4" fillId="0" borderId="2" xfId="3" applyNumberFormat="1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0" fontId="7" fillId="0" borderId="0" xfId="2" applyFont="1" applyAlignment="1"/>
    <xf numFmtId="49" fontId="4" fillId="0" borderId="5" xfId="2" applyNumberFormat="1" applyFont="1" applyBorder="1" applyAlignment="1">
      <alignment horizontal="center"/>
    </xf>
    <xf numFmtId="38" fontId="4" fillId="0" borderId="0" xfId="1" applyFont="1" applyBorder="1" applyAlignment="1"/>
    <xf numFmtId="38" fontId="4" fillId="0" borderId="6" xfId="1" applyFont="1" applyBorder="1" applyAlignment="1"/>
    <xf numFmtId="49" fontId="4" fillId="0" borderId="0" xfId="2" applyNumberFormat="1" applyFont="1" applyBorder="1" applyAlignment="1">
      <alignment horizontal="center"/>
    </xf>
    <xf numFmtId="0" fontId="7" fillId="0" borderId="0" xfId="2" applyFont="1" applyBorder="1" applyAlignment="1"/>
    <xf numFmtId="38" fontId="4" fillId="0" borderId="0" xfId="1" applyFont="1" applyBorder="1" applyAlignment="1">
      <alignment horizontal="right"/>
    </xf>
    <xf numFmtId="38" fontId="4" fillId="0" borderId="6" xfId="1" applyFont="1" applyBorder="1" applyAlignment="1">
      <alignment horizontal="right"/>
    </xf>
    <xf numFmtId="0" fontId="4" fillId="0" borderId="0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5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0" fontId="9" fillId="0" borderId="0" xfId="2" applyFont="1" applyAlignment="1">
      <alignment vertical="center"/>
    </xf>
    <xf numFmtId="38" fontId="9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5" fillId="0" borderId="6" xfId="1" applyFont="1" applyBorder="1" applyAlignment="1">
      <alignment vertical="center"/>
    </xf>
    <xf numFmtId="0" fontId="5" fillId="0" borderId="0" xfId="2" applyFont="1" applyBorder="1" applyAlignment="1">
      <alignment horizontal="left" vertical="center" indent="1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6" xfId="1" applyFont="1" applyBorder="1" applyAlignment="1">
      <alignment vertical="center"/>
    </xf>
    <xf numFmtId="49" fontId="4" fillId="0" borderId="8" xfId="2" applyNumberFormat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49" fontId="4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7" fillId="0" borderId="0" xfId="2" applyFont="1"/>
    <xf numFmtId="0" fontId="7" fillId="0" borderId="0" xfId="2" applyFont="1" applyBorder="1"/>
    <xf numFmtId="0" fontId="4" fillId="0" borderId="0" xfId="2" applyFont="1" applyAlignment="1">
      <alignment horizontal="left"/>
    </xf>
    <xf numFmtId="0" fontId="7" fillId="0" borderId="11" xfId="2" applyFont="1" applyBorder="1"/>
    <xf numFmtId="0" fontId="7" fillId="0" borderId="9" xfId="2" applyFont="1" applyBorder="1"/>
    <xf numFmtId="49" fontId="4" fillId="0" borderId="11" xfId="2" applyNumberFormat="1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/>
    <xf numFmtId="0" fontId="4" fillId="0" borderId="1" xfId="2" applyFont="1" applyBorder="1" applyAlignment="1">
      <alignment wrapText="1"/>
    </xf>
    <xf numFmtId="0" fontId="7" fillId="0" borderId="0" xfId="2" applyFont="1" applyAlignment="1">
      <alignment horizontal="centerContinuous"/>
    </xf>
    <xf numFmtId="0" fontId="7" fillId="0" borderId="5" xfId="2" applyFont="1" applyBorder="1"/>
    <xf numFmtId="0" fontId="7" fillId="0" borderId="2" xfId="2" applyFont="1" applyBorder="1"/>
    <xf numFmtId="0" fontId="4" fillId="0" borderId="5" xfId="2" applyFont="1" applyBorder="1"/>
    <xf numFmtId="38" fontId="4" fillId="0" borderId="0" xfId="1" applyFont="1" applyBorder="1"/>
    <xf numFmtId="38" fontId="4" fillId="0" borderId="6" xfId="1" applyFont="1" applyBorder="1"/>
    <xf numFmtId="0" fontId="7" fillId="0" borderId="13" xfId="2" applyFont="1" applyBorder="1"/>
    <xf numFmtId="0" fontId="7" fillId="0" borderId="0" xfId="2" applyFont="1" applyBorder="1" applyAlignment="1">
      <alignment horizontal="centerContinuous"/>
    </xf>
    <xf numFmtId="0" fontId="4" fillId="0" borderId="0" xfId="2" applyFont="1" applyBorder="1" applyAlignment="1">
      <alignment horizontal="centerContinuous"/>
    </xf>
    <xf numFmtId="0" fontId="8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Alignment="1"/>
    <xf numFmtId="38" fontId="7" fillId="0" borderId="0" xfId="1" applyFont="1"/>
    <xf numFmtId="38" fontId="7" fillId="0" borderId="0" xfId="1" applyFont="1" applyAlignment="1">
      <alignment horizontal="centerContinuous"/>
    </xf>
    <xf numFmtId="38" fontId="4" fillId="0" borderId="0" xfId="1" applyFont="1" applyAlignment="1"/>
    <xf numFmtId="38" fontId="7" fillId="0" borderId="5" xfId="1" applyFont="1" applyBorder="1"/>
    <xf numFmtId="38" fontId="7" fillId="0" borderId="2" xfId="1" applyFont="1" applyBorder="1"/>
    <xf numFmtId="38" fontId="4" fillId="0" borderId="5" xfId="1" applyFont="1" applyBorder="1"/>
    <xf numFmtId="0" fontId="4" fillId="0" borderId="0" xfId="1" applyNumberFormat="1" applyFont="1" applyBorder="1"/>
    <xf numFmtId="0" fontId="4" fillId="0" borderId="6" xfId="1" applyNumberFormat="1" applyFont="1" applyBorder="1"/>
    <xf numFmtId="38" fontId="4" fillId="0" borderId="0" xfId="1" applyFont="1" applyBorder="1" applyAlignment="1">
      <alignment horizontal="left" indent="2"/>
    </xf>
    <xf numFmtId="0" fontId="4" fillId="0" borderId="0" xfId="1" applyNumberFormat="1" applyFont="1" applyBorder="1" applyAlignment="1">
      <alignment horizontal="right"/>
    </xf>
    <xf numFmtId="38" fontId="4" fillId="0" borderId="0" xfId="1" applyFont="1" applyFill="1"/>
    <xf numFmtId="0" fontId="4" fillId="0" borderId="0" xfId="1" applyNumberFormat="1" applyFont="1" applyFill="1" applyBorder="1"/>
    <xf numFmtId="0" fontId="4" fillId="0" borderId="6" xfId="1" applyNumberFormat="1" applyFont="1" applyFill="1" applyBorder="1"/>
    <xf numFmtId="38" fontId="4" fillId="0" borderId="0" xfId="1" applyFont="1" applyFill="1" applyBorder="1" applyAlignment="1">
      <alignment horizontal="left" indent="2"/>
    </xf>
    <xf numFmtId="0" fontId="4" fillId="0" borderId="0" xfId="1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vertical="center"/>
    </xf>
    <xf numFmtId="0" fontId="4" fillId="0" borderId="6" xfId="2" applyNumberFormat="1" applyFont="1" applyFill="1" applyBorder="1" applyAlignment="1">
      <alignment vertical="center"/>
    </xf>
    <xf numFmtId="3" fontId="4" fillId="0" borderId="0" xfId="3" applyNumberFormat="1" applyFont="1" applyFill="1" applyBorder="1" applyAlignment="1">
      <alignment horizontal="right"/>
    </xf>
    <xf numFmtId="3" fontId="4" fillId="0" borderId="6" xfId="3" applyNumberFormat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/>
    </xf>
    <xf numFmtId="38" fontId="7" fillId="0" borderId="0" xfId="1" applyFont="1" applyBorder="1"/>
    <xf numFmtId="38" fontId="7" fillId="0" borderId="6" xfId="1" applyFont="1" applyBorder="1"/>
    <xf numFmtId="38" fontId="4" fillId="0" borderId="0" xfId="1" applyFont="1" applyBorder="1" applyAlignment="1">
      <alignment horizontal="left"/>
    </xf>
    <xf numFmtId="38" fontId="7" fillId="0" borderId="0" xfId="1" applyFont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7" fillId="0" borderId="0" xfId="2" applyFont="1" applyAlignment="1">
      <alignment horizontal="center"/>
    </xf>
    <xf numFmtId="38" fontId="7" fillId="0" borderId="0" xfId="2" applyNumberFormat="1" applyFont="1"/>
    <xf numFmtId="38" fontId="7" fillId="0" borderId="0" xfId="2" applyNumberFormat="1" applyFont="1" applyFill="1"/>
    <xf numFmtId="0" fontId="7" fillId="0" borderId="5" xfId="2" applyFont="1" applyBorder="1" applyAlignment="1">
      <alignment horizontal="center"/>
    </xf>
    <xf numFmtId="0" fontId="7" fillId="0" borderId="6" xfId="2" applyFont="1" applyBorder="1"/>
    <xf numFmtId="0" fontId="7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5" fillId="0" borderId="0" xfId="2" applyFont="1" applyBorder="1"/>
    <xf numFmtId="176" fontId="7" fillId="0" borderId="0" xfId="2" applyNumberFormat="1" applyFont="1"/>
    <xf numFmtId="176" fontId="4" fillId="0" borderId="0" xfId="2" applyNumberFormat="1" applyFont="1"/>
    <xf numFmtId="176" fontId="7" fillId="0" borderId="14" xfId="2" applyNumberFormat="1" applyFont="1" applyBorder="1"/>
    <xf numFmtId="176" fontId="7" fillId="0" borderId="0" xfId="2" applyNumberFormat="1" applyFont="1" applyAlignment="1">
      <alignment horizontal="center"/>
    </xf>
    <xf numFmtId="176" fontId="4" fillId="0" borderId="0" xfId="2" applyNumberFormat="1" applyFont="1" applyBorder="1" applyAlignment="1">
      <alignment horizontal="left"/>
    </xf>
    <xf numFmtId="176" fontId="4" fillId="0" borderId="5" xfId="2" applyNumberFormat="1" applyFont="1" applyBorder="1"/>
    <xf numFmtId="176" fontId="4" fillId="0" borderId="2" xfId="2" applyNumberFormat="1" applyFont="1" applyBorder="1"/>
    <xf numFmtId="176" fontId="4" fillId="0" borderId="0" xfId="1" applyNumberFormat="1" applyFont="1"/>
    <xf numFmtId="176" fontId="8" fillId="0" borderId="0" xfId="1" applyNumberFormat="1" applyFont="1" applyAlignment="1">
      <alignment horizontal="right" shrinkToFit="1"/>
    </xf>
    <xf numFmtId="178" fontId="4" fillId="0" borderId="0" xfId="2" applyNumberFormat="1" applyFont="1" applyFill="1" applyBorder="1" applyAlignment="1" applyProtection="1">
      <alignment horizontal="right"/>
      <protection locked="0"/>
    </xf>
    <xf numFmtId="178" fontId="8" fillId="0" borderId="0" xfId="2" applyNumberFormat="1" applyFont="1" applyFill="1" applyBorder="1" applyAlignment="1" applyProtection="1">
      <alignment horizontal="right" shrinkToFit="1"/>
      <protection locked="0"/>
    </xf>
    <xf numFmtId="176" fontId="4" fillId="0" borderId="6" xfId="1" applyNumberFormat="1" applyFont="1" applyBorder="1" applyAlignment="1">
      <alignment horizontal="right"/>
    </xf>
    <xf numFmtId="176" fontId="4" fillId="0" borderId="0" xfId="1" applyNumberFormat="1" applyFont="1" applyFill="1"/>
    <xf numFmtId="49" fontId="4" fillId="0" borderId="0" xfId="1" applyNumberFormat="1" applyFont="1" applyBorder="1" applyAlignment="1">
      <alignment horizontal="center"/>
    </xf>
    <xf numFmtId="178" fontId="4" fillId="0" borderId="6" xfId="2" applyNumberFormat="1" applyFont="1" applyFill="1" applyBorder="1" applyAlignment="1" applyProtection="1">
      <alignment horizontal="right"/>
      <protection locked="0"/>
    </xf>
    <xf numFmtId="176" fontId="4" fillId="0" borderId="0" xfId="1" applyNumberFormat="1" applyFont="1" applyBorder="1" applyAlignment="1">
      <alignment horizontal="right"/>
    </xf>
    <xf numFmtId="176" fontId="4" fillId="0" borderId="6" xfId="1" applyNumberFormat="1" applyFont="1" applyBorder="1"/>
    <xf numFmtId="176" fontId="7" fillId="0" borderId="0" xfId="2" applyNumberFormat="1" applyFont="1" applyBorder="1"/>
    <xf numFmtId="176" fontId="7" fillId="0" borderId="6" xfId="2" applyNumberFormat="1" applyFont="1" applyBorder="1"/>
    <xf numFmtId="176" fontId="7" fillId="0" borderId="0" xfId="2" applyNumberFormat="1" applyFont="1" applyAlignment="1">
      <alignment vertical="center"/>
    </xf>
    <xf numFmtId="176" fontId="8" fillId="0" borderId="2" xfId="2" applyNumberFormat="1" applyFont="1" applyBorder="1" applyAlignment="1">
      <alignment horizontal="centerContinuous" vertical="center"/>
    </xf>
    <xf numFmtId="176" fontId="8" fillId="0" borderId="6" xfId="2" applyNumberFormat="1" applyFont="1" applyBorder="1" applyAlignment="1">
      <alignment horizontal="centerContinuous" vertical="center"/>
    </xf>
    <xf numFmtId="176" fontId="10" fillId="0" borderId="0" xfId="1" applyNumberFormat="1" applyFont="1" applyBorder="1"/>
    <xf numFmtId="176" fontId="10" fillId="0" borderId="14" xfId="1" applyNumberFormat="1" applyFont="1" applyBorder="1"/>
    <xf numFmtId="176" fontId="11" fillId="0" borderId="0" xfId="2" applyNumberFormat="1" applyFont="1" applyBorder="1"/>
    <xf numFmtId="176" fontId="10" fillId="0" borderId="5" xfId="1" applyNumberFormat="1" applyFont="1" applyBorder="1"/>
    <xf numFmtId="176" fontId="10" fillId="0" borderId="2" xfId="1" applyNumberFormat="1" applyFont="1" applyBorder="1"/>
    <xf numFmtId="176" fontId="11" fillId="0" borderId="5" xfId="2" applyNumberFormat="1" applyFont="1" applyBorder="1"/>
    <xf numFmtId="176" fontId="4" fillId="0" borderId="0" xfId="2" applyNumberFormat="1" applyFont="1" applyFill="1" applyBorder="1" applyAlignment="1" applyProtection="1">
      <alignment horizontal="right"/>
      <protection locked="0"/>
    </xf>
    <xf numFmtId="176" fontId="4" fillId="0" borderId="0" xfId="2" applyNumberFormat="1" applyFont="1" applyBorder="1" applyAlignment="1" applyProtection="1">
      <alignment horizontal="right"/>
      <protection locked="0"/>
    </xf>
    <xf numFmtId="176" fontId="4" fillId="0" borderId="6" xfId="2" applyNumberFormat="1" applyFont="1" applyFill="1" applyBorder="1" applyAlignment="1" applyProtection="1">
      <alignment horizontal="right"/>
      <protection locked="0"/>
    </xf>
    <xf numFmtId="176" fontId="4" fillId="0" borderId="0" xfId="2" applyNumberFormat="1" applyFont="1" applyBorder="1"/>
    <xf numFmtId="176" fontId="4" fillId="0" borderId="6" xfId="2" applyNumberFormat="1" applyFont="1" applyBorder="1"/>
    <xf numFmtId="176" fontId="8" fillId="0" borderId="0" xfId="2" applyNumberFormat="1" applyFont="1" applyAlignment="1">
      <alignment vertical="center"/>
    </xf>
    <xf numFmtId="176" fontId="8" fillId="0" borderId="14" xfId="2" applyNumberFormat="1" applyFont="1" applyBorder="1" applyAlignment="1">
      <alignment vertical="center"/>
    </xf>
    <xf numFmtId="176" fontId="4" fillId="0" borderId="0" xfId="2" applyNumberFormat="1" applyFont="1" applyBorder="1" applyAlignment="1">
      <alignment horizontal="right" vertical="center"/>
    </xf>
    <xf numFmtId="0" fontId="7" fillId="0" borderId="0" xfId="2" applyFont="1" applyAlignment="1">
      <alignment horizontal="right"/>
    </xf>
    <xf numFmtId="0" fontId="7" fillId="0" borderId="0" xfId="2" applyFont="1" applyBorder="1" applyAlignment="1">
      <alignment horizontal="right"/>
    </xf>
    <xf numFmtId="0" fontId="4" fillId="0" borderId="0" xfId="2" applyFont="1" applyAlignment="1"/>
    <xf numFmtId="0" fontId="7" fillId="0" borderId="4" xfId="2" applyFont="1" applyBorder="1"/>
    <xf numFmtId="0" fontId="7" fillId="0" borderId="5" xfId="2" applyFont="1" applyBorder="1" applyAlignment="1">
      <alignment horizontal="right"/>
    </xf>
    <xf numFmtId="38" fontId="4" fillId="0" borderId="8" xfId="1" applyNumberFormat="1" applyFont="1" applyBorder="1" applyAlignment="1">
      <alignment horizontal="right"/>
    </xf>
    <xf numFmtId="38" fontId="4" fillId="0" borderId="6" xfId="1" applyNumberFormat="1" applyFont="1" applyBorder="1" applyAlignment="1">
      <alignment horizontal="right"/>
    </xf>
    <xf numFmtId="38" fontId="4" fillId="0" borderId="0" xfId="1" applyNumberFormat="1" applyFont="1" applyBorder="1" applyAlignment="1">
      <alignment horizontal="right"/>
    </xf>
    <xf numFmtId="0" fontId="4" fillId="0" borderId="8" xfId="2" applyFont="1" applyBorder="1"/>
    <xf numFmtId="38" fontId="4" fillId="0" borderId="8" xfId="2" applyNumberFormat="1" applyFont="1" applyFill="1" applyBorder="1" applyAlignment="1">
      <alignment horizontal="right"/>
    </xf>
    <xf numFmtId="38" fontId="4" fillId="0" borderId="0" xfId="2" applyNumberFormat="1" applyFont="1" applyFill="1" applyAlignment="1">
      <alignment horizontal="right"/>
    </xf>
    <xf numFmtId="0" fontId="7" fillId="0" borderId="8" xfId="2" applyFont="1" applyBorder="1"/>
    <xf numFmtId="0" fontId="4" fillId="0" borderId="8" xfId="2" applyFont="1" applyBorder="1" applyAlignment="1">
      <alignment horizontal="left"/>
    </xf>
    <xf numFmtId="0" fontId="7" fillId="0" borderId="15" xfId="2" applyFont="1" applyBorder="1"/>
    <xf numFmtId="0" fontId="7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Border="1" applyAlignment="1">
      <alignment horizontal="right" vertical="top"/>
    </xf>
    <xf numFmtId="0" fontId="8" fillId="0" borderId="0" xfId="2" applyFont="1" applyBorder="1"/>
    <xf numFmtId="0" fontId="12" fillId="0" borderId="0" xfId="2" applyFont="1" applyAlignment="1"/>
    <xf numFmtId="179" fontId="5" fillId="0" borderId="0" xfId="2" applyNumberFormat="1" applyFont="1" applyAlignment="1">
      <alignment horizontal="right" vertical="center"/>
    </xf>
    <xf numFmtId="0" fontId="4" fillId="0" borderId="2" xfId="2" applyFont="1" applyBorder="1" applyAlignment="1">
      <alignment horizontal="centerContinuous" vertical="center"/>
    </xf>
    <xf numFmtId="0" fontId="4" fillId="0" borderId="11" xfId="2" applyFont="1" applyBorder="1" applyAlignment="1">
      <alignment horizontal="centerContinuous" vertical="center"/>
    </xf>
    <xf numFmtId="0" fontId="8" fillId="0" borderId="9" xfId="2" applyFont="1" applyBorder="1" applyAlignment="1">
      <alignment horizontal="centerContinuous" vertical="center"/>
    </xf>
    <xf numFmtId="0" fontId="6" fillId="0" borderId="0" xfId="2" applyFont="1"/>
    <xf numFmtId="0" fontId="7" fillId="0" borderId="0" xfId="2" applyFont="1" applyFill="1"/>
    <xf numFmtId="0" fontId="7" fillId="0" borderId="0" xfId="2" applyFont="1" applyFill="1" applyBorder="1"/>
    <xf numFmtId="0" fontId="4" fillId="0" borderId="0" xfId="2" applyFont="1" applyFill="1"/>
    <xf numFmtId="0" fontId="7" fillId="0" borderId="14" xfId="2" applyFont="1" applyFill="1" applyBorder="1"/>
    <xf numFmtId="0" fontId="7" fillId="0" borderId="5" xfId="2" applyFont="1" applyFill="1" applyBorder="1"/>
    <xf numFmtId="38" fontId="7" fillId="0" borderId="5" xfId="2" applyNumberFormat="1" applyFont="1" applyFill="1" applyBorder="1"/>
    <xf numFmtId="38" fontId="4" fillId="0" borderId="5" xfId="1" applyFont="1" applyFill="1" applyBorder="1"/>
    <xf numFmtId="0" fontId="4" fillId="0" borderId="4" xfId="2" applyFont="1" applyFill="1" applyBorder="1"/>
    <xf numFmtId="38" fontId="4" fillId="0" borderId="0" xfId="1" applyFont="1" applyFill="1" applyBorder="1"/>
    <xf numFmtId="3" fontId="4" fillId="0" borderId="0" xfId="2" applyNumberFormat="1" applyFont="1" applyFill="1" applyBorder="1"/>
    <xf numFmtId="0" fontId="4" fillId="0" borderId="8" xfId="2" applyFont="1" applyFill="1" applyBorder="1"/>
    <xf numFmtId="0" fontId="4" fillId="0" borderId="8" xfId="2" applyFont="1" applyFill="1" applyBorder="1" applyAlignment="1"/>
    <xf numFmtId="0" fontId="4" fillId="0" borderId="0" xfId="2" applyFont="1" applyFill="1" applyBorder="1"/>
    <xf numFmtId="38" fontId="4" fillId="0" borderId="0" xfId="2" applyNumberFormat="1" applyFont="1" applyFill="1" applyBorder="1"/>
    <xf numFmtId="0" fontId="7" fillId="0" borderId="15" xfId="2" applyFont="1" applyFill="1" applyBorder="1"/>
    <xf numFmtId="0" fontId="4" fillId="0" borderId="1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4" fillId="0" borderId="0" xfId="2" applyFont="1" applyFill="1" applyBorder="1" applyAlignment="1">
      <alignment horizontal="right"/>
    </xf>
    <xf numFmtId="0" fontId="5" fillId="0" borderId="0" xfId="2" applyFont="1" applyFill="1" applyBorder="1"/>
    <xf numFmtId="0" fontId="13" fillId="0" borderId="0" xfId="2" applyFont="1" applyAlignment="1">
      <alignment horizontal="left"/>
    </xf>
    <xf numFmtId="0" fontId="4" fillId="0" borderId="4" xfId="2" applyFont="1" applyBorder="1" applyAlignment="1"/>
    <xf numFmtId="38" fontId="4" fillId="0" borderId="6" xfId="1" applyFont="1" applyFill="1" applyBorder="1"/>
    <xf numFmtId="49" fontId="4" fillId="0" borderId="0" xfId="2" applyNumberFormat="1" applyFont="1" applyFill="1" applyBorder="1" applyAlignment="1">
      <alignment horizontal="right"/>
    </xf>
    <xf numFmtId="49" fontId="4" fillId="0" borderId="8" xfId="2" applyNumberFormat="1" applyFont="1" applyFill="1" applyBorder="1" applyAlignment="1">
      <alignment horizontal="center"/>
    </xf>
    <xf numFmtId="0" fontId="8" fillId="0" borderId="0" xfId="2" applyFont="1" applyBorder="1" applyAlignment="1">
      <alignment horizontal="right"/>
    </xf>
    <xf numFmtId="176" fontId="4" fillId="0" borderId="4" xfId="2" applyNumberFormat="1" applyFont="1" applyBorder="1"/>
    <xf numFmtId="179" fontId="4" fillId="0" borderId="0" xfId="2" applyNumberFormat="1" applyFont="1" applyAlignment="1">
      <alignment horizontal="right"/>
    </xf>
    <xf numFmtId="176" fontId="4" fillId="0" borderId="0" xfId="2" applyNumberFormat="1" applyFont="1" applyBorder="1" applyAlignment="1">
      <alignment horizontal="right"/>
    </xf>
    <xf numFmtId="176" fontId="4" fillId="0" borderId="0" xfId="3" applyNumberFormat="1" applyFont="1" applyBorder="1" applyAlignment="1">
      <alignment horizontal="right"/>
    </xf>
    <xf numFmtId="176" fontId="4" fillId="0" borderId="0" xfId="2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center" vertical="center"/>
    </xf>
    <xf numFmtId="176" fontId="4" fillId="0" borderId="6" xfId="3" applyNumberFormat="1" applyFont="1" applyBorder="1" applyAlignment="1">
      <alignment horizontal="right"/>
    </xf>
    <xf numFmtId="176" fontId="4" fillId="0" borderId="6" xfId="1" applyNumberFormat="1" applyFont="1" applyFill="1" applyBorder="1" applyAlignment="1">
      <alignment horizontal="right"/>
    </xf>
    <xf numFmtId="176" fontId="4" fillId="0" borderId="15" xfId="2" applyNumberFormat="1" applyFont="1" applyBorder="1"/>
    <xf numFmtId="176" fontId="8" fillId="0" borderId="0" xfId="2" applyNumberFormat="1" applyFont="1" applyBorder="1"/>
    <xf numFmtId="176" fontId="6" fillId="0" borderId="0" xfId="1" applyNumberFormat="1" applyFont="1" applyFill="1" applyAlignment="1">
      <alignment vertical="center"/>
    </xf>
    <xf numFmtId="38" fontId="6" fillId="0" borderId="0" xfId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3" xfId="4" applyNumberFormat="1" applyFont="1" applyFill="1" applyBorder="1" applyAlignment="1">
      <alignment horizontal="centerContinuous" vertical="center"/>
    </xf>
    <xf numFmtId="0" fontId="5" fillId="0" borderId="9" xfId="4" applyNumberFormat="1" applyFont="1" applyFill="1" applyBorder="1" applyAlignment="1">
      <alignment horizontal="centerContinuous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 applyFill="1" applyAlignment="1">
      <alignment horizontal="right"/>
    </xf>
    <xf numFmtId="0" fontId="4" fillId="0" borderId="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76" fontId="4" fillId="0" borderId="8" xfId="2" applyNumberFormat="1" applyFont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left" vertical="center" wrapText="1"/>
    </xf>
    <xf numFmtId="176" fontId="5" fillId="0" borderId="3" xfId="2" applyNumberFormat="1" applyFont="1" applyFill="1" applyBorder="1" applyAlignment="1">
      <alignment horizontal="left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7" xfId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/>
    </xf>
    <xf numFmtId="176" fontId="4" fillId="0" borderId="1" xfId="1" applyNumberFormat="1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0" fontId="4" fillId="0" borderId="0" xfId="2" applyFont="1" applyFill="1" applyAlignment="1">
      <alignment horizontal="left" vertical="center"/>
    </xf>
    <xf numFmtId="0" fontId="4" fillId="0" borderId="9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5" fillId="0" borderId="9" xfId="4" applyNumberFormat="1" applyFont="1" applyFill="1" applyBorder="1" applyAlignment="1">
      <alignment horizontal="center" vertical="center"/>
    </xf>
    <xf numFmtId="0" fontId="5" fillId="0" borderId="12" xfId="4" applyNumberFormat="1" applyFont="1" applyFill="1" applyBorder="1" applyAlignment="1">
      <alignment horizontal="center" vertical="center" wrapText="1"/>
    </xf>
    <xf numFmtId="0" fontId="5" fillId="0" borderId="7" xfId="4" applyNumberFormat="1" applyFont="1" applyFill="1" applyBorder="1" applyAlignment="1">
      <alignment horizontal="center" vertical="center" wrapText="1"/>
    </xf>
    <xf numFmtId="0" fontId="5" fillId="0" borderId="3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0" fontId="5" fillId="0" borderId="12" xfId="4" applyNumberFormat="1" applyFont="1" applyFill="1" applyBorder="1" applyAlignment="1">
      <alignment horizontal="center" vertical="center"/>
    </xf>
    <xf numFmtId="0" fontId="5" fillId="0" borderId="7" xfId="4" applyNumberFormat="1" applyFont="1" applyFill="1" applyBorder="1" applyAlignment="1">
      <alignment horizontal="center" vertical="center"/>
    </xf>
    <xf numFmtId="0" fontId="5" fillId="0" borderId="3" xfId="4" applyNumberFormat="1" applyFont="1" applyFill="1" applyBorder="1" applyAlignment="1">
      <alignment horizontal="center" vertical="center"/>
    </xf>
    <xf numFmtId="0" fontId="5" fillId="0" borderId="9" xfId="4" applyNumberFormat="1" applyFont="1" applyFill="1" applyBorder="1" applyAlignment="1">
      <alignment horizontal="center" vertical="center" wrapText="1"/>
    </xf>
    <xf numFmtId="0" fontId="5" fillId="0" borderId="1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>
      <alignment horizontal="center" vertical="center"/>
    </xf>
    <xf numFmtId="0" fontId="5" fillId="0" borderId="10" xfId="4" applyNumberFormat="1" applyFont="1" applyFill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76" fontId="8" fillId="0" borderId="15" xfId="2" applyNumberFormat="1" applyFont="1" applyBorder="1" applyAlignment="1">
      <alignment horizontal="center" vertical="center"/>
    </xf>
    <xf numFmtId="176" fontId="8" fillId="0" borderId="0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176" fontId="8" fillId="0" borderId="7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" vertical="center"/>
    </xf>
    <xf numFmtId="176" fontId="8" fillId="0" borderId="9" xfId="2" applyNumberFormat="1" applyFont="1" applyBorder="1" applyAlignment="1">
      <alignment horizontal="center" vertical="center"/>
    </xf>
    <xf numFmtId="176" fontId="8" fillId="0" borderId="11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 wrapText="1"/>
    </xf>
    <xf numFmtId="176" fontId="8" fillId="0" borderId="7" xfId="2" applyNumberFormat="1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176" fontId="8" fillId="0" borderId="13" xfId="2" applyNumberFormat="1" applyFont="1" applyBorder="1" applyAlignment="1">
      <alignment horizontal="center" vertical="center"/>
    </xf>
    <xf numFmtId="176" fontId="8" fillId="0" borderId="6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right"/>
    </xf>
    <xf numFmtId="176" fontId="8" fillId="0" borderId="4" xfId="2" applyNumberFormat="1" applyFont="1" applyBorder="1" applyAlignment="1">
      <alignment horizontal="center" vertical="center"/>
    </xf>
    <xf numFmtId="176" fontId="4" fillId="0" borderId="0" xfId="1" applyNumberFormat="1" applyFont="1" applyFill="1" applyAlignment="1">
      <alignment horizontal="right"/>
    </xf>
    <xf numFmtId="0" fontId="4" fillId="0" borderId="6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176" fontId="4" fillId="0" borderId="15" xfId="2" applyNumberFormat="1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5" fillId="0" borderId="13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 wrapText="1"/>
    </xf>
    <xf numFmtId="176" fontId="7" fillId="0" borderId="3" xfId="2" applyNumberFormat="1" applyFont="1" applyBorder="1" applyAlignment="1">
      <alignment horizontal="center" vertical="center" wrapText="1"/>
    </xf>
    <xf numFmtId="176" fontId="5" fillId="0" borderId="12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4" fillId="0" borderId="9" xfId="2" applyNumberFormat="1" applyFont="1" applyBorder="1" applyAlignment="1">
      <alignment horizontal="center" vertical="center"/>
    </xf>
    <xf numFmtId="176" fontId="4" fillId="0" borderId="11" xfId="2" applyNumberFormat="1" applyFont="1" applyBorder="1" applyAlignment="1">
      <alignment horizontal="center" vertical="center"/>
    </xf>
    <xf numFmtId="176" fontId="4" fillId="0" borderId="10" xfId="2" applyNumberFormat="1" applyFont="1" applyBorder="1" applyAlignment="1">
      <alignment horizontal="center" vertical="center"/>
    </xf>
    <xf numFmtId="176" fontId="4" fillId="0" borderId="12" xfId="2" applyNumberFormat="1" applyFont="1" applyBorder="1" applyAlignment="1">
      <alignment horizontal="center" vertical="center"/>
    </xf>
    <xf numFmtId="176" fontId="4" fillId="0" borderId="3" xfId="2" applyNumberFormat="1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2"/>
    <cellStyle name="標準_2010結果表・一覧表様式集（農林業経営体調査）扉・本文（印刷後の修正100713）" xfId="4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495300</xdr:colOff>
      <xdr:row>10</xdr:row>
      <xdr:rowOff>0</xdr:rowOff>
    </xdr:from>
    <xdr:ext cx="76200" cy="177661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10700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10</xdr:row>
      <xdr:rowOff>0</xdr:rowOff>
    </xdr:from>
    <xdr:ext cx="76200" cy="177661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0225" y="1714500"/>
          <a:ext cx="76200" cy="1776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495300</xdr:colOff>
      <xdr:row>9</xdr:row>
      <xdr:rowOff>0</xdr:rowOff>
    </xdr:from>
    <xdr:ext cx="76200" cy="177662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410700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504825</xdr:colOff>
      <xdr:row>9</xdr:row>
      <xdr:rowOff>0</xdr:rowOff>
    </xdr:from>
    <xdr:ext cx="76200" cy="177662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420225" y="1543050"/>
          <a:ext cx="76200" cy="177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7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75.75" style="270" bestFit="1" customWidth="1"/>
    <col min="2" max="16384" width="9" style="270"/>
  </cols>
  <sheetData>
    <row r="1" spans="1:1" s="267" customFormat="1" ht="31.5" customHeight="1" x14ac:dyDescent="0.15">
      <c r="A1" s="266" t="s">
        <v>387</v>
      </c>
    </row>
    <row r="2" spans="1:1" s="267" customFormat="1" ht="27.75" customHeight="1" x14ac:dyDescent="0.15">
      <c r="A2" s="268" t="s">
        <v>0</v>
      </c>
    </row>
    <row r="3" spans="1:1" s="267" customFormat="1" ht="24" customHeight="1" x14ac:dyDescent="0.15">
      <c r="A3" s="269" t="s">
        <v>1</v>
      </c>
    </row>
    <row r="4" spans="1:1" ht="30" customHeight="1" x14ac:dyDescent="0.4">
      <c r="A4" s="270" t="s">
        <v>2</v>
      </c>
    </row>
    <row r="5" spans="1:1" ht="30" customHeight="1" x14ac:dyDescent="0.4">
      <c r="A5" s="270" t="s">
        <v>3</v>
      </c>
    </row>
    <row r="6" spans="1:1" ht="30" customHeight="1" x14ac:dyDescent="0.4">
      <c r="A6" s="270" t="s">
        <v>4</v>
      </c>
    </row>
    <row r="7" spans="1:1" ht="30" customHeight="1" x14ac:dyDescent="0.4">
      <c r="A7" s="270" t="s">
        <v>5</v>
      </c>
    </row>
    <row r="8" spans="1:1" ht="30" customHeight="1" x14ac:dyDescent="0.4">
      <c r="A8" s="270" t="s">
        <v>6</v>
      </c>
    </row>
    <row r="9" spans="1:1" ht="30" customHeight="1" x14ac:dyDescent="0.4">
      <c r="A9" s="270" t="s">
        <v>7</v>
      </c>
    </row>
    <row r="10" spans="1:1" ht="30" customHeight="1" x14ac:dyDescent="0.4">
      <c r="A10" s="270" t="s">
        <v>8</v>
      </c>
    </row>
    <row r="11" spans="1:1" ht="30" customHeight="1" x14ac:dyDescent="0.4">
      <c r="A11" s="270" t="s">
        <v>9</v>
      </c>
    </row>
    <row r="12" spans="1:1" ht="30" customHeight="1" x14ac:dyDescent="0.4">
      <c r="A12" s="270" t="s">
        <v>10</v>
      </c>
    </row>
    <row r="13" spans="1:1" ht="30" customHeight="1" x14ac:dyDescent="0.4">
      <c r="A13" s="270" t="s">
        <v>11</v>
      </c>
    </row>
    <row r="14" spans="1:1" ht="30" customHeight="1" x14ac:dyDescent="0.4">
      <c r="A14" s="270" t="s">
        <v>12</v>
      </c>
    </row>
    <row r="15" spans="1:1" ht="30" customHeight="1" x14ac:dyDescent="0.4">
      <c r="A15" s="270" t="s">
        <v>13</v>
      </c>
    </row>
    <row r="16" spans="1:1" ht="30" customHeight="1" x14ac:dyDescent="0.4">
      <c r="A16" s="270" t="s">
        <v>14</v>
      </c>
    </row>
    <row r="17" spans="1:1" ht="30" customHeight="1" x14ac:dyDescent="0.4">
      <c r="A17" s="270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zoomScaleNormal="100" workbookViewId="0"/>
  </sheetViews>
  <sheetFormatPr defaultRowHeight="13.5" x14ac:dyDescent="0.15"/>
  <cols>
    <col min="1" max="1" width="12.125" style="165" customWidth="1"/>
    <col min="2" max="6" width="8.5" style="165" customWidth="1"/>
    <col min="7" max="7" width="10" style="165" customWidth="1"/>
    <col min="8" max="8" width="9.5" style="165" customWidth="1"/>
    <col min="9" max="13" width="8.5" style="165" customWidth="1"/>
    <col min="14" max="14" width="9.125" style="165" customWidth="1"/>
    <col min="15" max="15" width="8.5" style="165" customWidth="1"/>
    <col min="16" max="16384" width="9" style="165"/>
  </cols>
  <sheetData>
    <row r="1" spans="1:15" ht="24" customHeight="1" x14ac:dyDescent="0.15">
      <c r="A1" s="265" t="s">
        <v>292</v>
      </c>
    </row>
    <row r="2" spans="1:15" x14ac:dyDescent="0.1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N2" s="182"/>
      <c r="O2" s="200" t="s">
        <v>291</v>
      </c>
    </row>
    <row r="3" spans="1:15" s="198" customFormat="1" ht="14.25" customHeight="1" x14ac:dyDescent="0.4">
      <c r="A3" s="401" t="s">
        <v>87</v>
      </c>
      <c r="B3" s="398" t="s">
        <v>290</v>
      </c>
      <c r="C3" s="402" t="s">
        <v>289</v>
      </c>
      <c r="D3" s="403"/>
      <c r="E3" s="403"/>
      <c r="F3" s="403"/>
      <c r="G3" s="403"/>
      <c r="H3" s="403"/>
      <c r="I3" s="403"/>
      <c r="J3" s="403"/>
      <c r="K3" s="404"/>
      <c r="L3" s="402" t="s">
        <v>288</v>
      </c>
      <c r="M3" s="403"/>
      <c r="N3" s="403"/>
      <c r="O3" s="403"/>
    </row>
    <row r="4" spans="1:15" s="198" customFormat="1" ht="14.25" customHeight="1" x14ac:dyDescent="0.4">
      <c r="A4" s="396"/>
      <c r="B4" s="399"/>
      <c r="C4" s="398" t="s">
        <v>279</v>
      </c>
      <c r="D4" s="398" t="s">
        <v>287</v>
      </c>
      <c r="E4" s="285" t="s">
        <v>286</v>
      </c>
      <c r="F4" s="398" t="s">
        <v>285</v>
      </c>
      <c r="G4" s="398" t="s">
        <v>284</v>
      </c>
      <c r="H4" s="398" t="s">
        <v>283</v>
      </c>
      <c r="I4" s="398" t="s">
        <v>282</v>
      </c>
      <c r="J4" s="285" t="s">
        <v>281</v>
      </c>
      <c r="K4" s="285" t="s">
        <v>280</v>
      </c>
      <c r="L4" s="398" t="s">
        <v>279</v>
      </c>
      <c r="M4" s="398" t="s">
        <v>278</v>
      </c>
      <c r="N4" s="408" t="s">
        <v>277</v>
      </c>
      <c r="O4" s="199"/>
    </row>
    <row r="5" spans="1:15" s="198" customFormat="1" ht="14.25" customHeight="1" x14ac:dyDescent="0.4">
      <c r="A5" s="397"/>
      <c r="B5" s="400"/>
      <c r="C5" s="400"/>
      <c r="D5" s="400"/>
      <c r="E5" s="283" t="s">
        <v>276</v>
      </c>
      <c r="F5" s="400"/>
      <c r="G5" s="400"/>
      <c r="H5" s="400"/>
      <c r="I5" s="400"/>
      <c r="J5" s="283" t="s">
        <v>275</v>
      </c>
      <c r="K5" s="283" t="s">
        <v>274</v>
      </c>
      <c r="L5" s="400"/>
      <c r="M5" s="400"/>
      <c r="N5" s="410"/>
      <c r="O5" s="284" t="s">
        <v>273</v>
      </c>
    </row>
    <row r="6" spans="1:15" s="166" customFormat="1" ht="8.25" customHeight="1" x14ac:dyDescent="0.15">
      <c r="A6" s="196"/>
      <c r="B6" s="197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</row>
    <row r="7" spans="1:15" s="166" customFormat="1" ht="12" customHeight="1" x14ac:dyDescent="0.15">
      <c r="A7" s="82" t="s">
        <v>272</v>
      </c>
      <c r="B7" s="181">
        <v>1513</v>
      </c>
      <c r="C7" s="172">
        <v>1381</v>
      </c>
      <c r="D7" s="172">
        <v>377</v>
      </c>
      <c r="E7" s="172">
        <v>3</v>
      </c>
      <c r="F7" s="172">
        <v>3</v>
      </c>
      <c r="G7" s="172">
        <v>499</v>
      </c>
      <c r="H7" s="172">
        <v>408</v>
      </c>
      <c r="I7" s="172">
        <v>66</v>
      </c>
      <c r="J7" s="172">
        <v>3</v>
      </c>
      <c r="K7" s="172">
        <v>22</v>
      </c>
      <c r="L7" s="172">
        <v>131</v>
      </c>
      <c r="M7" s="172">
        <v>48</v>
      </c>
      <c r="N7" s="172">
        <v>70</v>
      </c>
      <c r="O7" s="172">
        <v>66</v>
      </c>
    </row>
    <row r="8" spans="1:15" s="172" customFormat="1" ht="12" x14ac:dyDescent="0.15">
      <c r="A8" s="82" t="s">
        <v>247</v>
      </c>
      <c r="B8" s="181">
        <v>1491</v>
      </c>
      <c r="C8" s="172">
        <v>1373</v>
      </c>
      <c r="D8" s="172">
        <v>441</v>
      </c>
      <c r="E8" s="172">
        <v>3</v>
      </c>
      <c r="F8" s="172">
        <v>4</v>
      </c>
      <c r="G8" s="172">
        <v>447</v>
      </c>
      <c r="H8" s="172">
        <v>390</v>
      </c>
      <c r="I8" s="172">
        <v>63</v>
      </c>
      <c r="J8" s="172">
        <v>3</v>
      </c>
      <c r="K8" s="172">
        <v>22</v>
      </c>
      <c r="L8" s="172">
        <v>118</v>
      </c>
      <c r="M8" s="172">
        <v>36</v>
      </c>
      <c r="N8" s="172">
        <v>70</v>
      </c>
      <c r="O8" s="172">
        <v>64</v>
      </c>
    </row>
    <row r="9" spans="1:15" s="172" customFormat="1" ht="12" x14ac:dyDescent="0.15">
      <c r="A9" s="82" t="s">
        <v>246</v>
      </c>
      <c r="B9" s="181">
        <v>1417</v>
      </c>
      <c r="C9" s="172">
        <v>1295</v>
      </c>
      <c r="D9" s="172">
        <v>368</v>
      </c>
      <c r="E9" s="172">
        <v>6</v>
      </c>
      <c r="F9" s="172">
        <v>2</v>
      </c>
      <c r="G9" s="172">
        <v>469</v>
      </c>
      <c r="H9" s="172">
        <v>360</v>
      </c>
      <c r="I9" s="172">
        <v>65</v>
      </c>
      <c r="J9" s="172">
        <v>2</v>
      </c>
      <c r="K9" s="172">
        <v>22</v>
      </c>
      <c r="L9" s="172">
        <v>121</v>
      </c>
      <c r="M9" s="172">
        <v>40</v>
      </c>
      <c r="N9" s="172">
        <v>71</v>
      </c>
      <c r="O9" s="172">
        <v>65</v>
      </c>
    </row>
    <row r="10" spans="1:15" s="172" customFormat="1" ht="12" x14ac:dyDescent="0.15">
      <c r="A10" s="82" t="s">
        <v>245</v>
      </c>
      <c r="B10" s="195">
        <v>1269</v>
      </c>
      <c r="C10" s="193">
        <v>1173</v>
      </c>
      <c r="D10" s="193">
        <v>365</v>
      </c>
      <c r="E10" s="193">
        <v>5</v>
      </c>
      <c r="F10" s="193">
        <v>3</v>
      </c>
      <c r="G10" s="193">
        <v>365</v>
      </c>
      <c r="H10" s="193">
        <v>344</v>
      </c>
      <c r="I10" s="194">
        <v>69</v>
      </c>
      <c r="J10" s="194">
        <v>3</v>
      </c>
      <c r="K10" s="193">
        <v>21</v>
      </c>
      <c r="L10" s="174">
        <v>94</v>
      </c>
      <c r="M10" s="174">
        <v>44</v>
      </c>
      <c r="N10" s="174">
        <v>43</v>
      </c>
      <c r="O10" s="174">
        <v>37</v>
      </c>
    </row>
    <row r="11" spans="1:15" s="172" customFormat="1" ht="12" x14ac:dyDescent="0.15">
      <c r="A11" s="82" t="s">
        <v>244</v>
      </c>
      <c r="B11" s="195">
        <v>1273</v>
      </c>
      <c r="C11" s="193">
        <v>1178</v>
      </c>
      <c r="D11" s="193">
        <v>344</v>
      </c>
      <c r="E11" s="193">
        <v>6</v>
      </c>
      <c r="F11" s="193">
        <v>3</v>
      </c>
      <c r="G11" s="193">
        <v>361</v>
      </c>
      <c r="H11" s="193">
        <v>375</v>
      </c>
      <c r="I11" s="194">
        <v>67</v>
      </c>
      <c r="J11" s="194">
        <v>2</v>
      </c>
      <c r="K11" s="193">
        <v>21</v>
      </c>
      <c r="L11" s="174">
        <v>94</v>
      </c>
      <c r="M11" s="174">
        <v>46</v>
      </c>
      <c r="N11" s="174">
        <v>41</v>
      </c>
      <c r="O11" s="174">
        <v>36</v>
      </c>
    </row>
    <row r="12" spans="1:15" s="172" customFormat="1" ht="12" x14ac:dyDescent="0.15">
      <c r="A12" s="82"/>
      <c r="B12" s="195"/>
      <c r="C12" s="193"/>
      <c r="D12" s="193"/>
      <c r="E12" s="193"/>
      <c r="F12" s="193"/>
      <c r="G12" s="193"/>
      <c r="H12" s="193"/>
      <c r="I12" s="194"/>
      <c r="J12" s="194"/>
      <c r="K12" s="193"/>
      <c r="L12" s="174"/>
      <c r="M12" s="174"/>
      <c r="N12" s="174"/>
      <c r="O12" s="174"/>
    </row>
    <row r="13" spans="1:15" s="172" customFormat="1" ht="12" x14ac:dyDescent="0.15">
      <c r="A13" s="82" t="s">
        <v>271</v>
      </c>
      <c r="B13" s="195">
        <v>1072</v>
      </c>
      <c r="C13" s="193">
        <f>SUM(D13:K13)</f>
        <v>995</v>
      </c>
      <c r="D13" s="193">
        <v>265</v>
      </c>
      <c r="E13" s="193">
        <v>7</v>
      </c>
      <c r="F13" s="193">
        <v>2</v>
      </c>
      <c r="G13" s="193">
        <v>286</v>
      </c>
      <c r="H13" s="193">
        <v>363</v>
      </c>
      <c r="I13" s="194">
        <v>66</v>
      </c>
      <c r="J13" s="194">
        <v>1</v>
      </c>
      <c r="K13" s="193">
        <v>5</v>
      </c>
      <c r="L13" s="174">
        <v>77</v>
      </c>
      <c r="M13" s="174">
        <v>47</v>
      </c>
      <c r="N13" s="174">
        <v>19</v>
      </c>
      <c r="O13" s="174">
        <v>17</v>
      </c>
    </row>
    <row r="14" spans="1:15" s="172" customFormat="1" ht="12" x14ac:dyDescent="0.15">
      <c r="A14" s="82" t="s">
        <v>270</v>
      </c>
      <c r="B14" s="195">
        <v>1137</v>
      </c>
      <c r="C14" s="193">
        <v>1051</v>
      </c>
      <c r="D14" s="193">
        <v>296</v>
      </c>
      <c r="E14" s="193">
        <v>7</v>
      </c>
      <c r="F14" s="193">
        <v>2</v>
      </c>
      <c r="G14" s="193">
        <v>289</v>
      </c>
      <c r="H14" s="193">
        <v>386</v>
      </c>
      <c r="I14" s="194">
        <v>64</v>
      </c>
      <c r="J14" s="194">
        <v>1</v>
      </c>
      <c r="K14" s="193">
        <v>5</v>
      </c>
      <c r="L14" s="174">
        <v>85</v>
      </c>
      <c r="M14" s="174">
        <v>54</v>
      </c>
      <c r="N14" s="174">
        <v>20</v>
      </c>
      <c r="O14" s="174">
        <v>18</v>
      </c>
    </row>
    <row r="15" spans="1:15" s="172" customFormat="1" ht="12" x14ac:dyDescent="0.15">
      <c r="A15" s="82" t="s">
        <v>269</v>
      </c>
      <c r="B15" s="195">
        <v>1172</v>
      </c>
      <c r="C15" s="193">
        <v>1093</v>
      </c>
      <c r="D15" s="193">
        <v>319</v>
      </c>
      <c r="E15" s="193" t="s">
        <v>243</v>
      </c>
      <c r="F15" s="193">
        <v>3</v>
      </c>
      <c r="G15" s="193">
        <v>296</v>
      </c>
      <c r="H15" s="193">
        <v>395</v>
      </c>
      <c r="I15" s="194">
        <v>68</v>
      </c>
      <c r="J15" s="194">
        <v>1</v>
      </c>
      <c r="K15" s="193" t="s">
        <v>243</v>
      </c>
      <c r="L15" s="174">
        <v>79</v>
      </c>
      <c r="M15" s="174">
        <v>48</v>
      </c>
      <c r="N15" s="174">
        <v>21</v>
      </c>
      <c r="O15" s="174">
        <v>18</v>
      </c>
    </row>
    <row r="16" spans="1:15" s="172" customFormat="1" ht="12" x14ac:dyDescent="0.15">
      <c r="A16" s="82" t="s">
        <v>268</v>
      </c>
      <c r="B16" s="195">
        <v>1206</v>
      </c>
      <c r="C16" s="193">
        <v>1127</v>
      </c>
      <c r="D16" s="193">
        <v>346</v>
      </c>
      <c r="E16" s="193" t="s">
        <v>243</v>
      </c>
      <c r="F16" s="193">
        <v>2</v>
      </c>
      <c r="G16" s="193">
        <v>291</v>
      </c>
      <c r="H16" s="193">
        <v>408</v>
      </c>
      <c r="I16" s="194">
        <v>67</v>
      </c>
      <c r="J16" s="194">
        <v>2</v>
      </c>
      <c r="K16" s="193" t="s">
        <v>243</v>
      </c>
      <c r="L16" s="174">
        <v>79</v>
      </c>
      <c r="M16" s="174">
        <v>49</v>
      </c>
      <c r="N16" s="174">
        <v>21</v>
      </c>
      <c r="O16" s="174">
        <v>18</v>
      </c>
    </row>
    <row r="17" spans="1:15" s="172" customFormat="1" ht="12" x14ac:dyDescent="0.15">
      <c r="A17" s="82" t="s">
        <v>267</v>
      </c>
      <c r="B17" s="195">
        <v>1248</v>
      </c>
      <c r="C17" s="193">
        <v>1164</v>
      </c>
      <c r="D17" s="193">
        <v>334</v>
      </c>
      <c r="E17" s="193" t="s">
        <v>243</v>
      </c>
      <c r="F17" s="193">
        <v>1</v>
      </c>
      <c r="G17" s="193">
        <v>338</v>
      </c>
      <c r="H17" s="193">
        <v>411</v>
      </c>
      <c r="I17" s="194">
        <v>65</v>
      </c>
      <c r="J17" s="194">
        <v>1</v>
      </c>
      <c r="K17" s="193" t="s">
        <v>243</v>
      </c>
      <c r="L17" s="174">
        <v>84</v>
      </c>
      <c r="M17" s="174">
        <v>53</v>
      </c>
      <c r="N17" s="174">
        <v>21</v>
      </c>
      <c r="O17" s="174">
        <v>17</v>
      </c>
    </row>
    <row r="18" spans="1:15" s="172" customFormat="1" ht="12" x14ac:dyDescent="0.15">
      <c r="A18" s="82" t="s">
        <v>238</v>
      </c>
      <c r="B18" s="195">
        <v>1163</v>
      </c>
      <c r="C18" s="193">
        <v>1141</v>
      </c>
      <c r="D18" s="193">
        <v>362</v>
      </c>
      <c r="E18" s="193" t="s">
        <v>237</v>
      </c>
      <c r="F18" s="193">
        <v>2</v>
      </c>
      <c r="G18" s="193">
        <v>300</v>
      </c>
      <c r="H18" s="193">
        <v>405</v>
      </c>
      <c r="I18" s="194">
        <v>56</v>
      </c>
      <c r="J18" s="194">
        <v>1</v>
      </c>
      <c r="K18" s="193" t="s">
        <v>237</v>
      </c>
      <c r="L18" s="174">
        <v>23</v>
      </c>
      <c r="M18" s="174">
        <v>13</v>
      </c>
      <c r="N18" s="174">
        <v>9</v>
      </c>
      <c r="O18" s="174">
        <v>7</v>
      </c>
    </row>
    <row r="19" spans="1:15" ht="9" customHeight="1" x14ac:dyDescent="0.15">
      <c r="A19" s="192"/>
      <c r="B19" s="191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</row>
    <row r="20" spans="1:15" ht="6" customHeight="1" x14ac:dyDescent="0.15">
      <c r="A20" s="189"/>
      <c r="B20" s="187"/>
      <c r="C20" s="187"/>
      <c r="D20" s="187"/>
      <c r="E20" s="187"/>
      <c r="F20" s="187"/>
      <c r="G20" s="187"/>
      <c r="H20" s="187"/>
      <c r="I20" s="188"/>
      <c r="J20" s="188"/>
      <c r="K20" s="188"/>
      <c r="L20" s="188"/>
      <c r="M20" s="187"/>
      <c r="N20" s="187"/>
      <c r="O20" s="187"/>
    </row>
    <row r="21" spans="1:15" s="184" customFormat="1" ht="14.25" customHeight="1" x14ac:dyDescent="0.4">
      <c r="A21" s="395" t="s">
        <v>87</v>
      </c>
      <c r="B21" s="402" t="s">
        <v>266</v>
      </c>
      <c r="C21" s="403"/>
      <c r="D21" s="403"/>
      <c r="E21" s="404"/>
      <c r="F21" s="405" t="s">
        <v>265</v>
      </c>
      <c r="G21" s="402" t="s">
        <v>264</v>
      </c>
      <c r="H21" s="404"/>
      <c r="I21" s="408" t="s">
        <v>263</v>
      </c>
      <c r="J21" s="395"/>
      <c r="K21" s="401" t="s">
        <v>262</v>
      </c>
      <c r="L21" s="401"/>
      <c r="M21" s="408" t="s">
        <v>261</v>
      </c>
      <c r="N21" s="401"/>
      <c r="O21" s="401"/>
    </row>
    <row r="22" spans="1:15" s="184" customFormat="1" ht="14.25" customHeight="1" x14ac:dyDescent="0.4">
      <c r="A22" s="396"/>
      <c r="B22" s="398" t="s">
        <v>260</v>
      </c>
      <c r="C22" s="408" t="s">
        <v>259</v>
      </c>
      <c r="D22" s="398" t="s">
        <v>215</v>
      </c>
      <c r="E22" s="405" t="s">
        <v>258</v>
      </c>
      <c r="F22" s="406"/>
      <c r="G22" s="405" t="s">
        <v>257</v>
      </c>
      <c r="H22" s="405" t="s">
        <v>256</v>
      </c>
      <c r="I22" s="410" t="s">
        <v>255</v>
      </c>
      <c r="J22" s="412"/>
      <c r="K22" s="397" t="s">
        <v>255</v>
      </c>
      <c r="L22" s="412"/>
      <c r="M22" s="410" t="s">
        <v>255</v>
      </c>
      <c r="N22" s="397"/>
      <c r="O22" s="397"/>
    </row>
    <row r="23" spans="1:15" s="184" customFormat="1" ht="14.25" customHeight="1" x14ac:dyDescent="0.4">
      <c r="A23" s="396"/>
      <c r="B23" s="399"/>
      <c r="C23" s="409"/>
      <c r="D23" s="399"/>
      <c r="E23" s="406"/>
      <c r="F23" s="406"/>
      <c r="G23" s="406"/>
      <c r="H23" s="406"/>
      <c r="I23" s="285" t="s">
        <v>254</v>
      </c>
      <c r="J23" s="285" t="s">
        <v>253</v>
      </c>
      <c r="K23" s="186" t="s">
        <v>252</v>
      </c>
      <c r="L23" s="186" t="s">
        <v>251</v>
      </c>
      <c r="M23" s="285" t="s">
        <v>252</v>
      </c>
      <c r="N23" s="408" t="s">
        <v>251</v>
      </c>
      <c r="O23" s="401"/>
    </row>
    <row r="24" spans="1:15" s="184" customFormat="1" ht="14.25" customHeight="1" x14ac:dyDescent="0.4">
      <c r="A24" s="397"/>
      <c r="B24" s="400"/>
      <c r="C24" s="410"/>
      <c r="D24" s="400"/>
      <c r="E24" s="407"/>
      <c r="F24" s="407"/>
      <c r="G24" s="407"/>
      <c r="H24" s="407"/>
      <c r="I24" s="283" t="s">
        <v>250</v>
      </c>
      <c r="J24" s="282" t="s">
        <v>249</v>
      </c>
      <c r="K24" s="185" t="s">
        <v>250</v>
      </c>
      <c r="L24" s="185" t="s">
        <v>249</v>
      </c>
      <c r="M24" s="283" t="s">
        <v>250</v>
      </c>
      <c r="N24" s="410" t="s">
        <v>249</v>
      </c>
      <c r="O24" s="397"/>
    </row>
    <row r="25" spans="1:15" ht="9" customHeight="1" x14ac:dyDescent="0.15">
      <c r="A25" s="182"/>
      <c r="B25" s="183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</row>
    <row r="26" spans="1:15" ht="12" customHeight="1" x14ac:dyDescent="0.15">
      <c r="A26" s="82" t="s">
        <v>248</v>
      </c>
      <c r="B26" s="181">
        <v>6</v>
      </c>
      <c r="C26" s="286" t="s">
        <v>243</v>
      </c>
      <c r="D26" s="180" t="s">
        <v>243</v>
      </c>
      <c r="E26" s="172">
        <v>5</v>
      </c>
      <c r="F26" s="172">
        <v>1</v>
      </c>
      <c r="G26" s="172">
        <v>40</v>
      </c>
      <c r="H26" s="172">
        <v>607</v>
      </c>
      <c r="I26" s="172">
        <v>2700</v>
      </c>
      <c r="J26" s="172">
        <v>1083</v>
      </c>
      <c r="K26" s="172">
        <v>261</v>
      </c>
      <c r="L26" s="172">
        <v>105</v>
      </c>
      <c r="M26" s="172">
        <v>2311</v>
      </c>
      <c r="N26" s="411">
        <v>927</v>
      </c>
      <c r="O26" s="411"/>
    </row>
    <row r="27" spans="1:15" s="172" customFormat="1" ht="12" x14ac:dyDescent="0.15">
      <c r="A27" s="178" t="s">
        <v>247</v>
      </c>
      <c r="B27" s="181">
        <v>6</v>
      </c>
      <c r="C27" s="286" t="s">
        <v>243</v>
      </c>
      <c r="D27" s="180" t="s">
        <v>243</v>
      </c>
      <c r="E27" s="172">
        <v>4</v>
      </c>
      <c r="F27" s="172">
        <v>1</v>
      </c>
      <c r="G27" s="172">
        <v>43</v>
      </c>
      <c r="H27" s="172">
        <v>646</v>
      </c>
      <c r="I27" s="172">
        <v>2661</v>
      </c>
      <c r="J27" s="172">
        <v>1153</v>
      </c>
      <c r="K27" s="172">
        <v>258</v>
      </c>
      <c r="L27" s="172">
        <v>112</v>
      </c>
      <c r="M27" s="172">
        <v>2278</v>
      </c>
      <c r="N27" s="411">
        <v>987</v>
      </c>
      <c r="O27" s="411"/>
    </row>
    <row r="28" spans="1:15" s="172" customFormat="1" ht="12" x14ac:dyDescent="0.15">
      <c r="A28" s="178" t="s">
        <v>246</v>
      </c>
      <c r="B28" s="181">
        <v>7</v>
      </c>
      <c r="C28" s="286" t="s">
        <v>243</v>
      </c>
      <c r="D28" s="180" t="s">
        <v>243</v>
      </c>
      <c r="E28" s="180" t="s">
        <v>243</v>
      </c>
      <c r="F28" s="172">
        <v>1</v>
      </c>
      <c r="G28" s="172">
        <v>44</v>
      </c>
      <c r="H28" s="172">
        <v>624</v>
      </c>
      <c r="I28" s="172">
        <v>2528</v>
      </c>
      <c r="J28" s="172">
        <v>1113</v>
      </c>
      <c r="K28" s="172">
        <v>249</v>
      </c>
      <c r="L28" s="172">
        <v>110</v>
      </c>
      <c r="M28" s="172">
        <v>2164</v>
      </c>
      <c r="N28" s="411">
        <v>953</v>
      </c>
      <c r="O28" s="411"/>
    </row>
    <row r="29" spans="1:15" s="172" customFormat="1" ht="12" x14ac:dyDescent="0.15">
      <c r="A29" s="178" t="s">
        <v>245</v>
      </c>
      <c r="B29" s="179">
        <v>5</v>
      </c>
      <c r="C29" s="174">
        <v>1</v>
      </c>
      <c r="D29" s="174" t="s">
        <v>243</v>
      </c>
      <c r="E29" s="174">
        <v>2</v>
      </c>
      <c r="F29" s="174">
        <v>1</v>
      </c>
      <c r="G29" s="286">
        <v>42</v>
      </c>
      <c r="H29" s="286">
        <v>534</v>
      </c>
      <c r="I29" s="286">
        <v>2481</v>
      </c>
      <c r="J29" s="172">
        <v>1044</v>
      </c>
      <c r="K29" s="286">
        <v>228</v>
      </c>
      <c r="L29" s="172">
        <v>96</v>
      </c>
      <c r="M29" s="286">
        <v>2186</v>
      </c>
      <c r="N29" s="411">
        <v>920</v>
      </c>
      <c r="O29" s="411"/>
    </row>
    <row r="30" spans="1:15" s="172" customFormat="1" ht="12" x14ac:dyDescent="0.15">
      <c r="A30" s="178" t="s">
        <v>244</v>
      </c>
      <c r="B30" s="176" t="s">
        <v>243</v>
      </c>
      <c r="C30" s="286" t="s">
        <v>243</v>
      </c>
      <c r="D30" s="174" t="s">
        <v>243</v>
      </c>
      <c r="E30" s="174">
        <v>2</v>
      </c>
      <c r="F30" s="174">
        <v>1</v>
      </c>
      <c r="G30" s="286">
        <v>43.8</v>
      </c>
      <c r="H30" s="286">
        <v>558</v>
      </c>
      <c r="I30" s="287">
        <v>2489</v>
      </c>
      <c r="J30" s="172">
        <v>1091</v>
      </c>
      <c r="K30" s="287">
        <v>230</v>
      </c>
      <c r="L30" s="177">
        <v>101</v>
      </c>
      <c r="M30" s="287" t="s">
        <v>92</v>
      </c>
      <c r="N30" s="413" t="s">
        <v>92</v>
      </c>
      <c r="O30" s="413"/>
    </row>
    <row r="31" spans="1:15" s="172" customFormat="1" ht="12" x14ac:dyDescent="0.15">
      <c r="A31" s="178"/>
      <c r="B31" s="176"/>
      <c r="C31" s="286"/>
      <c r="D31" s="174"/>
      <c r="E31" s="174"/>
      <c r="F31" s="174"/>
      <c r="G31" s="286"/>
      <c r="H31" s="286"/>
      <c r="I31" s="287"/>
      <c r="K31" s="287"/>
      <c r="L31" s="177"/>
      <c r="M31" s="287"/>
      <c r="N31" s="287"/>
      <c r="O31" s="287"/>
    </row>
    <row r="32" spans="1:15" s="172" customFormat="1" ht="12" x14ac:dyDescent="0.15">
      <c r="A32" s="82" t="s">
        <v>242</v>
      </c>
      <c r="B32" s="176" t="s">
        <v>109</v>
      </c>
      <c r="C32" s="286">
        <v>0</v>
      </c>
      <c r="D32" s="175" t="s">
        <v>236</v>
      </c>
      <c r="E32" s="174">
        <v>10</v>
      </c>
      <c r="F32" s="174" t="s">
        <v>109</v>
      </c>
      <c r="G32" s="173" t="s">
        <v>236</v>
      </c>
      <c r="H32" s="173" t="s">
        <v>236</v>
      </c>
      <c r="I32" s="173" t="s">
        <v>236</v>
      </c>
      <c r="J32" s="173" t="s">
        <v>236</v>
      </c>
      <c r="K32" s="173" t="s">
        <v>236</v>
      </c>
      <c r="L32" s="173" t="s">
        <v>236</v>
      </c>
      <c r="M32" s="173" t="s">
        <v>236</v>
      </c>
      <c r="N32" s="173" t="s">
        <v>236</v>
      </c>
      <c r="O32" s="173" t="s">
        <v>236</v>
      </c>
    </row>
    <row r="33" spans="1:15" s="172" customFormat="1" ht="12" x14ac:dyDescent="0.15">
      <c r="A33" s="82" t="s">
        <v>66</v>
      </c>
      <c r="B33" s="176" t="s">
        <v>92</v>
      </c>
      <c r="C33" s="286">
        <v>0</v>
      </c>
      <c r="D33" s="175" t="s">
        <v>236</v>
      </c>
      <c r="E33" s="174">
        <v>12</v>
      </c>
      <c r="F33" s="174" t="s">
        <v>92</v>
      </c>
      <c r="G33" s="173" t="s">
        <v>236</v>
      </c>
      <c r="H33" s="173" t="s">
        <v>236</v>
      </c>
      <c r="I33" s="173" t="s">
        <v>236</v>
      </c>
      <c r="J33" s="173" t="s">
        <v>236</v>
      </c>
      <c r="K33" s="173" t="s">
        <v>236</v>
      </c>
      <c r="L33" s="173" t="s">
        <v>236</v>
      </c>
      <c r="M33" s="173" t="s">
        <v>236</v>
      </c>
      <c r="N33" s="173" t="s">
        <v>236</v>
      </c>
      <c r="O33" s="173" t="s">
        <v>236</v>
      </c>
    </row>
    <row r="34" spans="1:15" s="172" customFormat="1" ht="12" x14ac:dyDescent="0.15">
      <c r="A34" s="82" t="s">
        <v>241</v>
      </c>
      <c r="B34" s="176" t="s">
        <v>109</v>
      </c>
      <c r="C34" s="286">
        <v>0</v>
      </c>
      <c r="D34" s="175" t="s">
        <v>236</v>
      </c>
      <c r="E34" s="174">
        <v>10</v>
      </c>
      <c r="F34" s="174" t="s">
        <v>92</v>
      </c>
      <c r="G34" s="173" t="s">
        <v>236</v>
      </c>
      <c r="H34" s="173" t="s">
        <v>236</v>
      </c>
      <c r="I34" s="173" t="s">
        <v>236</v>
      </c>
      <c r="J34" s="173" t="s">
        <v>236</v>
      </c>
      <c r="K34" s="173" t="s">
        <v>236</v>
      </c>
      <c r="L34" s="173" t="s">
        <v>236</v>
      </c>
      <c r="M34" s="173" t="s">
        <v>236</v>
      </c>
      <c r="N34" s="173" t="s">
        <v>236</v>
      </c>
      <c r="O34" s="173" t="s">
        <v>236</v>
      </c>
    </row>
    <row r="35" spans="1:15" s="172" customFormat="1" ht="12" x14ac:dyDescent="0.15">
      <c r="A35" s="82" t="s">
        <v>240</v>
      </c>
      <c r="B35" s="176" t="s">
        <v>109</v>
      </c>
      <c r="C35" s="286">
        <v>0</v>
      </c>
      <c r="D35" s="175" t="s">
        <v>236</v>
      </c>
      <c r="E35" s="174">
        <v>9</v>
      </c>
      <c r="F35" s="174" t="s">
        <v>92</v>
      </c>
      <c r="G35" s="173" t="s">
        <v>236</v>
      </c>
      <c r="H35" s="173" t="s">
        <v>236</v>
      </c>
      <c r="I35" s="173" t="s">
        <v>236</v>
      </c>
      <c r="J35" s="173" t="s">
        <v>236</v>
      </c>
      <c r="K35" s="173" t="s">
        <v>236</v>
      </c>
      <c r="L35" s="173" t="s">
        <v>236</v>
      </c>
      <c r="M35" s="173" t="s">
        <v>236</v>
      </c>
      <c r="N35" s="173" t="s">
        <v>236</v>
      </c>
      <c r="O35" s="173" t="s">
        <v>236</v>
      </c>
    </row>
    <row r="36" spans="1:15" s="172" customFormat="1" ht="12" x14ac:dyDescent="0.15">
      <c r="A36" s="82" t="s">
        <v>239</v>
      </c>
      <c r="B36" s="176" t="s">
        <v>109</v>
      </c>
      <c r="C36" s="286">
        <v>0</v>
      </c>
      <c r="D36" s="175" t="s">
        <v>236</v>
      </c>
      <c r="E36" s="174">
        <v>10</v>
      </c>
      <c r="F36" s="174" t="s">
        <v>92</v>
      </c>
      <c r="G36" s="173" t="s">
        <v>236</v>
      </c>
      <c r="H36" s="173" t="s">
        <v>236</v>
      </c>
      <c r="I36" s="173" t="s">
        <v>236</v>
      </c>
      <c r="J36" s="173" t="s">
        <v>236</v>
      </c>
      <c r="K36" s="173" t="s">
        <v>236</v>
      </c>
      <c r="L36" s="173" t="s">
        <v>236</v>
      </c>
      <c r="M36" s="173" t="s">
        <v>236</v>
      </c>
      <c r="N36" s="173" t="s">
        <v>236</v>
      </c>
      <c r="O36" s="173" t="s">
        <v>236</v>
      </c>
    </row>
    <row r="37" spans="1:15" s="172" customFormat="1" ht="12" x14ac:dyDescent="0.15">
      <c r="A37" s="82" t="s">
        <v>238</v>
      </c>
      <c r="B37" s="176" t="s">
        <v>237</v>
      </c>
      <c r="C37" s="286">
        <v>0</v>
      </c>
      <c r="D37" s="175" t="s">
        <v>383</v>
      </c>
      <c r="E37" s="174" t="s">
        <v>237</v>
      </c>
      <c r="F37" s="174" t="s">
        <v>109</v>
      </c>
      <c r="G37" s="173" t="s">
        <v>383</v>
      </c>
      <c r="H37" s="173" t="s">
        <v>383</v>
      </c>
      <c r="I37" s="173" t="s">
        <v>383</v>
      </c>
      <c r="J37" s="173" t="s">
        <v>383</v>
      </c>
      <c r="K37" s="173" t="s">
        <v>383</v>
      </c>
      <c r="L37" s="173" t="s">
        <v>383</v>
      </c>
      <c r="M37" s="173" t="s">
        <v>383</v>
      </c>
      <c r="N37" s="173" t="s">
        <v>383</v>
      </c>
      <c r="O37" s="173" t="s">
        <v>383</v>
      </c>
    </row>
    <row r="38" spans="1:15" s="166" customFormat="1" ht="9" customHeight="1" x14ac:dyDescent="0.15">
      <c r="A38" s="170"/>
      <c r="B38" s="171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5" x14ac:dyDescent="0.15">
      <c r="A39" s="169" t="s">
        <v>235</v>
      </c>
      <c r="B39" s="169"/>
      <c r="C39" s="169"/>
      <c r="D39" s="169"/>
      <c r="E39" s="169"/>
      <c r="F39" s="169"/>
      <c r="G39" s="168"/>
      <c r="O39" s="167"/>
    </row>
    <row r="40" spans="1:15" x14ac:dyDescent="0.15">
      <c r="A40" s="166" t="s">
        <v>234</v>
      </c>
    </row>
    <row r="41" spans="1:15" x14ac:dyDescent="0.15">
      <c r="A41" s="165" t="s">
        <v>233</v>
      </c>
    </row>
  </sheetData>
  <mergeCells count="36">
    <mergeCell ref="N30:O30"/>
    <mergeCell ref="M22:O22"/>
    <mergeCell ref="N23:O23"/>
    <mergeCell ref="N24:O24"/>
    <mergeCell ref="N26:O26"/>
    <mergeCell ref="N27:O27"/>
    <mergeCell ref="N28:O28"/>
    <mergeCell ref="C22:C24"/>
    <mergeCell ref="C3:K3"/>
    <mergeCell ref="N29:O29"/>
    <mergeCell ref="M4:M5"/>
    <mergeCell ref="N4:N5"/>
    <mergeCell ref="L3:O3"/>
    <mergeCell ref="K21:L21"/>
    <mergeCell ref="L4:L5"/>
    <mergeCell ref="I4:I5"/>
    <mergeCell ref="I22:J22"/>
    <mergeCell ref="K22:L22"/>
    <mergeCell ref="I21:J21"/>
    <mergeCell ref="M21:O21"/>
    <mergeCell ref="A21:A24"/>
    <mergeCell ref="B22:B24"/>
    <mergeCell ref="F4:F5"/>
    <mergeCell ref="H4:H5"/>
    <mergeCell ref="C4:C5"/>
    <mergeCell ref="D4:D5"/>
    <mergeCell ref="G4:G5"/>
    <mergeCell ref="A3:A5"/>
    <mergeCell ref="B21:E21"/>
    <mergeCell ref="F21:F24"/>
    <mergeCell ref="G21:H21"/>
    <mergeCell ref="D22:D24"/>
    <mergeCell ref="G22:G24"/>
    <mergeCell ref="H22:H24"/>
    <mergeCell ref="B3:B5"/>
    <mergeCell ref="E22:E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/>
  </sheetViews>
  <sheetFormatPr defaultRowHeight="13.5" x14ac:dyDescent="0.15"/>
  <cols>
    <col min="1" max="1" width="20.5" style="110" customWidth="1"/>
    <col min="2" max="2" width="12.5" style="201" customWidth="1"/>
    <col min="3" max="3" width="11.375" style="201" customWidth="1"/>
    <col min="4" max="4" width="9" style="110"/>
    <col min="5" max="5" width="10.125" style="110" customWidth="1"/>
    <col min="6" max="6" width="27.625" style="110" customWidth="1"/>
    <col min="7" max="7" width="14.125" style="110" customWidth="1"/>
    <col min="8" max="16" width="10.125" style="110" customWidth="1"/>
    <col min="17" max="16384" width="9" style="110"/>
  </cols>
  <sheetData>
    <row r="1" spans="1:5" ht="24" customHeight="1" x14ac:dyDescent="0.15">
      <c r="A1" s="40" t="s">
        <v>314</v>
      </c>
    </row>
    <row r="2" spans="1:5" ht="9" customHeight="1" x14ac:dyDescent="0.2">
      <c r="A2" s="219"/>
    </row>
    <row r="3" spans="1:5" x14ac:dyDescent="0.15">
      <c r="A3" s="164" t="s">
        <v>313</v>
      </c>
      <c r="B3" s="202"/>
      <c r="D3" s="111"/>
    </row>
    <row r="4" spans="1:5" x14ac:dyDescent="0.15">
      <c r="A4" s="164"/>
      <c r="B4" s="202"/>
      <c r="C4" s="217" t="s">
        <v>312</v>
      </c>
      <c r="D4" s="216"/>
    </row>
    <row r="5" spans="1:5" ht="6.75" customHeight="1" x14ac:dyDescent="0.15">
      <c r="A5" s="218"/>
      <c r="B5" s="202"/>
      <c r="C5" s="217"/>
      <c r="D5" s="216"/>
    </row>
    <row r="6" spans="1:5" s="215" customFormat="1" ht="15" customHeight="1" x14ac:dyDescent="0.4">
      <c r="A6" s="277" t="s">
        <v>177</v>
      </c>
      <c r="B6" s="276" t="s">
        <v>311</v>
      </c>
      <c r="C6" s="276" t="s">
        <v>310</v>
      </c>
      <c r="D6" s="276" t="s">
        <v>311</v>
      </c>
      <c r="E6" s="116" t="s">
        <v>310</v>
      </c>
    </row>
    <row r="7" spans="1:5" ht="6.95" customHeight="1" x14ac:dyDescent="0.15">
      <c r="A7" s="214"/>
      <c r="B7" s="202"/>
      <c r="C7" s="202"/>
      <c r="D7" s="161"/>
      <c r="E7" s="212"/>
    </row>
    <row r="8" spans="1:5" ht="13.5" customHeight="1" x14ac:dyDescent="0.15">
      <c r="A8" s="213"/>
      <c r="B8" s="414" t="s">
        <v>309</v>
      </c>
      <c r="C8" s="415"/>
      <c r="D8" s="414" t="s">
        <v>308</v>
      </c>
      <c r="E8" s="416"/>
    </row>
    <row r="9" spans="1:5" ht="5.0999999999999996" customHeight="1" x14ac:dyDescent="0.15">
      <c r="A9" s="212"/>
      <c r="B9" s="202"/>
      <c r="C9" s="202"/>
      <c r="D9" s="161"/>
      <c r="E9" s="212"/>
    </row>
    <row r="10" spans="1:5" ht="13.5" customHeight="1" x14ac:dyDescent="0.15">
      <c r="A10" s="209" t="s">
        <v>307</v>
      </c>
      <c r="B10" s="208">
        <v>2376</v>
      </c>
      <c r="C10" s="208">
        <v>215232</v>
      </c>
      <c r="D10" s="207">
        <v>1595</v>
      </c>
      <c r="E10" s="206">
        <v>181512</v>
      </c>
    </row>
    <row r="11" spans="1:5" ht="13.5" customHeight="1" x14ac:dyDescent="0.15">
      <c r="A11" s="209" t="s">
        <v>306</v>
      </c>
      <c r="B11" s="208" t="s">
        <v>92</v>
      </c>
      <c r="C11" s="208" t="s">
        <v>92</v>
      </c>
      <c r="D11" s="207" t="s">
        <v>92</v>
      </c>
      <c r="E11" s="206" t="s">
        <v>92</v>
      </c>
    </row>
    <row r="12" spans="1:5" ht="13.5" customHeight="1" x14ac:dyDescent="0.15">
      <c r="A12" s="209" t="s">
        <v>305</v>
      </c>
      <c r="B12" s="208">
        <v>5</v>
      </c>
      <c r="C12" s="211">
        <v>346</v>
      </c>
      <c r="D12" s="207">
        <v>4</v>
      </c>
      <c r="E12" s="210">
        <v>195</v>
      </c>
    </row>
    <row r="13" spans="1:5" ht="13.5" customHeight="1" x14ac:dyDescent="0.15">
      <c r="A13" s="209" t="s">
        <v>304</v>
      </c>
      <c r="B13" s="208">
        <v>1</v>
      </c>
      <c r="C13" s="208" t="s">
        <v>152</v>
      </c>
      <c r="D13" s="207" t="s">
        <v>109</v>
      </c>
      <c r="E13" s="206" t="s">
        <v>92</v>
      </c>
    </row>
    <row r="14" spans="1:5" ht="13.5" customHeight="1" x14ac:dyDescent="0.15">
      <c r="A14" s="209" t="s">
        <v>303</v>
      </c>
      <c r="B14" s="208">
        <v>178</v>
      </c>
      <c r="C14" s="208">
        <v>11109</v>
      </c>
      <c r="D14" s="207">
        <v>173</v>
      </c>
      <c r="E14" s="206">
        <v>11838</v>
      </c>
    </row>
    <row r="15" spans="1:5" ht="13.5" customHeight="1" x14ac:dyDescent="0.15">
      <c r="A15" s="209" t="s">
        <v>302</v>
      </c>
      <c r="B15" s="208">
        <v>15</v>
      </c>
      <c r="C15" s="208">
        <v>287</v>
      </c>
      <c r="D15" s="207">
        <v>11</v>
      </c>
      <c r="E15" s="206">
        <v>325</v>
      </c>
    </row>
    <row r="16" spans="1:5" ht="13.5" customHeight="1" x14ac:dyDescent="0.15">
      <c r="A16" s="209" t="s">
        <v>301</v>
      </c>
      <c r="B16" s="208">
        <v>162</v>
      </c>
      <c r="C16" s="208">
        <v>373</v>
      </c>
      <c r="D16" s="207">
        <v>111</v>
      </c>
      <c r="E16" s="206">
        <v>257</v>
      </c>
    </row>
    <row r="17" spans="1:5" ht="13.5" customHeight="1" x14ac:dyDescent="0.15">
      <c r="A17" s="209" t="s">
        <v>300</v>
      </c>
      <c r="B17" s="208">
        <v>6</v>
      </c>
      <c r="C17" s="208">
        <v>12</v>
      </c>
      <c r="D17" s="207">
        <v>4</v>
      </c>
      <c r="E17" s="206">
        <v>7</v>
      </c>
    </row>
    <row r="18" spans="1:5" ht="13.5" customHeight="1" x14ac:dyDescent="0.15">
      <c r="A18" s="209" t="s">
        <v>299</v>
      </c>
      <c r="B18" s="208">
        <v>157</v>
      </c>
      <c r="C18" s="208">
        <v>2970</v>
      </c>
      <c r="D18" s="207">
        <v>127</v>
      </c>
      <c r="E18" s="206">
        <v>3005</v>
      </c>
    </row>
    <row r="19" spans="1:5" ht="13.5" customHeight="1" x14ac:dyDescent="0.15">
      <c r="A19" s="209" t="s">
        <v>298</v>
      </c>
      <c r="B19" s="208">
        <v>27</v>
      </c>
      <c r="C19" s="208">
        <v>41</v>
      </c>
      <c r="D19" s="207">
        <v>22</v>
      </c>
      <c r="E19" s="206">
        <v>36</v>
      </c>
    </row>
    <row r="20" spans="1:5" ht="13.5" customHeight="1" x14ac:dyDescent="0.15">
      <c r="A20" s="209" t="s">
        <v>297</v>
      </c>
      <c r="B20" s="208">
        <v>47</v>
      </c>
      <c r="C20" s="208">
        <v>148</v>
      </c>
      <c r="D20" s="207">
        <v>26</v>
      </c>
      <c r="E20" s="206">
        <v>145</v>
      </c>
    </row>
    <row r="21" spans="1:5" ht="13.5" customHeight="1" x14ac:dyDescent="0.15">
      <c r="A21" s="209" t="s">
        <v>296</v>
      </c>
      <c r="B21" s="208">
        <v>17</v>
      </c>
      <c r="C21" s="211">
        <v>371</v>
      </c>
      <c r="D21" s="207">
        <v>12</v>
      </c>
      <c r="E21" s="210">
        <v>422</v>
      </c>
    </row>
    <row r="22" spans="1:5" ht="13.5" customHeight="1" x14ac:dyDescent="0.15">
      <c r="A22" s="209" t="s">
        <v>295</v>
      </c>
      <c r="B22" s="208">
        <v>669</v>
      </c>
      <c r="C22" s="211">
        <v>19302</v>
      </c>
      <c r="D22" s="207">
        <v>829</v>
      </c>
      <c r="E22" s="210">
        <v>20203</v>
      </c>
    </row>
    <row r="23" spans="1:5" ht="13.5" customHeight="1" x14ac:dyDescent="0.15">
      <c r="A23" s="209" t="s">
        <v>294</v>
      </c>
      <c r="B23" s="208">
        <v>52</v>
      </c>
      <c r="C23" s="211">
        <v>3094</v>
      </c>
      <c r="D23" s="207">
        <v>91</v>
      </c>
      <c r="E23" s="210">
        <v>4030</v>
      </c>
    </row>
    <row r="24" spans="1:5" ht="13.5" customHeight="1" x14ac:dyDescent="0.15">
      <c r="A24" s="209" t="s">
        <v>293</v>
      </c>
      <c r="B24" s="208">
        <v>43</v>
      </c>
      <c r="C24" s="208">
        <v>466</v>
      </c>
      <c r="D24" s="207">
        <v>19</v>
      </c>
      <c r="E24" s="206">
        <v>325</v>
      </c>
    </row>
    <row r="25" spans="1:5" ht="6.95" customHeight="1" x14ac:dyDescent="0.15">
      <c r="A25" s="204"/>
      <c r="B25" s="205"/>
      <c r="C25" s="205"/>
      <c r="D25" s="121"/>
      <c r="E25" s="204"/>
    </row>
    <row r="26" spans="1:5" ht="13.5" customHeight="1" x14ac:dyDescent="0.15">
      <c r="A26" s="203" t="s">
        <v>91</v>
      </c>
      <c r="B26" s="202"/>
    </row>
    <row r="27" spans="1:5" x14ac:dyDescent="0.15">
      <c r="B27" s="202"/>
    </row>
    <row r="28" spans="1:5" x14ac:dyDescent="0.15">
      <c r="B28" s="202"/>
    </row>
    <row r="29" spans="1:5" x14ac:dyDescent="0.15">
      <c r="B29" s="202"/>
    </row>
  </sheetData>
  <mergeCells count="2">
    <mergeCell ref="B8:C8"/>
    <mergeCell ref="D8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/>
  </sheetViews>
  <sheetFormatPr defaultRowHeight="13.5" x14ac:dyDescent="0.15"/>
  <cols>
    <col min="1" max="1" width="11" style="110" customWidth="1"/>
    <col min="2" max="10" width="7.125" style="110" customWidth="1"/>
    <col min="11" max="11" width="10.5" style="110" bestFit="1" customWidth="1"/>
    <col min="12" max="16384" width="9" style="110"/>
  </cols>
  <sheetData>
    <row r="1" spans="1:11" ht="24" customHeight="1" x14ac:dyDescent="0.15">
      <c r="A1" s="40" t="s">
        <v>323</v>
      </c>
    </row>
    <row r="2" spans="1:11" ht="9" customHeight="1" x14ac:dyDescent="0.15"/>
    <row r="3" spans="1:11" s="111" customFormat="1" x14ac:dyDescent="0.15">
      <c r="A3" s="164" t="s">
        <v>322</v>
      </c>
    </row>
    <row r="4" spans="1:11" ht="6" customHeight="1" x14ac:dyDescent="0.15">
      <c r="A4" s="218"/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s="22" customFormat="1" ht="15" customHeight="1" x14ac:dyDescent="0.4">
      <c r="A5" s="307" t="s">
        <v>87</v>
      </c>
      <c r="B5" s="313" t="s">
        <v>321</v>
      </c>
      <c r="C5" s="359"/>
      <c r="D5" s="313" t="s">
        <v>218</v>
      </c>
      <c r="E5" s="359"/>
      <c r="F5" s="313" t="s">
        <v>260</v>
      </c>
      <c r="G5" s="359"/>
      <c r="H5" s="313" t="s">
        <v>320</v>
      </c>
      <c r="I5" s="359"/>
      <c r="J5" s="223" t="s">
        <v>319</v>
      </c>
      <c r="K5" s="222"/>
    </row>
    <row r="6" spans="1:11" s="22" customFormat="1" ht="15" customHeight="1" x14ac:dyDescent="0.4">
      <c r="A6" s="309"/>
      <c r="B6" s="221" t="s">
        <v>161</v>
      </c>
      <c r="C6" s="221" t="s">
        <v>318</v>
      </c>
      <c r="D6" s="221" t="s">
        <v>161</v>
      </c>
      <c r="E6" s="221" t="s">
        <v>318</v>
      </c>
      <c r="F6" s="221" t="s">
        <v>161</v>
      </c>
      <c r="G6" s="221" t="s">
        <v>318</v>
      </c>
      <c r="H6" s="221" t="s">
        <v>161</v>
      </c>
      <c r="I6" s="221" t="s">
        <v>317</v>
      </c>
      <c r="J6" s="221" t="s">
        <v>161</v>
      </c>
      <c r="K6" s="88" t="s">
        <v>316</v>
      </c>
    </row>
    <row r="7" spans="1:11" x14ac:dyDescent="0.15">
      <c r="A7" s="111"/>
      <c r="B7" s="161"/>
      <c r="C7" s="111"/>
      <c r="D7" s="111"/>
      <c r="E7" s="111"/>
      <c r="F7" s="111"/>
      <c r="G7" s="111"/>
      <c r="H7" s="111"/>
      <c r="I7" s="111"/>
      <c r="J7" s="111"/>
      <c r="K7" s="111"/>
    </row>
    <row r="8" spans="1:11" x14ac:dyDescent="0.15">
      <c r="A8" s="82" t="s">
        <v>213</v>
      </c>
      <c r="B8" s="124">
        <v>870</v>
      </c>
      <c r="C8" s="123">
        <v>1666</v>
      </c>
      <c r="D8" s="123">
        <v>983</v>
      </c>
      <c r="E8" s="123">
        <v>1069</v>
      </c>
      <c r="F8" s="123">
        <v>689</v>
      </c>
      <c r="G8" s="123">
        <v>3125</v>
      </c>
      <c r="H8" s="123">
        <v>2381</v>
      </c>
      <c r="I8" s="123">
        <v>49178</v>
      </c>
      <c r="J8" s="123">
        <v>10</v>
      </c>
      <c r="K8" s="123">
        <v>8620</v>
      </c>
    </row>
    <row r="9" spans="1:11" x14ac:dyDescent="0.15">
      <c r="A9" s="82" t="s">
        <v>212</v>
      </c>
      <c r="B9" s="124">
        <v>529</v>
      </c>
      <c r="C9" s="123">
        <v>1748</v>
      </c>
      <c r="D9" s="123">
        <v>488</v>
      </c>
      <c r="E9" s="123">
        <v>1496</v>
      </c>
      <c r="F9" s="123">
        <v>438</v>
      </c>
      <c r="G9" s="123">
        <v>9524</v>
      </c>
      <c r="H9" s="123">
        <v>1189</v>
      </c>
      <c r="I9" s="123">
        <v>70115</v>
      </c>
      <c r="J9" s="123">
        <v>24</v>
      </c>
      <c r="K9" s="123">
        <v>49250</v>
      </c>
    </row>
    <row r="10" spans="1:11" x14ac:dyDescent="0.15">
      <c r="A10" s="82" t="s">
        <v>211</v>
      </c>
      <c r="B10" s="124">
        <v>261</v>
      </c>
      <c r="C10" s="123">
        <v>1525</v>
      </c>
      <c r="D10" s="123">
        <v>216</v>
      </c>
      <c r="E10" s="123">
        <v>2045</v>
      </c>
      <c r="F10" s="123">
        <v>209</v>
      </c>
      <c r="G10" s="123">
        <v>8924</v>
      </c>
      <c r="H10" s="123">
        <v>213</v>
      </c>
      <c r="I10" s="123">
        <v>43251</v>
      </c>
      <c r="J10" s="123">
        <v>12</v>
      </c>
      <c r="K10" s="123">
        <v>1735</v>
      </c>
    </row>
    <row r="11" spans="1:11" x14ac:dyDescent="0.15">
      <c r="A11" s="82" t="s">
        <v>210</v>
      </c>
      <c r="B11" s="124">
        <v>155</v>
      </c>
      <c r="C11" s="123">
        <v>1506</v>
      </c>
      <c r="D11" s="123">
        <v>146</v>
      </c>
      <c r="E11" s="123">
        <v>2284</v>
      </c>
      <c r="F11" s="123">
        <v>109</v>
      </c>
      <c r="G11" s="123">
        <v>6096</v>
      </c>
      <c r="H11" s="123">
        <v>66</v>
      </c>
      <c r="I11" s="123">
        <v>26617</v>
      </c>
      <c r="J11" s="123">
        <v>13</v>
      </c>
      <c r="K11" s="123">
        <v>2477</v>
      </c>
    </row>
    <row r="12" spans="1:11" x14ac:dyDescent="0.15">
      <c r="A12" s="82" t="s">
        <v>209</v>
      </c>
      <c r="B12" s="124">
        <v>143</v>
      </c>
      <c r="C12" s="123">
        <v>1880</v>
      </c>
      <c r="D12" s="123">
        <v>109</v>
      </c>
      <c r="E12" s="123">
        <v>2320</v>
      </c>
      <c r="F12" s="123">
        <v>68</v>
      </c>
      <c r="G12" s="123">
        <v>5835</v>
      </c>
      <c r="H12" s="123">
        <v>45</v>
      </c>
      <c r="I12" s="123">
        <v>19473</v>
      </c>
      <c r="J12" s="123">
        <v>9</v>
      </c>
      <c r="K12" s="123">
        <v>2380</v>
      </c>
    </row>
    <row r="13" spans="1:11" x14ac:dyDescent="0.15">
      <c r="A13" s="82"/>
      <c r="B13" s="124"/>
      <c r="C13" s="123"/>
      <c r="D13" s="123"/>
      <c r="E13" s="123"/>
      <c r="F13" s="123"/>
      <c r="G13" s="123"/>
      <c r="H13" s="123"/>
      <c r="I13" s="123"/>
      <c r="J13" s="123"/>
      <c r="K13" s="123"/>
    </row>
    <row r="14" spans="1:11" x14ac:dyDescent="0.15">
      <c r="A14" s="82" t="s">
        <v>315</v>
      </c>
      <c r="B14" s="124">
        <v>108</v>
      </c>
      <c r="C14" s="123">
        <v>2037</v>
      </c>
      <c r="D14" s="123">
        <v>76</v>
      </c>
      <c r="E14" s="123">
        <v>1635</v>
      </c>
      <c r="F14" s="123">
        <v>33</v>
      </c>
      <c r="G14" s="123">
        <v>3068</v>
      </c>
      <c r="H14" s="123">
        <v>12</v>
      </c>
      <c r="I14" s="123">
        <v>3400</v>
      </c>
      <c r="J14" s="123">
        <v>8</v>
      </c>
      <c r="K14" s="123">
        <v>987</v>
      </c>
    </row>
    <row r="15" spans="1:11" x14ac:dyDescent="0.15">
      <c r="A15" s="82" t="s">
        <v>71</v>
      </c>
      <c r="B15" s="124">
        <v>76</v>
      </c>
      <c r="C15" s="123">
        <v>1770</v>
      </c>
      <c r="D15" s="123">
        <v>42</v>
      </c>
      <c r="E15" s="123">
        <v>1596</v>
      </c>
      <c r="F15" s="123">
        <v>13</v>
      </c>
      <c r="G15" s="123">
        <v>1539</v>
      </c>
      <c r="H15" s="123">
        <v>10</v>
      </c>
      <c r="I15" s="123">
        <v>17500</v>
      </c>
      <c r="J15" s="123">
        <v>8</v>
      </c>
      <c r="K15" s="123">
        <v>1152</v>
      </c>
    </row>
    <row r="16" spans="1:11" x14ac:dyDescent="0.15">
      <c r="A16" s="82" t="s">
        <v>156</v>
      </c>
      <c r="B16" s="124">
        <v>48</v>
      </c>
      <c r="C16" s="123">
        <v>1261</v>
      </c>
      <c r="D16" s="123">
        <v>26</v>
      </c>
      <c r="E16" s="123">
        <v>971</v>
      </c>
      <c r="F16" s="123">
        <v>5</v>
      </c>
      <c r="G16" s="123">
        <v>421</v>
      </c>
      <c r="H16" s="123">
        <v>3</v>
      </c>
      <c r="I16" s="123">
        <v>15300</v>
      </c>
      <c r="J16" s="123">
        <v>4</v>
      </c>
      <c r="K16" s="123">
        <v>508</v>
      </c>
    </row>
    <row r="17" spans="1:11" x14ac:dyDescent="0.15">
      <c r="A17" s="82" t="s">
        <v>155</v>
      </c>
      <c r="B17" s="124">
        <v>31</v>
      </c>
      <c r="C17" s="123">
        <v>802</v>
      </c>
      <c r="D17" s="123">
        <v>21</v>
      </c>
      <c r="E17" s="123">
        <v>762</v>
      </c>
      <c r="F17" s="123">
        <v>4</v>
      </c>
      <c r="G17" s="123">
        <v>348</v>
      </c>
      <c r="H17" s="123">
        <v>6</v>
      </c>
      <c r="I17" s="123">
        <v>300</v>
      </c>
      <c r="J17" s="123">
        <v>2</v>
      </c>
      <c r="K17" s="220" t="s">
        <v>237</v>
      </c>
    </row>
    <row r="18" spans="1:11" x14ac:dyDescent="0.15">
      <c r="A18" s="82" t="s">
        <v>154</v>
      </c>
      <c r="B18" s="124">
        <v>23</v>
      </c>
      <c r="C18" s="123">
        <v>624</v>
      </c>
      <c r="D18" s="123">
        <v>18</v>
      </c>
      <c r="E18" s="123">
        <v>829</v>
      </c>
      <c r="F18" s="123">
        <v>3</v>
      </c>
      <c r="G18" s="123">
        <v>213</v>
      </c>
      <c r="H18" s="123">
        <v>5</v>
      </c>
      <c r="I18" s="123">
        <v>619</v>
      </c>
      <c r="J18" s="123">
        <v>1</v>
      </c>
      <c r="K18" s="220" t="s">
        <v>237</v>
      </c>
    </row>
    <row r="19" spans="1:11" x14ac:dyDescent="0.15">
      <c r="A19" s="82" t="s">
        <v>153</v>
      </c>
      <c r="B19" s="124">
        <v>12</v>
      </c>
      <c r="C19" s="123">
        <v>280</v>
      </c>
      <c r="D19" s="123">
        <v>12</v>
      </c>
      <c r="E19" s="123">
        <v>322</v>
      </c>
      <c r="F19" s="84" t="s">
        <v>109</v>
      </c>
      <c r="G19" s="84" t="s">
        <v>109</v>
      </c>
      <c r="H19" s="123">
        <v>2</v>
      </c>
      <c r="I19" s="84" t="s">
        <v>243</v>
      </c>
      <c r="J19" s="123">
        <v>2</v>
      </c>
      <c r="K19" s="220" t="s">
        <v>237</v>
      </c>
    </row>
    <row r="20" spans="1:11" x14ac:dyDescent="0.15">
      <c r="A20" s="160"/>
      <c r="B20" s="121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x14ac:dyDescent="0.15">
      <c r="A21" s="117" t="s">
        <v>91</v>
      </c>
    </row>
  </sheetData>
  <mergeCells count="5">
    <mergeCell ref="H5:I5"/>
    <mergeCell ref="A5:A6"/>
    <mergeCell ref="B5:C5"/>
    <mergeCell ref="D5:E5"/>
    <mergeCell ref="F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2.625" style="225" customWidth="1"/>
    <col min="2" max="20" width="8.625" style="225" customWidth="1"/>
    <col min="21" max="16384" width="9" style="225"/>
  </cols>
  <sheetData>
    <row r="1" spans="1:21" ht="24" customHeight="1" x14ac:dyDescent="0.15">
      <c r="A1" s="60" t="s">
        <v>355</v>
      </c>
    </row>
    <row r="2" spans="1:21" ht="9" customHeight="1" x14ac:dyDescent="0.15"/>
    <row r="3" spans="1:21" x14ac:dyDescent="0.15">
      <c r="A3" s="244" t="s">
        <v>354</v>
      </c>
      <c r="B3" s="243"/>
      <c r="C3" s="243"/>
      <c r="D3" s="243"/>
      <c r="K3" s="243"/>
      <c r="L3" s="243"/>
      <c r="M3" s="243"/>
      <c r="N3" s="243"/>
      <c r="O3" s="243"/>
      <c r="Q3" s="243" t="s">
        <v>353</v>
      </c>
      <c r="R3" s="243"/>
    </row>
    <row r="4" spans="1:21" ht="6" customHeight="1" x14ac:dyDescent="0.15">
      <c r="A4" s="242"/>
      <c r="T4" s="229"/>
    </row>
    <row r="5" spans="1:21" s="41" customFormat="1" ht="17.25" customHeight="1" x14ac:dyDescent="0.4">
      <c r="A5" s="241" t="s">
        <v>352</v>
      </c>
      <c r="B5" s="278" t="s">
        <v>351</v>
      </c>
      <c r="C5" s="278" t="s">
        <v>350</v>
      </c>
      <c r="D5" s="278" t="s">
        <v>349</v>
      </c>
      <c r="E5" s="278" t="s">
        <v>348</v>
      </c>
      <c r="F5" s="278" t="s">
        <v>347</v>
      </c>
      <c r="G5" s="278" t="s">
        <v>346</v>
      </c>
      <c r="H5" s="278" t="s">
        <v>345</v>
      </c>
      <c r="I5" s="278" t="s">
        <v>344</v>
      </c>
      <c r="J5" s="278" t="s">
        <v>343</v>
      </c>
      <c r="K5" s="278" t="s">
        <v>125</v>
      </c>
      <c r="L5" s="240" t="s">
        <v>342</v>
      </c>
      <c r="M5" s="240" t="s">
        <v>341</v>
      </c>
      <c r="N5" s="240" t="s">
        <v>340</v>
      </c>
      <c r="O5" s="240" t="s">
        <v>339</v>
      </c>
      <c r="P5" s="240" t="s">
        <v>38</v>
      </c>
      <c r="Q5" s="240" t="s">
        <v>338</v>
      </c>
      <c r="R5" s="240" t="s">
        <v>337</v>
      </c>
      <c r="S5" s="240" t="s">
        <v>336</v>
      </c>
      <c r="T5" s="240" t="s">
        <v>335</v>
      </c>
      <c r="U5" s="240" t="s">
        <v>384</v>
      </c>
    </row>
    <row r="6" spans="1:21" ht="13.5" customHeight="1" x14ac:dyDescent="0.15">
      <c r="A6" s="239"/>
      <c r="B6" s="227"/>
      <c r="C6" s="227"/>
      <c r="D6" s="227"/>
      <c r="E6" s="227"/>
      <c r="F6" s="227"/>
      <c r="G6" s="227"/>
      <c r="H6" s="227"/>
      <c r="I6" s="227"/>
      <c r="J6" s="141"/>
      <c r="K6" s="227"/>
      <c r="L6" s="227"/>
      <c r="M6" s="227"/>
      <c r="N6" s="227"/>
      <c r="O6" s="227"/>
      <c r="P6" s="237"/>
      <c r="Q6" s="237"/>
      <c r="R6" s="227"/>
      <c r="S6" s="227"/>
      <c r="T6" s="227"/>
      <c r="U6" s="227"/>
    </row>
    <row r="7" spans="1:21" ht="13.5" customHeight="1" x14ac:dyDescent="0.15">
      <c r="A7" s="235" t="s">
        <v>334</v>
      </c>
      <c r="B7" s="233">
        <v>77966</v>
      </c>
      <c r="C7" s="233">
        <v>74416</v>
      </c>
      <c r="D7" s="233">
        <f>SUM(D9+D14)</f>
        <v>71001</v>
      </c>
      <c r="E7" s="141">
        <v>66827</v>
      </c>
      <c r="F7" s="233">
        <v>55797</v>
      </c>
      <c r="G7" s="238">
        <f>G9+G14</f>
        <v>51792</v>
      </c>
      <c r="H7" s="233">
        <f>H9+H14</f>
        <v>49521</v>
      </c>
      <c r="I7" s="141">
        <v>49948</v>
      </c>
      <c r="J7" s="141">
        <v>51189</v>
      </c>
      <c r="K7" s="141">
        <v>46396</v>
      </c>
      <c r="L7" s="234">
        <v>45850</v>
      </c>
      <c r="M7" s="234">
        <v>41764</v>
      </c>
      <c r="N7" s="234">
        <v>41619</v>
      </c>
      <c r="O7" s="234">
        <v>41135</v>
      </c>
      <c r="P7" s="233">
        <v>38375</v>
      </c>
      <c r="Q7" s="233">
        <v>37234</v>
      </c>
      <c r="R7" s="233">
        <v>36463</v>
      </c>
      <c r="S7" s="233">
        <v>35563</v>
      </c>
      <c r="T7" s="233">
        <v>32927</v>
      </c>
      <c r="U7" s="233">
        <v>32559</v>
      </c>
    </row>
    <row r="8" spans="1:21" ht="13.5" customHeight="1" x14ac:dyDescent="0.15">
      <c r="A8" s="235"/>
      <c r="B8" s="227"/>
      <c r="C8" s="227"/>
      <c r="D8" s="227"/>
      <c r="E8" s="141"/>
      <c r="F8" s="233"/>
      <c r="G8" s="237"/>
      <c r="H8" s="233"/>
      <c r="I8" s="141"/>
      <c r="J8" s="141"/>
      <c r="K8" s="141"/>
      <c r="L8" s="234"/>
      <c r="M8" s="234"/>
      <c r="N8" s="234"/>
      <c r="O8" s="234"/>
      <c r="P8" s="233"/>
      <c r="Q8" s="233"/>
      <c r="R8" s="233"/>
      <c r="S8" s="237"/>
      <c r="T8" s="237"/>
      <c r="U8" s="237"/>
    </row>
    <row r="9" spans="1:21" ht="13.5" customHeight="1" x14ac:dyDescent="0.15">
      <c r="A9" s="235" t="s">
        <v>333</v>
      </c>
      <c r="B9" s="233">
        <v>65773</v>
      </c>
      <c r="C9" s="233">
        <v>62876</v>
      </c>
      <c r="D9" s="233">
        <f>SUM(D10:D12)</f>
        <v>60130</v>
      </c>
      <c r="E9" s="141">
        <v>56342</v>
      </c>
      <c r="F9" s="233">
        <v>45922</v>
      </c>
      <c r="G9" s="233">
        <f>SUM(G10:G12)</f>
        <v>42593</v>
      </c>
      <c r="H9" s="233">
        <f>SUM(H10:H12)</f>
        <v>40615</v>
      </c>
      <c r="I9" s="141">
        <v>41677</v>
      </c>
      <c r="J9" s="141">
        <v>43023</v>
      </c>
      <c r="K9" s="141">
        <v>38709</v>
      </c>
      <c r="L9" s="234">
        <v>37772</v>
      </c>
      <c r="M9" s="234">
        <v>33611</v>
      </c>
      <c r="N9" s="234">
        <v>34830</v>
      </c>
      <c r="O9" s="234">
        <v>34780</v>
      </c>
      <c r="P9" s="233">
        <v>32733</v>
      </c>
      <c r="Q9" s="233">
        <v>32028</v>
      </c>
      <c r="R9" s="233">
        <v>31576</v>
      </c>
      <c r="S9" s="233">
        <v>30811</v>
      </c>
      <c r="T9" s="233">
        <v>28474</v>
      </c>
      <c r="U9" s="233">
        <v>28563</v>
      </c>
    </row>
    <row r="10" spans="1:21" ht="13.5" customHeight="1" x14ac:dyDescent="0.15">
      <c r="A10" s="236" t="s">
        <v>332</v>
      </c>
      <c r="B10" s="233">
        <v>35751</v>
      </c>
      <c r="C10" s="233">
        <v>34234</v>
      </c>
      <c r="D10" s="233">
        <v>32459</v>
      </c>
      <c r="E10" s="141">
        <v>31444</v>
      </c>
      <c r="F10" s="233">
        <v>28222</v>
      </c>
      <c r="G10" s="233">
        <v>27100</v>
      </c>
      <c r="H10" s="233">
        <v>26661</v>
      </c>
      <c r="I10" s="141">
        <v>26892</v>
      </c>
      <c r="J10" s="141">
        <v>26400</v>
      </c>
      <c r="K10" s="141">
        <v>23867</v>
      </c>
      <c r="L10" s="234">
        <v>24648</v>
      </c>
      <c r="M10" s="234">
        <v>21255</v>
      </c>
      <c r="N10" s="234">
        <v>22802</v>
      </c>
      <c r="O10" s="234">
        <v>23630</v>
      </c>
      <c r="P10" s="233">
        <v>22460</v>
      </c>
      <c r="Q10" s="233">
        <v>21853</v>
      </c>
      <c r="R10" s="233">
        <v>21471</v>
      </c>
      <c r="S10" s="233">
        <v>21379</v>
      </c>
      <c r="T10" s="233">
        <v>19742</v>
      </c>
      <c r="U10" s="233">
        <v>19689</v>
      </c>
    </row>
    <row r="11" spans="1:21" ht="13.5" customHeight="1" x14ac:dyDescent="0.15">
      <c r="A11" s="236" t="s">
        <v>331</v>
      </c>
      <c r="B11" s="233">
        <v>27081</v>
      </c>
      <c r="C11" s="233">
        <v>25673</v>
      </c>
      <c r="D11" s="233">
        <v>24778</v>
      </c>
      <c r="E11" s="141">
        <v>22074</v>
      </c>
      <c r="F11" s="233">
        <v>15784</v>
      </c>
      <c r="G11" s="233">
        <v>13847</v>
      </c>
      <c r="H11" s="233">
        <v>12450</v>
      </c>
      <c r="I11" s="141">
        <v>13343</v>
      </c>
      <c r="J11" s="141">
        <v>15223</v>
      </c>
      <c r="K11" s="141">
        <v>13542</v>
      </c>
      <c r="L11" s="234">
        <v>12038</v>
      </c>
      <c r="M11" s="234">
        <v>11251</v>
      </c>
      <c r="N11" s="234">
        <v>11013</v>
      </c>
      <c r="O11" s="234">
        <v>10145</v>
      </c>
      <c r="P11" s="233">
        <v>9251</v>
      </c>
      <c r="Q11" s="233">
        <v>9160</v>
      </c>
      <c r="R11" s="233">
        <v>9158</v>
      </c>
      <c r="S11" s="233">
        <v>8506</v>
      </c>
      <c r="T11" s="233">
        <v>7912</v>
      </c>
      <c r="U11" s="233">
        <v>8102</v>
      </c>
    </row>
    <row r="12" spans="1:21" ht="13.5" customHeight="1" x14ac:dyDescent="0.15">
      <c r="A12" s="235" t="s">
        <v>330</v>
      </c>
      <c r="B12" s="233">
        <v>2941</v>
      </c>
      <c r="C12" s="233">
        <v>2968</v>
      </c>
      <c r="D12" s="233">
        <v>2893</v>
      </c>
      <c r="E12" s="141">
        <v>2824</v>
      </c>
      <c r="F12" s="233">
        <v>1916</v>
      </c>
      <c r="G12" s="233">
        <v>1646</v>
      </c>
      <c r="H12" s="233">
        <v>1504</v>
      </c>
      <c r="I12" s="141">
        <v>1442</v>
      </c>
      <c r="J12" s="141">
        <v>1400</v>
      </c>
      <c r="K12" s="141">
        <v>1300</v>
      </c>
      <c r="L12" s="234">
        <v>1086</v>
      </c>
      <c r="M12" s="234">
        <v>1105</v>
      </c>
      <c r="N12" s="234">
        <v>1015</v>
      </c>
      <c r="O12" s="234">
        <v>1005</v>
      </c>
      <c r="P12" s="233">
        <v>1022</v>
      </c>
      <c r="Q12" s="233">
        <v>1015</v>
      </c>
      <c r="R12" s="233">
        <v>947</v>
      </c>
      <c r="S12" s="233">
        <v>927</v>
      </c>
      <c r="T12" s="233">
        <v>820</v>
      </c>
      <c r="U12" s="233">
        <v>772</v>
      </c>
    </row>
    <row r="13" spans="1:21" ht="13.5" customHeight="1" x14ac:dyDescent="0.15">
      <c r="A13" s="235"/>
      <c r="B13" s="227"/>
      <c r="C13" s="227"/>
      <c r="D13" s="227"/>
      <c r="E13" s="141"/>
      <c r="F13" s="233"/>
      <c r="G13" s="237"/>
      <c r="H13" s="233"/>
      <c r="I13" s="141"/>
      <c r="J13" s="141"/>
      <c r="K13" s="141"/>
      <c r="L13" s="234"/>
      <c r="M13" s="234"/>
      <c r="N13" s="234"/>
      <c r="O13" s="234"/>
      <c r="P13" s="233"/>
      <c r="Q13" s="233"/>
      <c r="R13" s="233"/>
      <c r="S13" s="237"/>
      <c r="T13" s="237"/>
      <c r="U13" s="237"/>
    </row>
    <row r="14" spans="1:21" ht="13.5" customHeight="1" x14ac:dyDescent="0.15">
      <c r="A14" s="235" t="s">
        <v>329</v>
      </c>
      <c r="B14" s="233">
        <v>12192</v>
      </c>
      <c r="C14" s="233">
        <v>11540</v>
      </c>
      <c r="D14" s="233">
        <f>SUM(D15:D17)</f>
        <v>10871</v>
      </c>
      <c r="E14" s="141">
        <v>10485</v>
      </c>
      <c r="F14" s="233">
        <v>9875</v>
      </c>
      <c r="G14" s="233">
        <f>SUM(G15:G17)</f>
        <v>9199</v>
      </c>
      <c r="H14" s="233">
        <f>SUM(H15:H17)</f>
        <v>8906</v>
      </c>
      <c r="I14" s="141">
        <v>8271</v>
      </c>
      <c r="J14" s="141">
        <v>8166</v>
      </c>
      <c r="K14" s="141">
        <v>7687</v>
      </c>
      <c r="L14" s="234">
        <v>8078</v>
      </c>
      <c r="M14" s="234">
        <v>8153</v>
      </c>
      <c r="N14" s="234">
        <v>6789</v>
      </c>
      <c r="O14" s="234">
        <v>6355</v>
      </c>
      <c r="P14" s="233">
        <v>5641</v>
      </c>
      <c r="Q14" s="233">
        <v>5205</v>
      </c>
      <c r="R14" s="233">
        <v>4887</v>
      </c>
      <c r="S14" s="233">
        <v>4752</v>
      </c>
      <c r="T14" s="233">
        <v>4453</v>
      </c>
      <c r="U14" s="233">
        <v>3996</v>
      </c>
    </row>
    <row r="15" spans="1:21" ht="13.5" customHeight="1" x14ac:dyDescent="0.15">
      <c r="A15" s="236" t="s">
        <v>328</v>
      </c>
      <c r="B15" s="233">
        <v>4786</v>
      </c>
      <c r="C15" s="233">
        <v>4300</v>
      </c>
      <c r="D15" s="233">
        <v>4234</v>
      </c>
      <c r="E15" s="141">
        <v>4003</v>
      </c>
      <c r="F15" s="233">
        <v>3973</v>
      </c>
      <c r="G15" s="233">
        <v>3719</v>
      </c>
      <c r="H15" s="233">
        <v>3602</v>
      </c>
      <c r="I15" s="141">
        <v>3457</v>
      </c>
      <c r="J15" s="141">
        <v>3552</v>
      </c>
      <c r="K15" s="141">
        <v>3272</v>
      </c>
      <c r="L15" s="234">
        <v>3467</v>
      </c>
      <c r="M15" s="234">
        <v>3382</v>
      </c>
      <c r="N15" s="234">
        <v>2796</v>
      </c>
      <c r="O15" s="234">
        <v>2774</v>
      </c>
      <c r="P15" s="233">
        <v>2328</v>
      </c>
      <c r="Q15" s="233">
        <v>2086</v>
      </c>
      <c r="R15" s="233">
        <v>1940</v>
      </c>
      <c r="S15" s="233">
        <v>1864</v>
      </c>
      <c r="T15" s="233">
        <v>1807</v>
      </c>
      <c r="U15" s="233">
        <v>1517</v>
      </c>
    </row>
    <row r="16" spans="1:21" ht="13.5" customHeight="1" x14ac:dyDescent="0.15">
      <c r="A16" s="236" t="s">
        <v>327</v>
      </c>
      <c r="B16" s="233">
        <v>1965</v>
      </c>
      <c r="C16" s="233">
        <v>1851</v>
      </c>
      <c r="D16" s="233">
        <v>1616</v>
      </c>
      <c r="E16" s="141">
        <v>1612</v>
      </c>
      <c r="F16" s="233">
        <v>1516</v>
      </c>
      <c r="G16" s="233">
        <v>1403</v>
      </c>
      <c r="H16" s="233">
        <v>1358</v>
      </c>
      <c r="I16" s="141">
        <v>1158</v>
      </c>
      <c r="J16" s="141">
        <v>1158</v>
      </c>
      <c r="K16" s="141">
        <v>1107</v>
      </c>
      <c r="L16" s="234">
        <v>1147</v>
      </c>
      <c r="M16" s="234">
        <v>1148</v>
      </c>
      <c r="N16" s="234">
        <v>1016</v>
      </c>
      <c r="O16" s="234">
        <v>814</v>
      </c>
      <c r="P16" s="233">
        <v>682</v>
      </c>
      <c r="Q16" s="233">
        <v>679</v>
      </c>
      <c r="R16" s="233">
        <v>646</v>
      </c>
      <c r="S16" s="233">
        <v>609</v>
      </c>
      <c r="T16" s="233">
        <v>565</v>
      </c>
      <c r="U16" s="233">
        <v>553</v>
      </c>
    </row>
    <row r="17" spans="1:21" ht="13.5" customHeight="1" x14ac:dyDescent="0.15">
      <c r="A17" s="235" t="s">
        <v>326</v>
      </c>
      <c r="B17" s="233">
        <v>5442</v>
      </c>
      <c r="C17" s="233">
        <v>5390</v>
      </c>
      <c r="D17" s="233">
        <v>5021</v>
      </c>
      <c r="E17" s="141">
        <v>4870</v>
      </c>
      <c r="F17" s="233">
        <v>4386</v>
      </c>
      <c r="G17" s="233">
        <v>4077</v>
      </c>
      <c r="H17" s="233">
        <v>3946</v>
      </c>
      <c r="I17" s="141">
        <v>3655</v>
      </c>
      <c r="J17" s="141">
        <v>3456</v>
      </c>
      <c r="K17" s="141">
        <v>3309</v>
      </c>
      <c r="L17" s="234">
        <v>3463</v>
      </c>
      <c r="M17" s="234">
        <v>3624</v>
      </c>
      <c r="N17" s="234">
        <v>2977</v>
      </c>
      <c r="O17" s="234">
        <v>2767</v>
      </c>
      <c r="P17" s="233">
        <v>2631</v>
      </c>
      <c r="Q17" s="233">
        <v>2441</v>
      </c>
      <c r="R17" s="233">
        <v>2301</v>
      </c>
      <c r="S17" s="233">
        <v>2278</v>
      </c>
      <c r="T17" s="233">
        <v>2080</v>
      </c>
      <c r="U17" s="233">
        <v>1926</v>
      </c>
    </row>
    <row r="18" spans="1:21" ht="13.5" customHeight="1" x14ac:dyDescent="0.15">
      <c r="A18" s="232"/>
      <c r="B18" s="229"/>
      <c r="C18" s="229"/>
      <c r="D18" s="229"/>
      <c r="E18" s="229"/>
      <c r="F18" s="229"/>
      <c r="G18" s="229"/>
      <c r="H18" s="229"/>
      <c r="I18" s="229"/>
      <c r="J18" s="231"/>
      <c r="K18" s="227"/>
      <c r="L18" s="229"/>
      <c r="M18" s="229"/>
      <c r="N18" s="229"/>
      <c r="O18" s="229"/>
      <c r="P18" s="229"/>
      <c r="Q18" s="230"/>
      <c r="R18" s="229"/>
      <c r="S18" s="229"/>
      <c r="T18" s="229"/>
      <c r="U18" s="229"/>
    </row>
    <row r="19" spans="1:21" ht="15" customHeight="1" x14ac:dyDescent="0.15">
      <c r="A19" s="227" t="s">
        <v>325</v>
      </c>
      <c r="K19" s="228"/>
      <c r="L19" s="226"/>
      <c r="M19" s="226"/>
      <c r="N19" s="226"/>
    </row>
    <row r="20" spans="1:21" x14ac:dyDescent="0.15">
      <c r="A20" s="227" t="s">
        <v>324</v>
      </c>
      <c r="B20" s="227"/>
      <c r="C20" s="227"/>
      <c r="D20" s="227"/>
    </row>
    <row r="24" spans="1:21" x14ac:dyDescent="0.15">
      <c r="L24" s="226"/>
      <c r="M24" s="226"/>
      <c r="N24" s="22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/>
  </sheetViews>
  <sheetFormatPr defaultRowHeight="13.5" x14ac:dyDescent="0.15"/>
  <cols>
    <col min="1" max="1" width="6.625" style="201" customWidth="1"/>
    <col min="2" max="2" width="4.625" style="110" customWidth="1"/>
    <col min="3" max="7" width="10.625" style="110" customWidth="1"/>
    <col min="8" max="8" width="13.875" style="110" customWidth="1"/>
    <col min="9" max="9" width="9" style="110"/>
    <col min="10" max="10" width="13.75" style="110" customWidth="1"/>
    <col min="11" max="11" width="7.75" style="110" customWidth="1"/>
    <col min="12" max="25" width="7.625" style="110" customWidth="1"/>
    <col min="26" max="16384" width="9" style="110"/>
  </cols>
  <sheetData>
    <row r="1" spans="1:10" ht="24" customHeight="1" x14ac:dyDescent="0.2">
      <c r="A1" s="40" t="s">
        <v>367</v>
      </c>
      <c r="B1" s="224"/>
    </row>
    <row r="2" spans="1:10" ht="9" customHeight="1" x14ac:dyDescent="0.15"/>
    <row r="3" spans="1:10" x14ac:dyDescent="0.15">
      <c r="A3" s="70"/>
      <c r="B3" s="164"/>
      <c r="C3" s="111"/>
      <c r="D3" s="111"/>
      <c r="E3" s="111"/>
      <c r="F3" s="111"/>
      <c r="G3" s="111"/>
      <c r="H3" s="111"/>
    </row>
    <row r="4" spans="1:10" ht="6" customHeight="1" x14ac:dyDescent="0.15">
      <c r="A4" s="250"/>
      <c r="B4" s="218"/>
      <c r="C4" s="111"/>
      <c r="D4" s="111"/>
      <c r="E4" s="111"/>
      <c r="F4" s="111"/>
      <c r="G4" s="111"/>
      <c r="H4" s="111"/>
    </row>
    <row r="5" spans="1:10" s="22" customFormat="1" ht="13.5" customHeight="1" x14ac:dyDescent="0.4">
      <c r="A5" s="317" t="s">
        <v>87</v>
      </c>
      <c r="B5" s="307"/>
      <c r="C5" s="310" t="s">
        <v>86</v>
      </c>
      <c r="D5" s="310" t="s">
        <v>366</v>
      </c>
      <c r="E5" s="313" t="s">
        <v>365</v>
      </c>
      <c r="F5" s="316"/>
      <c r="G5" s="359"/>
      <c r="H5" s="362" t="s">
        <v>364</v>
      </c>
      <c r="I5" s="23"/>
    </row>
    <row r="6" spans="1:10" s="22" customFormat="1" ht="129" customHeight="1" x14ac:dyDescent="0.4">
      <c r="A6" s="370"/>
      <c r="B6" s="309"/>
      <c r="C6" s="312"/>
      <c r="D6" s="312"/>
      <c r="E6" s="281" t="s">
        <v>363</v>
      </c>
      <c r="F6" s="281" t="s">
        <v>362</v>
      </c>
      <c r="G6" s="281" t="s">
        <v>361</v>
      </c>
      <c r="H6" s="364"/>
      <c r="I6" s="23"/>
      <c r="J6" s="23"/>
    </row>
    <row r="7" spans="1:10" ht="9" customHeight="1" x14ac:dyDescent="0.15">
      <c r="A7" s="66"/>
      <c r="B7" s="209"/>
      <c r="C7" s="111"/>
      <c r="D7" s="111"/>
      <c r="E7" s="111"/>
      <c r="F7" s="111"/>
      <c r="G7" s="111"/>
      <c r="H7" s="111"/>
    </row>
    <row r="8" spans="1:10" s="225" customFormat="1" ht="18.600000000000001" customHeight="1" x14ac:dyDescent="0.15">
      <c r="A8" s="248" t="s">
        <v>386</v>
      </c>
      <c r="B8" s="249" t="s">
        <v>360</v>
      </c>
      <c r="C8" s="247">
        <v>21175</v>
      </c>
      <c r="D8" s="233">
        <v>8374</v>
      </c>
      <c r="E8" s="233">
        <v>410</v>
      </c>
      <c r="F8" s="233">
        <v>893</v>
      </c>
      <c r="G8" s="233">
        <v>205</v>
      </c>
      <c r="H8" s="233">
        <v>11293</v>
      </c>
      <c r="I8" s="226"/>
    </row>
    <row r="9" spans="1:10" s="225" customFormat="1" ht="18.600000000000001" customHeight="1" x14ac:dyDescent="0.15">
      <c r="A9" s="248" t="s">
        <v>359</v>
      </c>
      <c r="B9" s="237"/>
      <c r="C9" s="247">
        <v>21175</v>
      </c>
      <c r="D9" s="233">
        <v>8374</v>
      </c>
      <c r="E9" s="233">
        <v>410</v>
      </c>
      <c r="F9" s="233">
        <v>893</v>
      </c>
      <c r="G9" s="233">
        <v>205</v>
      </c>
      <c r="H9" s="233">
        <v>11293</v>
      </c>
      <c r="I9" s="226"/>
    </row>
    <row r="10" spans="1:10" s="225" customFormat="1" ht="18.600000000000001" customHeight="1" x14ac:dyDescent="0.15">
      <c r="A10" s="248" t="s">
        <v>358</v>
      </c>
      <c r="B10" s="237"/>
      <c r="C10" s="247">
        <v>21175</v>
      </c>
      <c r="D10" s="233">
        <v>8374</v>
      </c>
      <c r="E10" s="233">
        <v>410</v>
      </c>
      <c r="F10" s="233">
        <v>893</v>
      </c>
      <c r="G10" s="233">
        <v>205</v>
      </c>
      <c r="H10" s="233">
        <v>11293</v>
      </c>
      <c r="I10" s="226"/>
      <c r="J10" s="226"/>
    </row>
    <row r="11" spans="1:10" s="225" customFormat="1" ht="18.600000000000001" customHeight="1" x14ac:dyDescent="0.15">
      <c r="A11" s="248" t="s">
        <v>357</v>
      </c>
      <c r="B11" s="237"/>
      <c r="C11" s="247">
        <v>21175</v>
      </c>
      <c r="D11" s="233">
        <v>8374</v>
      </c>
      <c r="E11" s="233">
        <v>410</v>
      </c>
      <c r="F11" s="233">
        <v>893</v>
      </c>
      <c r="G11" s="233">
        <v>205</v>
      </c>
      <c r="H11" s="233">
        <v>11293</v>
      </c>
      <c r="I11" s="226"/>
      <c r="J11" s="226"/>
    </row>
    <row r="12" spans="1:10" s="225" customFormat="1" ht="18.600000000000001" customHeight="1" x14ac:dyDescent="0.15">
      <c r="A12" s="248" t="s">
        <v>385</v>
      </c>
      <c r="B12" s="237"/>
      <c r="C12" s="247">
        <v>21219</v>
      </c>
      <c r="D12" s="233">
        <v>8376</v>
      </c>
      <c r="E12" s="233">
        <v>410</v>
      </c>
      <c r="F12" s="233">
        <v>893</v>
      </c>
      <c r="G12" s="233">
        <v>205</v>
      </c>
      <c r="H12" s="233">
        <v>11335</v>
      </c>
      <c r="I12" s="226"/>
      <c r="J12" s="226"/>
    </row>
    <row r="13" spans="1:10" ht="9" customHeight="1" x14ac:dyDescent="0.15">
      <c r="A13" s="64"/>
      <c r="B13" s="246"/>
      <c r="C13" s="121"/>
      <c r="D13" s="120"/>
      <c r="E13" s="120"/>
      <c r="F13" s="120"/>
      <c r="G13" s="120"/>
      <c r="H13" s="120"/>
    </row>
    <row r="14" spans="1:10" x14ac:dyDescent="0.15">
      <c r="A14" s="112" t="s">
        <v>356</v>
      </c>
      <c r="B14" s="117"/>
    </row>
    <row r="15" spans="1:10" x14ac:dyDescent="0.15">
      <c r="A15" s="245"/>
    </row>
  </sheetData>
  <mergeCells count="5">
    <mergeCell ref="D5:D6"/>
    <mergeCell ref="H5:H6"/>
    <mergeCell ref="A5:B6"/>
    <mergeCell ref="C5:C6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defaultRowHeight="13.5" x14ac:dyDescent="0.15"/>
  <cols>
    <col min="1" max="1" width="14.375" style="165" customWidth="1"/>
    <col min="2" max="3" width="7.875" style="165" customWidth="1"/>
    <col min="4" max="4" width="7.5" style="165" customWidth="1"/>
    <col min="5" max="5" width="7.625" style="165" customWidth="1"/>
    <col min="6" max="8" width="8.125" style="165" customWidth="1"/>
    <col min="9" max="9" width="8.625" style="165" customWidth="1"/>
    <col min="10" max="10" width="6.875" style="165" customWidth="1"/>
    <col min="11" max="11" width="10.625" style="165" customWidth="1"/>
    <col min="12" max="16384" width="9" style="165"/>
  </cols>
  <sheetData>
    <row r="1" spans="1:13" ht="24" customHeight="1" x14ac:dyDescent="0.15">
      <c r="A1" s="265" t="s">
        <v>382</v>
      </c>
    </row>
    <row r="2" spans="1:13" ht="13.5" customHeight="1" x14ac:dyDescent="0.15">
      <c r="A2" s="262"/>
      <c r="B2" s="182"/>
      <c r="C2" s="182"/>
      <c r="D2" s="182"/>
      <c r="E2" s="182"/>
      <c r="F2" s="182"/>
      <c r="G2" s="182"/>
      <c r="H2" s="182"/>
      <c r="I2" s="182"/>
      <c r="J2" s="182"/>
    </row>
    <row r="3" spans="1:13" s="166" customFormat="1" ht="13.5" customHeight="1" x14ac:dyDescent="0.15">
      <c r="A3" s="417" t="s">
        <v>106</v>
      </c>
      <c r="B3" s="427" t="s">
        <v>381</v>
      </c>
      <c r="C3" s="428"/>
      <c r="D3" s="428"/>
      <c r="E3" s="428"/>
      <c r="F3" s="428"/>
      <c r="G3" s="428"/>
      <c r="H3" s="428"/>
      <c r="I3" s="428"/>
      <c r="J3" s="429"/>
      <c r="K3" s="420" t="s">
        <v>380</v>
      </c>
    </row>
    <row r="4" spans="1:13" s="166" customFormat="1" ht="13.5" customHeight="1" x14ac:dyDescent="0.15">
      <c r="A4" s="418"/>
      <c r="B4" s="430" t="s">
        <v>41</v>
      </c>
      <c r="C4" s="425" t="s">
        <v>379</v>
      </c>
      <c r="D4" s="425" t="s">
        <v>378</v>
      </c>
      <c r="E4" s="425" t="s">
        <v>377</v>
      </c>
      <c r="F4" s="425" t="s">
        <v>376</v>
      </c>
      <c r="G4" s="425" t="s">
        <v>375</v>
      </c>
      <c r="H4" s="425" t="s">
        <v>374</v>
      </c>
      <c r="I4" s="425" t="s">
        <v>373</v>
      </c>
      <c r="J4" s="423" t="s">
        <v>372</v>
      </c>
      <c r="K4" s="421"/>
    </row>
    <row r="5" spans="1:13" s="166" customFormat="1" ht="13.5" customHeight="1" x14ac:dyDescent="0.15">
      <c r="A5" s="419"/>
      <c r="B5" s="431"/>
      <c r="C5" s="426"/>
      <c r="D5" s="426"/>
      <c r="E5" s="426"/>
      <c r="F5" s="426"/>
      <c r="G5" s="426"/>
      <c r="H5" s="426"/>
      <c r="I5" s="426"/>
      <c r="J5" s="424"/>
      <c r="K5" s="422"/>
    </row>
    <row r="6" spans="1:13" s="166" customFormat="1" ht="13.5" customHeight="1" x14ac:dyDescent="0.15">
      <c r="A6" s="261"/>
      <c r="B6" s="196"/>
      <c r="C6" s="196"/>
      <c r="D6" s="196"/>
      <c r="E6" s="196"/>
      <c r="F6" s="196"/>
      <c r="G6" s="196"/>
      <c r="H6" s="196"/>
      <c r="I6" s="196"/>
      <c r="J6" s="196"/>
    </row>
    <row r="7" spans="1:13" s="33" customFormat="1" ht="13.5" customHeight="1" x14ac:dyDescent="0.15">
      <c r="A7" s="255" t="s">
        <v>371</v>
      </c>
      <c r="B7" s="260">
        <v>1259</v>
      </c>
      <c r="C7" s="180">
        <v>780</v>
      </c>
      <c r="D7" s="254">
        <v>221</v>
      </c>
      <c r="E7" s="254">
        <v>157</v>
      </c>
      <c r="F7" s="254">
        <v>57</v>
      </c>
      <c r="G7" s="254">
        <v>24</v>
      </c>
      <c r="H7" s="254">
        <v>12</v>
      </c>
      <c r="I7" s="253">
        <v>6</v>
      </c>
      <c r="J7" s="180">
        <v>2</v>
      </c>
      <c r="K7" s="12">
        <v>543777</v>
      </c>
    </row>
    <row r="8" spans="1:13" s="33" customFormat="1" ht="13.5" customHeight="1" x14ac:dyDescent="0.15">
      <c r="A8" s="255" t="s">
        <v>370</v>
      </c>
      <c r="B8" s="259">
        <v>48</v>
      </c>
      <c r="C8" s="180">
        <v>1</v>
      </c>
      <c r="D8" s="254">
        <v>15</v>
      </c>
      <c r="E8" s="254">
        <v>11</v>
      </c>
      <c r="F8" s="254">
        <v>6</v>
      </c>
      <c r="G8" s="254">
        <v>3</v>
      </c>
      <c r="H8" s="254">
        <v>2</v>
      </c>
      <c r="I8" s="253">
        <v>7</v>
      </c>
      <c r="J8" s="180">
        <v>3</v>
      </c>
      <c r="K8" s="254">
        <v>171988</v>
      </c>
    </row>
    <row r="9" spans="1:13" s="33" customFormat="1" ht="13.5" customHeight="1" x14ac:dyDescent="0.15">
      <c r="A9" s="255"/>
      <c r="B9" s="259"/>
      <c r="C9" s="180"/>
      <c r="D9" s="254"/>
      <c r="E9" s="254"/>
      <c r="F9" s="254"/>
      <c r="G9" s="254"/>
      <c r="H9" s="254"/>
      <c r="I9" s="253"/>
      <c r="J9" s="180"/>
      <c r="K9" s="254"/>
    </row>
    <row r="10" spans="1:13" s="256" customFormat="1" ht="13.5" customHeight="1" x14ac:dyDescent="0.15">
      <c r="A10" s="258" t="s">
        <v>369</v>
      </c>
      <c r="B10" s="257"/>
      <c r="C10" s="12"/>
      <c r="D10" s="12"/>
      <c r="E10" s="12"/>
      <c r="F10" s="12"/>
      <c r="G10" s="12"/>
      <c r="H10" s="12"/>
      <c r="I10" s="12"/>
      <c r="J10" s="12"/>
    </row>
    <row r="11" spans="1:13" s="33" customFormat="1" ht="13.5" customHeight="1" x14ac:dyDescent="0.15">
      <c r="A11" s="255" t="s">
        <v>37</v>
      </c>
      <c r="B11" s="176">
        <v>111</v>
      </c>
      <c r="C11" s="180">
        <v>58</v>
      </c>
      <c r="D11" s="180">
        <v>24</v>
      </c>
      <c r="E11" s="180">
        <v>11</v>
      </c>
      <c r="F11" s="180">
        <v>6</v>
      </c>
      <c r="G11" s="180">
        <v>7</v>
      </c>
      <c r="H11" s="180">
        <v>3</v>
      </c>
      <c r="I11" s="180">
        <v>0</v>
      </c>
      <c r="J11" s="180">
        <v>2</v>
      </c>
      <c r="K11" s="180">
        <v>91980</v>
      </c>
    </row>
    <row r="12" spans="1:13" s="33" customFormat="1" ht="13.5" customHeight="1" x14ac:dyDescent="0.15">
      <c r="A12" s="290" t="s">
        <v>36</v>
      </c>
      <c r="B12" s="252">
        <v>89</v>
      </c>
      <c r="C12" s="252">
        <v>50</v>
      </c>
      <c r="D12" s="252">
        <v>24</v>
      </c>
      <c r="E12" s="252">
        <v>8</v>
      </c>
      <c r="F12" s="252">
        <v>5</v>
      </c>
      <c r="G12" s="252">
        <v>2</v>
      </c>
      <c r="H12" s="252">
        <v>0</v>
      </c>
      <c r="I12" s="252">
        <v>0</v>
      </c>
      <c r="J12" s="252">
        <v>0</v>
      </c>
      <c r="K12" s="252">
        <v>34598</v>
      </c>
    </row>
    <row r="13" spans="1:13" s="33" customFormat="1" ht="13.5" customHeight="1" x14ac:dyDescent="0.15">
      <c r="A13" s="290" t="s">
        <v>35</v>
      </c>
      <c r="B13" s="180">
        <v>13</v>
      </c>
      <c r="C13" s="180">
        <v>10</v>
      </c>
      <c r="D13" s="180">
        <v>2</v>
      </c>
      <c r="E13" s="180">
        <v>0</v>
      </c>
      <c r="F13" s="180">
        <v>0</v>
      </c>
      <c r="G13" s="180">
        <v>0</v>
      </c>
      <c r="H13" s="180">
        <v>0</v>
      </c>
      <c r="I13" s="180">
        <v>1</v>
      </c>
      <c r="J13" s="180">
        <v>0</v>
      </c>
      <c r="K13" s="180">
        <v>7539</v>
      </c>
    </row>
    <row r="14" spans="1:13" s="33" customFormat="1" ht="13.5" customHeight="1" x14ac:dyDescent="0.15">
      <c r="A14" s="290" t="s">
        <v>34</v>
      </c>
      <c r="B14" s="180">
        <v>7</v>
      </c>
      <c r="C14" s="180">
        <v>4</v>
      </c>
      <c r="D14" s="180">
        <v>1</v>
      </c>
      <c r="E14" s="180">
        <v>1</v>
      </c>
      <c r="F14" s="180">
        <v>0</v>
      </c>
      <c r="G14" s="180">
        <v>1</v>
      </c>
      <c r="H14" s="180">
        <v>0</v>
      </c>
      <c r="I14" s="180">
        <v>0</v>
      </c>
      <c r="J14" s="180">
        <v>0</v>
      </c>
      <c r="K14" s="180">
        <v>3742</v>
      </c>
    </row>
    <row r="15" spans="1:13" s="33" customFormat="1" ht="13.5" customHeight="1" x14ac:dyDescent="0.15">
      <c r="A15" s="290" t="s">
        <v>33</v>
      </c>
      <c r="B15" s="180">
        <v>4</v>
      </c>
      <c r="C15" s="180">
        <v>1</v>
      </c>
      <c r="D15" s="180">
        <v>2</v>
      </c>
      <c r="E15" s="180">
        <v>1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1560</v>
      </c>
    </row>
    <row r="16" spans="1:13" s="33" customFormat="1" ht="13.5" customHeight="1" x14ac:dyDescent="0.15">
      <c r="A16" s="290" t="s">
        <v>32</v>
      </c>
      <c r="B16" s="180">
        <v>31</v>
      </c>
      <c r="C16" s="180">
        <v>23</v>
      </c>
      <c r="D16" s="180">
        <v>2</v>
      </c>
      <c r="E16" s="180">
        <v>5</v>
      </c>
      <c r="F16" s="180">
        <v>1</v>
      </c>
      <c r="G16" s="180">
        <v>0</v>
      </c>
      <c r="H16" s="180">
        <v>0</v>
      </c>
      <c r="I16" s="180">
        <v>0</v>
      </c>
      <c r="J16" s="180">
        <v>0</v>
      </c>
      <c r="K16" s="180">
        <v>9112</v>
      </c>
      <c r="M16" s="220"/>
    </row>
    <row r="17" spans="1:11" s="33" customFormat="1" ht="13.5" customHeight="1" x14ac:dyDescent="0.15">
      <c r="A17" s="290" t="s">
        <v>31</v>
      </c>
      <c r="B17" s="252">
        <v>42</v>
      </c>
      <c r="C17" s="252">
        <v>24</v>
      </c>
      <c r="D17" s="252">
        <v>9</v>
      </c>
      <c r="E17" s="252">
        <v>8</v>
      </c>
      <c r="F17" s="252">
        <v>1</v>
      </c>
      <c r="G17" s="252">
        <v>0</v>
      </c>
      <c r="H17" s="252">
        <v>0</v>
      </c>
      <c r="I17" s="252">
        <v>0</v>
      </c>
      <c r="J17" s="252">
        <v>0</v>
      </c>
      <c r="K17" s="252">
        <v>12411</v>
      </c>
    </row>
    <row r="18" spans="1:11" s="33" customFormat="1" ht="13.5" customHeight="1" x14ac:dyDescent="0.15">
      <c r="A18" s="290" t="s">
        <v>30</v>
      </c>
      <c r="B18" s="252">
        <v>13</v>
      </c>
      <c r="C18" s="252">
        <v>3</v>
      </c>
      <c r="D18" s="252">
        <v>6</v>
      </c>
      <c r="E18" s="252">
        <v>3</v>
      </c>
      <c r="F18" s="252">
        <v>0</v>
      </c>
      <c r="G18" s="252">
        <v>0</v>
      </c>
      <c r="H18" s="252">
        <v>1</v>
      </c>
      <c r="I18" s="252">
        <v>0</v>
      </c>
      <c r="J18" s="252">
        <v>0</v>
      </c>
      <c r="K18" s="252">
        <v>8406</v>
      </c>
    </row>
    <row r="19" spans="1:11" s="33" customFormat="1" ht="13.5" customHeight="1" x14ac:dyDescent="0.15">
      <c r="A19" s="290" t="s">
        <v>29</v>
      </c>
      <c r="B19" s="180">
        <v>5</v>
      </c>
      <c r="C19" s="180">
        <v>4</v>
      </c>
      <c r="D19" s="180">
        <v>0</v>
      </c>
      <c r="E19" s="180">
        <v>0</v>
      </c>
      <c r="F19" s="180">
        <v>1</v>
      </c>
      <c r="G19" s="180">
        <v>0</v>
      </c>
      <c r="H19" s="180">
        <v>0</v>
      </c>
      <c r="I19" s="180">
        <v>0</v>
      </c>
      <c r="J19" s="180">
        <v>0</v>
      </c>
      <c r="K19" s="253">
        <v>2029</v>
      </c>
    </row>
    <row r="20" spans="1:11" s="33" customFormat="1" ht="13.5" customHeight="1" x14ac:dyDescent="0.15">
      <c r="A20" s="290" t="s">
        <v>28</v>
      </c>
      <c r="B20" s="254">
        <v>0</v>
      </c>
      <c r="C20" s="180">
        <v>0</v>
      </c>
      <c r="D20" s="254">
        <v>0</v>
      </c>
      <c r="E20" s="254">
        <v>0</v>
      </c>
      <c r="F20" s="254">
        <v>0</v>
      </c>
      <c r="G20" s="254">
        <v>0</v>
      </c>
      <c r="H20" s="254">
        <v>0</v>
      </c>
      <c r="I20" s="180">
        <v>0</v>
      </c>
      <c r="J20" s="180">
        <v>0</v>
      </c>
      <c r="K20" s="253">
        <v>0</v>
      </c>
    </row>
    <row r="21" spans="1:11" s="33" customFormat="1" ht="13.5" customHeight="1" x14ac:dyDescent="0.15">
      <c r="A21" s="290" t="s">
        <v>27</v>
      </c>
      <c r="B21" s="180">
        <v>39</v>
      </c>
      <c r="C21" s="180">
        <v>19</v>
      </c>
      <c r="D21" s="180">
        <v>6</v>
      </c>
      <c r="E21" s="180">
        <v>10</v>
      </c>
      <c r="F21" s="180">
        <v>1</v>
      </c>
      <c r="G21" s="180">
        <v>1</v>
      </c>
      <c r="H21" s="180">
        <v>1</v>
      </c>
      <c r="I21" s="180">
        <v>1</v>
      </c>
      <c r="J21" s="180">
        <v>0</v>
      </c>
      <c r="K21" s="253">
        <v>29152</v>
      </c>
    </row>
    <row r="22" spans="1:11" s="33" customFormat="1" ht="13.5" customHeight="1" x14ac:dyDescent="0.15">
      <c r="A22" s="290" t="s">
        <v>26</v>
      </c>
      <c r="B22" s="180">
        <v>20</v>
      </c>
      <c r="C22" s="180">
        <v>15</v>
      </c>
      <c r="D22" s="180">
        <v>1</v>
      </c>
      <c r="E22" s="180">
        <v>2</v>
      </c>
      <c r="F22" s="180">
        <v>0</v>
      </c>
      <c r="G22" s="180">
        <v>1</v>
      </c>
      <c r="H22" s="180">
        <v>0</v>
      </c>
      <c r="I22" s="180">
        <v>1</v>
      </c>
      <c r="J22" s="180">
        <v>0</v>
      </c>
      <c r="K22" s="180">
        <v>12391</v>
      </c>
    </row>
    <row r="23" spans="1:11" s="33" customFormat="1" ht="13.5" customHeight="1" x14ac:dyDescent="0.15">
      <c r="A23" s="290" t="s">
        <v>25</v>
      </c>
      <c r="B23" s="252">
        <v>39</v>
      </c>
      <c r="C23" s="252">
        <v>26</v>
      </c>
      <c r="D23" s="252">
        <v>9</v>
      </c>
      <c r="E23" s="252">
        <v>3</v>
      </c>
      <c r="F23" s="252">
        <v>1</v>
      </c>
      <c r="G23" s="252">
        <v>0</v>
      </c>
      <c r="H23" s="252">
        <v>0</v>
      </c>
      <c r="I23" s="252">
        <v>0</v>
      </c>
      <c r="J23" s="252">
        <v>0</v>
      </c>
      <c r="K23" s="252">
        <v>9825</v>
      </c>
    </row>
    <row r="24" spans="1:11" s="33" customFormat="1" ht="13.5" customHeight="1" x14ac:dyDescent="0.15">
      <c r="A24" s="290" t="s">
        <v>24</v>
      </c>
      <c r="B24" s="180">
        <v>35</v>
      </c>
      <c r="C24" s="180">
        <v>29</v>
      </c>
      <c r="D24" s="180">
        <v>3</v>
      </c>
      <c r="E24" s="180">
        <v>1</v>
      </c>
      <c r="F24" s="180">
        <v>2</v>
      </c>
      <c r="G24" s="180">
        <v>0</v>
      </c>
      <c r="H24" s="180">
        <v>0</v>
      </c>
      <c r="I24" s="180">
        <v>0</v>
      </c>
      <c r="J24" s="180">
        <v>0</v>
      </c>
      <c r="K24" s="180">
        <v>8437</v>
      </c>
    </row>
    <row r="25" spans="1:11" s="33" customFormat="1" ht="13.5" customHeight="1" x14ac:dyDescent="0.15">
      <c r="A25" s="290" t="s">
        <v>23</v>
      </c>
      <c r="B25" s="180">
        <v>110</v>
      </c>
      <c r="C25" s="180">
        <v>79</v>
      </c>
      <c r="D25" s="180">
        <v>15</v>
      </c>
      <c r="E25" s="180">
        <v>12</v>
      </c>
      <c r="F25" s="180">
        <v>2</v>
      </c>
      <c r="G25" s="180">
        <v>1</v>
      </c>
      <c r="H25" s="180">
        <v>0</v>
      </c>
      <c r="I25" s="180">
        <v>1</v>
      </c>
      <c r="J25" s="180">
        <v>0</v>
      </c>
      <c r="K25" s="253">
        <v>35039</v>
      </c>
    </row>
    <row r="26" spans="1:11" s="33" customFormat="1" ht="13.5" customHeight="1" x14ac:dyDescent="0.15">
      <c r="A26" s="290" t="s">
        <v>22</v>
      </c>
      <c r="B26" s="252">
        <v>123</v>
      </c>
      <c r="C26" s="252">
        <v>85</v>
      </c>
      <c r="D26" s="252">
        <v>18</v>
      </c>
      <c r="E26" s="252">
        <v>16</v>
      </c>
      <c r="F26" s="252">
        <v>3</v>
      </c>
      <c r="G26" s="252">
        <v>1</v>
      </c>
      <c r="H26" s="252">
        <v>0</v>
      </c>
      <c r="I26" s="252">
        <v>0</v>
      </c>
      <c r="J26" s="252">
        <v>0</v>
      </c>
      <c r="K26" s="252">
        <v>34296</v>
      </c>
    </row>
    <row r="27" spans="1:11" s="33" customFormat="1" ht="13.5" customHeight="1" x14ac:dyDescent="0.15">
      <c r="A27" s="290" t="s">
        <v>21</v>
      </c>
      <c r="B27" s="180">
        <v>79</v>
      </c>
      <c r="C27" s="180">
        <v>68</v>
      </c>
      <c r="D27" s="180">
        <v>6</v>
      </c>
      <c r="E27" s="180">
        <v>2</v>
      </c>
      <c r="F27" s="180">
        <v>1</v>
      </c>
      <c r="G27" s="180">
        <v>0</v>
      </c>
      <c r="H27" s="180">
        <v>2</v>
      </c>
      <c r="I27" s="180">
        <v>0</v>
      </c>
      <c r="J27" s="180">
        <v>0</v>
      </c>
      <c r="K27" s="253">
        <v>21820</v>
      </c>
    </row>
    <row r="28" spans="1:11" s="33" customFormat="1" ht="13.5" customHeight="1" x14ac:dyDescent="0.15">
      <c r="A28" s="290" t="s">
        <v>20</v>
      </c>
      <c r="B28" s="180">
        <v>80</v>
      </c>
      <c r="C28" s="180">
        <v>55</v>
      </c>
      <c r="D28" s="180">
        <v>15</v>
      </c>
      <c r="E28" s="180">
        <v>5</v>
      </c>
      <c r="F28" s="180">
        <v>3</v>
      </c>
      <c r="G28" s="180">
        <v>1</v>
      </c>
      <c r="H28" s="180">
        <v>1</v>
      </c>
      <c r="I28" s="180">
        <v>0</v>
      </c>
      <c r="J28" s="180">
        <v>0</v>
      </c>
      <c r="K28" s="253">
        <v>24897</v>
      </c>
    </row>
    <row r="29" spans="1:11" s="33" customFormat="1" ht="13.5" customHeight="1" x14ac:dyDescent="0.15">
      <c r="A29" s="290" t="s">
        <v>19</v>
      </c>
      <c r="B29" s="180">
        <v>153</v>
      </c>
      <c r="C29" s="180">
        <v>79</v>
      </c>
      <c r="D29" s="180">
        <v>31</v>
      </c>
      <c r="E29" s="180">
        <v>27</v>
      </c>
      <c r="F29" s="180">
        <v>8</v>
      </c>
      <c r="G29" s="180">
        <v>5</v>
      </c>
      <c r="H29" s="180">
        <v>2</v>
      </c>
      <c r="I29" s="180">
        <v>1</v>
      </c>
      <c r="J29" s="180">
        <v>0</v>
      </c>
      <c r="K29" s="253">
        <v>76188</v>
      </c>
    </row>
    <row r="30" spans="1:11" s="33" customFormat="1" ht="13.5" customHeight="1" x14ac:dyDescent="0.15">
      <c r="A30" s="290" t="s">
        <v>18</v>
      </c>
      <c r="B30" s="252">
        <v>178</v>
      </c>
      <c r="C30" s="252">
        <v>110</v>
      </c>
      <c r="D30" s="252">
        <v>23</v>
      </c>
      <c r="E30" s="252">
        <v>27</v>
      </c>
      <c r="F30" s="252">
        <v>13</v>
      </c>
      <c r="G30" s="252">
        <v>2</v>
      </c>
      <c r="H30" s="252">
        <v>2</v>
      </c>
      <c r="I30" s="252">
        <v>1</v>
      </c>
      <c r="J30" s="252">
        <v>0</v>
      </c>
      <c r="K30" s="252">
        <v>80141</v>
      </c>
    </row>
    <row r="31" spans="1:11" s="33" customFormat="1" ht="13.5" customHeight="1" x14ac:dyDescent="0.15">
      <c r="A31" s="290" t="s">
        <v>17</v>
      </c>
      <c r="B31" s="252">
        <v>88</v>
      </c>
      <c r="C31" s="252">
        <v>38</v>
      </c>
      <c r="D31" s="252">
        <v>24</v>
      </c>
      <c r="E31" s="252">
        <v>15</v>
      </c>
      <c r="F31" s="252">
        <v>9</v>
      </c>
      <c r="G31" s="252">
        <v>2</v>
      </c>
      <c r="H31" s="252">
        <v>0</v>
      </c>
      <c r="I31" s="252">
        <v>0</v>
      </c>
      <c r="J31" s="252">
        <v>0</v>
      </c>
      <c r="K31" s="252">
        <v>40214</v>
      </c>
    </row>
    <row r="32" spans="1:11" s="166" customFormat="1" ht="13.5" customHeight="1" x14ac:dyDescent="0.15">
      <c r="A32" s="251"/>
      <c r="B32" s="170"/>
      <c r="C32" s="170"/>
      <c r="D32" s="170"/>
      <c r="E32" s="170"/>
      <c r="F32" s="170"/>
      <c r="G32" s="170"/>
      <c r="H32" s="170"/>
      <c r="I32" s="170"/>
      <c r="J32" s="170"/>
      <c r="K32" s="170"/>
    </row>
    <row r="33" spans="1:1" s="166" customFormat="1" ht="12" x14ac:dyDescent="0.15">
      <c r="A33" s="166" t="s">
        <v>368</v>
      </c>
    </row>
    <row r="34" spans="1:1" x14ac:dyDescent="0.15">
      <c r="A34" s="166"/>
    </row>
  </sheetData>
  <mergeCells count="12">
    <mergeCell ref="A3:A5"/>
    <mergeCell ref="K3:K5"/>
    <mergeCell ref="J4:J5"/>
    <mergeCell ref="D4:D5"/>
    <mergeCell ref="E4:E5"/>
    <mergeCell ref="B3:J3"/>
    <mergeCell ref="F4:F5"/>
    <mergeCell ref="G4:G5"/>
    <mergeCell ref="H4:H5"/>
    <mergeCell ref="I4:I5"/>
    <mergeCell ref="B4:B5"/>
    <mergeCell ref="C4:C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" x14ac:dyDescent="0.4"/>
  <cols>
    <col min="1" max="1" width="9.125" style="2" customWidth="1"/>
    <col min="2" max="2" width="9.625" style="1" customWidth="1"/>
    <col min="3" max="3" width="6.5" style="1" bestFit="1" customWidth="1"/>
    <col min="4" max="4" width="7.625" style="1" customWidth="1"/>
    <col min="5" max="5" width="8" style="1" customWidth="1"/>
    <col min="6" max="12" width="7.625" style="1" customWidth="1"/>
    <col min="13" max="13" width="7.375" style="1" bestFit="1" customWidth="1"/>
    <col min="14" max="14" width="7.625" style="1" customWidth="1"/>
    <col min="15" max="15" width="8" style="1" customWidth="1"/>
    <col min="16" max="16" width="5.625" style="1" bestFit="1" customWidth="1"/>
    <col min="17" max="17" width="7.625" style="1" customWidth="1"/>
    <col min="18" max="18" width="7.5" style="1" customWidth="1"/>
    <col min="19" max="19" width="7" style="1" customWidth="1"/>
    <col min="20" max="20" width="9.125" style="1" bestFit="1" customWidth="1"/>
    <col min="21" max="21" width="9" style="1" bestFit="1" customWidth="1"/>
    <col min="22" max="22" width="9.875" style="1" bestFit="1" customWidth="1"/>
    <col min="23" max="23" width="9.125" style="2" customWidth="1"/>
    <col min="24" max="16384" width="9" style="1"/>
  </cols>
  <sheetData>
    <row r="1" spans="1:23" ht="24" customHeight="1" x14ac:dyDescent="0.4">
      <c r="A1" s="263" t="s">
        <v>64</v>
      </c>
    </row>
    <row r="3" spans="1:23" s="2" customFormat="1" ht="15" customHeight="1" x14ac:dyDescent="0.4">
      <c r="A3" s="300" t="s">
        <v>63</v>
      </c>
      <c r="B3" s="302" t="s">
        <v>62</v>
      </c>
      <c r="C3" s="298" t="s">
        <v>61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8" t="s">
        <v>60</v>
      </c>
      <c r="R3" s="299"/>
      <c r="S3" s="299"/>
      <c r="T3" s="299"/>
      <c r="U3" s="300"/>
      <c r="V3" s="295" t="s">
        <v>59</v>
      </c>
      <c r="W3" s="298" t="s">
        <v>58</v>
      </c>
    </row>
    <row r="4" spans="1:23" s="2" customFormat="1" ht="15" customHeight="1" x14ac:dyDescent="0.4">
      <c r="A4" s="300"/>
      <c r="B4" s="302"/>
      <c r="C4" s="293" t="s">
        <v>41</v>
      </c>
      <c r="D4" s="305" t="s">
        <v>57</v>
      </c>
      <c r="E4" s="291" t="s">
        <v>56</v>
      </c>
      <c r="F4" s="291" t="s">
        <v>55</v>
      </c>
      <c r="G4" s="291" t="s">
        <v>54</v>
      </c>
      <c r="H4" s="291" t="s">
        <v>53</v>
      </c>
      <c r="I4" s="291" t="s">
        <v>52</v>
      </c>
      <c r="J4" s="291" t="s">
        <v>51</v>
      </c>
      <c r="K4" s="291" t="s">
        <v>50</v>
      </c>
      <c r="L4" s="291" t="s">
        <v>49</v>
      </c>
      <c r="M4" s="291" t="s">
        <v>48</v>
      </c>
      <c r="N4" s="291" t="s">
        <v>47</v>
      </c>
      <c r="O4" s="291" t="s">
        <v>46</v>
      </c>
      <c r="P4" s="303" t="s">
        <v>45</v>
      </c>
      <c r="Q4" s="293" t="s">
        <v>44</v>
      </c>
      <c r="R4" s="293" t="s">
        <v>43</v>
      </c>
      <c r="S4" s="298" t="s">
        <v>42</v>
      </c>
      <c r="T4" s="299"/>
      <c r="U4" s="300"/>
      <c r="V4" s="296"/>
      <c r="W4" s="298"/>
    </row>
    <row r="5" spans="1:23" s="2" customFormat="1" ht="15" customHeight="1" x14ac:dyDescent="0.4">
      <c r="A5" s="300"/>
      <c r="B5" s="302"/>
      <c r="C5" s="294"/>
      <c r="D5" s="306"/>
      <c r="E5" s="292"/>
      <c r="F5" s="292"/>
      <c r="G5" s="292"/>
      <c r="H5" s="301"/>
      <c r="I5" s="292"/>
      <c r="J5" s="292"/>
      <c r="K5" s="292"/>
      <c r="L5" s="292"/>
      <c r="M5" s="292"/>
      <c r="N5" s="292"/>
      <c r="O5" s="292"/>
      <c r="P5" s="304"/>
      <c r="Q5" s="294"/>
      <c r="R5" s="294"/>
      <c r="S5" s="273" t="s">
        <v>41</v>
      </c>
      <c r="T5" s="273" t="s">
        <v>40</v>
      </c>
      <c r="U5" s="273" t="s">
        <v>39</v>
      </c>
      <c r="V5" s="297"/>
      <c r="W5" s="298"/>
    </row>
    <row r="6" spans="1:23" ht="15" customHeight="1" x14ac:dyDescent="0.4">
      <c r="A6" s="14"/>
      <c r="Q6" s="21"/>
      <c r="R6" s="21"/>
      <c r="S6" s="21"/>
      <c r="T6" s="21"/>
      <c r="U6" s="20"/>
      <c r="V6" s="19"/>
      <c r="W6" s="9"/>
    </row>
    <row r="7" spans="1:23" ht="15" customHeight="1" x14ac:dyDescent="0.15">
      <c r="A7" s="14" t="s">
        <v>38</v>
      </c>
      <c r="B7" s="12">
        <v>3670</v>
      </c>
      <c r="C7" s="13">
        <v>2054</v>
      </c>
      <c r="D7" s="12">
        <v>53</v>
      </c>
      <c r="E7" s="18">
        <v>347</v>
      </c>
      <c r="F7" s="18">
        <v>651</v>
      </c>
      <c r="G7" s="18">
        <v>392</v>
      </c>
      <c r="H7" s="18">
        <v>221</v>
      </c>
      <c r="I7" s="18">
        <v>187</v>
      </c>
      <c r="J7" s="18">
        <v>101</v>
      </c>
      <c r="K7" s="18">
        <v>77</v>
      </c>
      <c r="L7" s="18">
        <v>22</v>
      </c>
      <c r="M7" s="18">
        <v>2</v>
      </c>
      <c r="N7" s="18">
        <v>1</v>
      </c>
      <c r="O7" s="18">
        <v>0</v>
      </c>
      <c r="P7" s="12">
        <v>0</v>
      </c>
      <c r="Q7" s="13">
        <v>2054</v>
      </c>
      <c r="R7" s="12">
        <v>597</v>
      </c>
      <c r="S7" s="12">
        <v>1457</v>
      </c>
      <c r="T7" s="12">
        <v>323</v>
      </c>
      <c r="U7" s="11">
        <v>1134</v>
      </c>
      <c r="V7" s="10">
        <v>1616</v>
      </c>
      <c r="W7" s="9" t="s">
        <v>38</v>
      </c>
    </row>
    <row r="8" spans="1:23" ht="24.75" customHeight="1" x14ac:dyDescent="0.15">
      <c r="A8" s="17" t="s">
        <v>37</v>
      </c>
      <c r="B8" s="12">
        <v>218</v>
      </c>
      <c r="C8" s="13">
        <v>128</v>
      </c>
      <c r="D8" s="16">
        <v>1</v>
      </c>
      <c r="E8" s="16">
        <v>19</v>
      </c>
      <c r="F8" s="16">
        <v>27</v>
      </c>
      <c r="G8" s="16">
        <v>21</v>
      </c>
      <c r="H8" s="16">
        <v>16</v>
      </c>
      <c r="I8" s="16">
        <v>19</v>
      </c>
      <c r="J8" s="16">
        <v>11</v>
      </c>
      <c r="K8" s="16">
        <v>12</v>
      </c>
      <c r="L8" s="16">
        <v>2</v>
      </c>
      <c r="M8" s="12">
        <v>0</v>
      </c>
      <c r="N8" s="12">
        <v>0</v>
      </c>
      <c r="O8" s="16">
        <v>0</v>
      </c>
      <c r="P8" s="16">
        <v>0</v>
      </c>
      <c r="Q8" s="13">
        <v>128</v>
      </c>
      <c r="R8" s="12">
        <v>38</v>
      </c>
      <c r="S8" s="12">
        <v>90</v>
      </c>
      <c r="T8" s="12">
        <v>19</v>
      </c>
      <c r="U8" s="11">
        <v>71</v>
      </c>
      <c r="V8" s="10">
        <v>90</v>
      </c>
      <c r="W8" s="9" t="s">
        <v>37</v>
      </c>
    </row>
    <row r="9" spans="1:23" ht="15" customHeight="1" x14ac:dyDescent="0.15">
      <c r="A9" s="14" t="s">
        <v>36</v>
      </c>
      <c r="B9" s="12">
        <v>102</v>
      </c>
      <c r="C9" s="13">
        <v>34</v>
      </c>
      <c r="D9" s="12">
        <v>2</v>
      </c>
      <c r="E9" s="12">
        <v>7</v>
      </c>
      <c r="F9" s="12">
        <v>5</v>
      </c>
      <c r="G9" s="12">
        <v>5</v>
      </c>
      <c r="H9" s="12">
        <v>3</v>
      </c>
      <c r="I9" s="12">
        <v>8</v>
      </c>
      <c r="J9" s="12">
        <v>2</v>
      </c>
      <c r="K9" s="12">
        <v>1</v>
      </c>
      <c r="L9" s="12">
        <v>0</v>
      </c>
      <c r="M9" s="12">
        <v>0</v>
      </c>
      <c r="N9" s="12">
        <v>1</v>
      </c>
      <c r="O9" s="12">
        <v>0</v>
      </c>
      <c r="P9" s="12">
        <v>0</v>
      </c>
      <c r="Q9" s="13">
        <v>34</v>
      </c>
      <c r="R9" s="12">
        <v>6</v>
      </c>
      <c r="S9" s="12">
        <v>28</v>
      </c>
      <c r="T9" s="12">
        <v>9</v>
      </c>
      <c r="U9" s="11">
        <v>19</v>
      </c>
      <c r="V9" s="10">
        <v>68</v>
      </c>
      <c r="W9" s="9" t="s">
        <v>36</v>
      </c>
    </row>
    <row r="10" spans="1:23" ht="15" customHeight="1" x14ac:dyDescent="0.15">
      <c r="A10" s="14" t="s">
        <v>35</v>
      </c>
      <c r="B10" s="12">
        <v>113</v>
      </c>
      <c r="C10" s="13">
        <v>77</v>
      </c>
      <c r="D10" s="12">
        <v>3</v>
      </c>
      <c r="E10" s="12">
        <v>13</v>
      </c>
      <c r="F10" s="12">
        <v>33</v>
      </c>
      <c r="G10" s="12">
        <v>11</v>
      </c>
      <c r="H10" s="12">
        <v>5</v>
      </c>
      <c r="I10" s="12">
        <v>6</v>
      </c>
      <c r="J10" s="12">
        <v>1</v>
      </c>
      <c r="K10" s="12">
        <v>5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3">
        <v>77</v>
      </c>
      <c r="R10" s="12">
        <v>25</v>
      </c>
      <c r="S10" s="12">
        <v>52</v>
      </c>
      <c r="T10" s="12">
        <v>13</v>
      </c>
      <c r="U10" s="11">
        <v>39</v>
      </c>
      <c r="V10" s="10">
        <v>36</v>
      </c>
      <c r="W10" s="9" t="s">
        <v>35</v>
      </c>
    </row>
    <row r="11" spans="1:23" ht="15" customHeight="1" x14ac:dyDescent="0.15">
      <c r="A11" s="14" t="s">
        <v>34</v>
      </c>
      <c r="B11" s="12">
        <v>83</v>
      </c>
      <c r="C11" s="13">
        <v>58</v>
      </c>
      <c r="D11" s="12">
        <v>1</v>
      </c>
      <c r="E11" s="12">
        <v>6</v>
      </c>
      <c r="F11" s="12">
        <v>14</v>
      </c>
      <c r="G11" s="12">
        <v>18</v>
      </c>
      <c r="H11" s="12">
        <v>10</v>
      </c>
      <c r="I11" s="12">
        <v>5</v>
      </c>
      <c r="J11" s="12">
        <v>4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3">
        <v>58</v>
      </c>
      <c r="R11" s="13">
        <v>17</v>
      </c>
      <c r="S11" s="12">
        <v>41</v>
      </c>
      <c r="T11" s="13">
        <v>21</v>
      </c>
      <c r="U11" s="15">
        <v>20</v>
      </c>
      <c r="V11" s="10">
        <v>25</v>
      </c>
      <c r="W11" s="9" t="s">
        <v>34</v>
      </c>
    </row>
    <row r="12" spans="1:23" ht="15" customHeight="1" x14ac:dyDescent="0.15">
      <c r="A12" s="14" t="s">
        <v>33</v>
      </c>
      <c r="B12" s="12">
        <v>96</v>
      </c>
      <c r="C12" s="13">
        <v>56</v>
      </c>
      <c r="D12" s="12">
        <v>0</v>
      </c>
      <c r="E12" s="12">
        <v>10</v>
      </c>
      <c r="F12" s="12">
        <v>17</v>
      </c>
      <c r="G12" s="12">
        <v>13</v>
      </c>
      <c r="H12" s="12">
        <v>8</v>
      </c>
      <c r="I12" s="12">
        <v>6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3">
        <v>56</v>
      </c>
      <c r="R12" s="12">
        <v>15</v>
      </c>
      <c r="S12" s="12">
        <v>41</v>
      </c>
      <c r="T12" s="12">
        <v>4</v>
      </c>
      <c r="U12" s="11">
        <v>37</v>
      </c>
      <c r="V12" s="10">
        <v>40</v>
      </c>
      <c r="W12" s="9" t="s">
        <v>33</v>
      </c>
    </row>
    <row r="13" spans="1:23" ht="15" customHeight="1" x14ac:dyDescent="0.15">
      <c r="A13" s="14" t="s">
        <v>32</v>
      </c>
      <c r="B13" s="12">
        <v>108</v>
      </c>
      <c r="C13" s="13">
        <v>62</v>
      </c>
      <c r="D13" s="12">
        <v>0</v>
      </c>
      <c r="E13" s="12">
        <v>7</v>
      </c>
      <c r="F13" s="12">
        <v>26</v>
      </c>
      <c r="G13" s="12">
        <v>8</v>
      </c>
      <c r="H13" s="12">
        <v>7</v>
      </c>
      <c r="I13" s="12">
        <v>3</v>
      </c>
      <c r="J13" s="12">
        <v>4</v>
      </c>
      <c r="K13" s="12">
        <v>5</v>
      </c>
      <c r="L13" s="12">
        <v>2</v>
      </c>
      <c r="M13" s="12">
        <v>0</v>
      </c>
      <c r="N13" s="12">
        <v>0</v>
      </c>
      <c r="O13" s="12">
        <v>0</v>
      </c>
      <c r="P13" s="12">
        <v>0</v>
      </c>
      <c r="Q13" s="13">
        <v>62</v>
      </c>
      <c r="R13" s="12">
        <v>15</v>
      </c>
      <c r="S13" s="12">
        <v>47</v>
      </c>
      <c r="T13" s="12">
        <v>14</v>
      </c>
      <c r="U13" s="11">
        <v>33</v>
      </c>
      <c r="V13" s="10">
        <v>46</v>
      </c>
      <c r="W13" s="9" t="s">
        <v>32</v>
      </c>
    </row>
    <row r="14" spans="1:23" ht="15" customHeight="1" x14ac:dyDescent="0.15">
      <c r="A14" s="14" t="s">
        <v>31</v>
      </c>
      <c r="B14" s="12">
        <v>237</v>
      </c>
      <c r="C14" s="13">
        <v>162</v>
      </c>
      <c r="D14" s="12">
        <v>13</v>
      </c>
      <c r="E14" s="12">
        <v>36</v>
      </c>
      <c r="F14" s="12">
        <v>48</v>
      </c>
      <c r="G14" s="12">
        <v>32</v>
      </c>
      <c r="H14" s="12">
        <v>11</v>
      </c>
      <c r="I14" s="12">
        <v>10</v>
      </c>
      <c r="J14" s="12">
        <v>7</v>
      </c>
      <c r="K14" s="12">
        <v>4</v>
      </c>
      <c r="L14" s="12">
        <v>1</v>
      </c>
      <c r="M14" s="12">
        <v>0</v>
      </c>
      <c r="N14" s="12">
        <v>0</v>
      </c>
      <c r="O14" s="12">
        <v>0</v>
      </c>
      <c r="P14" s="12">
        <v>0</v>
      </c>
      <c r="Q14" s="13">
        <v>162</v>
      </c>
      <c r="R14" s="12">
        <v>49</v>
      </c>
      <c r="S14" s="12">
        <v>113</v>
      </c>
      <c r="T14" s="12">
        <v>27</v>
      </c>
      <c r="U14" s="11">
        <v>86</v>
      </c>
      <c r="V14" s="10">
        <v>75</v>
      </c>
      <c r="W14" s="9" t="s">
        <v>31</v>
      </c>
    </row>
    <row r="15" spans="1:23" ht="15" customHeight="1" x14ac:dyDescent="0.15">
      <c r="A15" s="14" t="s">
        <v>30</v>
      </c>
      <c r="B15" s="12">
        <v>124</v>
      </c>
      <c r="C15" s="13">
        <v>84</v>
      </c>
      <c r="D15" s="12">
        <v>4</v>
      </c>
      <c r="E15" s="12">
        <v>8</v>
      </c>
      <c r="F15" s="12">
        <v>25</v>
      </c>
      <c r="G15" s="12">
        <v>21</v>
      </c>
      <c r="H15" s="12">
        <v>14</v>
      </c>
      <c r="I15" s="12">
        <v>6</v>
      </c>
      <c r="J15" s="12">
        <v>4</v>
      </c>
      <c r="K15" s="12">
        <v>2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3">
        <v>84</v>
      </c>
      <c r="R15" s="12">
        <v>38</v>
      </c>
      <c r="S15" s="12">
        <v>46</v>
      </c>
      <c r="T15" s="12">
        <v>15</v>
      </c>
      <c r="U15" s="11">
        <v>31</v>
      </c>
      <c r="V15" s="10">
        <v>40</v>
      </c>
      <c r="W15" s="9" t="s">
        <v>30</v>
      </c>
    </row>
    <row r="16" spans="1:23" ht="15" customHeight="1" x14ac:dyDescent="0.15">
      <c r="A16" s="14" t="s">
        <v>29</v>
      </c>
      <c r="B16" s="12">
        <v>314</v>
      </c>
      <c r="C16" s="13">
        <v>201</v>
      </c>
      <c r="D16" s="12">
        <v>4</v>
      </c>
      <c r="E16" s="12">
        <v>13</v>
      </c>
      <c r="F16" s="12">
        <v>71</v>
      </c>
      <c r="G16" s="12">
        <v>39</v>
      </c>
      <c r="H16" s="12">
        <v>22</v>
      </c>
      <c r="I16" s="12">
        <v>19</v>
      </c>
      <c r="J16" s="12">
        <v>16</v>
      </c>
      <c r="K16" s="12">
        <v>11</v>
      </c>
      <c r="L16" s="12">
        <v>5</v>
      </c>
      <c r="M16" s="12">
        <v>1</v>
      </c>
      <c r="N16" s="12">
        <v>0</v>
      </c>
      <c r="O16" s="12">
        <v>0</v>
      </c>
      <c r="P16" s="12">
        <v>0</v>
      </c>
      <c r="Q16" s="13">
        <v>201</v>
      </c>
      <c r="R16" s="12">
        <v>56</v>
      </c>
      <c r="S16" s="12">
        <v>145</v>
      </c>
      <c r="T16" s="12">
        <v>31</v>
      </c>
      <c r="U16" s="11">
        <v>114</v>
      </c>
      <c r="V16" s="10">
        <v>113</v>
      </c>
      <c r="W16" s="9" t="s">
        <v>29</v>
      </c>
    </row>
    <row r="17" spans="1:23" ht="15" customHeight="1" x14ac:dyDescent="0.15">
      <c r="A17" s="14" t="s">
        <v>28</v>
      </c>
      <c r="B17" s="12">
        <v>181</v>
      </c>
      <c r="C17" s="13">
        <v>140</v>
      </c>
      <c r="D17" s="12">
        <v>2</v>
      </c>
      <c r="E17" s="12">
        <v>15</v>
      </c>
      <c r="F17" s="12">
        <v>37</v>
      </c>
      <c r="G17" s="12">
        <v>31</v>
      </c>
      <c r="H17" s="12">
        <v>19</v>
      </c>
      <c r="I17" s="12">
        <v>21</v>
      </c>
      <c r="J17" s="12">
        <v>7</v>
      </c>
      <c r="K17" s="12">
        <v>6</v>
      </c>
      <c r="L17" s="12">
        <v>1</v>
      </c>
      <c r="M17" s="12">
        <v>1</v>
      </c>
      <c r="N17" s="12">
        <v>0</v>
      </c>
      <c r="O17" s="12">
        <v>0</v>
      </c>
      <c r="P17" s="12">
        <v>0</v>
      </c>
      <c r="Q17" s="13">
        <v>140</v>
      </c>
      <c r="R17" s="12">
        <v>42</v>
      </c>
      <c r="S17" s="12">
        <v>98</v>
      </c>
      <c r="T17" s="12">
        <v>30</v>
      </c>
      <c r="U17" s="11">
        <v>68</v>
      </c>
      <c r="V17" s="10">
        <v>41</v>
      </c>
      <c r="W17" s="9" t="s">
        <v>28</v>
      </c>
    </row>
    <row r="18" spans="1:23" ht="15" customHeight="1" x14ac:dyDescent="0.15">
      <c r="A18" s="14" t="s">
        <v>27</v>
      </c>
      <c r="B18" s="12">
        <v>254</v>
      </c>
      <c r="C18" s="13">
        <v>172</v>
      </c>
      <c r="D18" s="12">
        <v>4</v>
      </c>
      <c r="E18" s="12">
        <v>17</v>
      </c>
      <c r="F18" s="12">
        <v>36</v>
      </c>
      <c r="G18" s="12">
        <v>40</v>
      </c>
      <c r="H18" s="12">
        <v>31</v>
      </c>
      <c r="I18" s="12">
        <v>22</v>
      </c>
      <c r="J18" s="12">
        <v>13</v>
      </c>
      <c r="K18" s="12">
        <v>7</v>
      </c>
      <c r="L18" s="12">
        <v>2</v>
      </c>
      <c r="M18" s="12">
        <v>0</v>
      </c>
      <c r="N18" s="12">
        <v>0</v>
      </c>
      <c r="O18" s="12">
        <v>0</v>
      </c>
      <c r="P18" s="12">
        <v>0</v>
      </c>
      <c r="Q18" s="13">
        <v>172</v>
      </c>
      <c r="R18" s="12">
        <v>40</v>
      </c>
      <c r="S18" s="12">
        <v>132</v>
      </c>
      <c r="T18" s="12">
        <v>36</v>
      </c>
      <c r="U18" s="11">
        <v>96</v>
      </c>
      <c r="V18" s="10">
        <v>82</v>
      </c>
      <c r="W18" s="9" t="s">
        <v>27</v>
      </c>
    </row>
    <row r="19" spans="1:23" ht="15" customHeight="1" x14ac:dyDescent="0.15">
      <c r="A19" s="14" t="s">
        <v>26</v>
      </c>
      <c r="B19" s="12">
        <v>253</v>
      </c>
      <c r="C19" s="13">
        <v>178</v>
      </c>
      <c r="D19" s="12">
        <v>5</v>
      </c>
      <c r="E19" s="12">
        <v>35</v>
      </c>
      <c r="F19" s="12">
        <v>58</v>
      </c>
      <c r="G19" s="12">
        <v>26</v>
      </c>
      <c r="H19" s="12">
        <v>18</v>
      </c>
      <c r="I19" s="12">
        <v>21</v>
      </c>
      <c r="J19" s="12">
        <v>11</v>
      </c>
      <c r="K19" s="12">
        <v>3</v>
      </c>
      <c r="L19" s="12">
        <v>1</v>
      </c>
      <c r="M19" s="12">
        <v>0</v>
      </c>
      <c r="N19" s="12">
        <v>0</v>
      </c>
      <c r="O19" s="12">
        <v>0</v>
      </c>
      <c r="P19" s="12">
        <v>0</v>
      </c>
      <c r="Q19" s="13">
        <v>178</v>
      </c>
      <c r="R19" s="12">
        <v>47</v>
      </c>
      <c r="S19" s="12">
        <v>131</v>
      </c>
      <c r="T19" s="12">
        <v>27</v>
      </c>
      <c r="U19" s="11">
        <v>104</v>
      </c>
      <c r="V19" s="10">
        <v>75</v>
      </c>
      <c r="W19" s="9" t="s">
        <v>26</v>
      </c>
    </row>
    <row r="20" spans="1:23" ht="15" customHeight="1" x14ac:dyDescent="0.15">
      <c r="A20" s="14" t="s">
        <v>25</v>
      </c>
      <c r="B20" s="12">
        <v>138</v>
      </c>
      <c r="C20" s="13">
        <v>70</v>
      </c>
      <c r="D20" s="12">
        <v>0</v>
      </c>
      <c r="E20" s="12">
        <v>9</v>
      </c>
      <c r="F20" s="12">
        <v>31</v>
      </c>
      <c r="G20" s="12">
        <v>15</v>
      </c>
      <c r="H20" s="12">
        <v>5</v>
      </c>
      <c r="I20" s="12">
        <v>1</v>
      </c>
      <c r="J20" s="12">
        <v>4</v>
      </c>
      <c r="K20" s="12">
        <v>5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3">
        <v>70</v>
      </c>
      <c r="R20" s="12">
        <v>26</v>
      </c>
      <c r="S20" s="12">
        <v>44</v>
      </c>
      <c r="T20" s="12">
        <v>6</v>
      </c>
      <c r="U20" s="11">
        <v>38</v>
      </c>
      <c r="V20" s="10">
        <v>68</v>
      </c>
      <c r="W20" s="9" t="s">
        <v>25</v>
      </c>
    </row>
    <row r="21" spans="1:23" ht="15" customHeight="1" x14ac:dyDescent="0.15">
      <c r="A21" s="14" t="s">
        <v>24</v>
      </c>
      <c r="B21" s="12">
        <v>179</v>
      </c>
      <c r="C21" s="13">
        <v>93</v>
      </c>
      <c r="D21" s="12">
        <v>4</v>
      </c>
      <c r="E21" s="12">
        <v>29</v>
      </c>
      <c r="F21" s="12">
        <v>27</v>
      </c>
      <c r="G21" s="12">
        <v>11</v>
      </c>
      <c r="H21" s="12">
        <v>9</v>
      </c>
      <c r="I21" s="12">
        <v>8</v>
      </c>
      <c r="J21" s="12">
        <v>1</v>
      </c>
      <c r="K21" s="12">
        <v>1</v>
      </c>
      <c r="L21" s="12">
        <v>3</v>
      </c>
      <c r="M21" s="12">
        <v>0</v>
      </c>
      <c r="N21" s="12">
        <v>0</v>
      </c>
      <c r="O21" s="12">
        <v>0</v>
      </c>
      <c r="P21" s="12">
        <v>0</v>
      </c>
      <c r="Q21" s="13">
        <v>93</v>
      </c>
      <c r="R21" s="12">
        <v>23</v>
      </c>
      <c r="S21" s="12">
        <v>70</v>
      </c>
      <c r="T21" s="12">
        <v>6</v>
      </c>
      <c r="U21" s="11">
        <v>64</v>
      </c>
      <c r="V21" s="10">
        <v>86</v>
      </c>
      <c r="W21" s="9" t="s">
        <v>24</v>
      </c>
    </row>
    <row r="22" spans="1:23" ht="15" customHeight="1" x14ac:dyDescent="0.15">
      <c r="A22" s="14" t="s">
        <v>23</v>
      </c>
      <c r="B22" s="12">
        <v>209</v>
      </c>
      <c r="C22" s="13">
        <v>70</v>
      </c>
      <c r="D22" s="12">
        <v>0</v>
      </c>
      <c r="E22" s="12">
        <v>20</v>
      </c>
      <c r="F22" s="12">
        <v>27</v>
      </c>
      <c r="G22" s="12">
        <v>12</v>
      </c>
      <c r="H22" s="12">
        <v>4</v>
      </c>
      <c r="I22" s="12">
        <v>3</v>
      </c>
      <c r="J22" s="12">
        <v>3</v>
      </c>
      <c r="K22" s="12">
        <v>1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3">
        <v>70</v>
      </c>
      <c r="R22" s="12">
        <v>16</v>
      </c>
      <c r="S22" s="12">
        <v>54</v>
      </c>
      <c r="T22" s="12">
        <v>6</v>
      </c>
      <c r="U22" s="11">
        <v>48</v>
      </c>
      <c r="V22" s="10">
        <v>139</v>
      </c>
      <c r="W22" s="9" t="s">
        <v>23</v>
      </c>
    </row>
    <row r="23" spans="1:23" ht="15" customHeight="1" x14ac:dyDescent="0.15">
      <c r="A23" s="14" t="s">
        <v>22</v>
      </c>
      <c r="B23" s="12">
        <v>279</v>
      </c>
      <c r="C23" s="13">
        <v>101</v>
      </c>
      <c r="D23" s="12">
        <v>1</v>
      </c>
      <c r="E23" s="12">
        <v>20</v>
      </c>
      <c r="F23" s="12">
        <v>51</v>
      </c>
      <c r="G23" s="12">
        <v>12</v>
      </c>
      <c r="H23" s="12">
        <v>3</v>
      </c>
      <c r="I23" s="12">
        <v>8</v>
      </c>
      <c r="J23" s="12">
        <v>3</v>
      </c>
      <c r="K23" s="12">
        <v>2</v>
      </c>
      <c r="L23" s="12">
        <v>1</v>
      </c>
      <c r="M23" s="12">
        <v>0</v>
      </c>
      <c r="N23" s="12">
        <v>0</v>
      </c>
      <c r="O23" s="12">
        <v>0</v>
      </c>
      <c r="P23" s="12">
        <v>0</v>
      </c>
      <c r="Q23" s="13">
        <v>101</v>
      </c>
      <c r="R23" s="12">
        <v>29</v>
      </c>
      <c r="S23" s="12">
        <v>72</v>
      </c>
      <c r="T23" s="12">
        <v>5</v>
      </c>
      <c r="U23" s="11">
        <v>67</v>
      </c>
      <c r="V23" s="10">
        <v>178</v>
      </c>
      <c r="W23" s="9" t="s">
        <v>22</v>
      </c>
    </row>
    <row r="24" spans="1:23" ht="15" customHeight="1" x14ac:dyDescent="0.15">
      <c r="A24" s="14" t="s">
        <v>21</v>
      </c>
      <c r="B24" s="12">
        <v>169</v>
      </c>
      <c r="C24" s="13">
        <v>99</v>
      </c>
      <c r="D24" s="12">
        <v>1</v>
      </c>
      <c r="E24" s="12">
        <v>20</v>
      </c>
      <c r="F24" s="12">
        <v>33</v>
      </c>
      <c r="G24" s="12">
        <v>17</v>
      </c>
      <c r="H24" s="12">
        <v>9</v>
      </c>
      <c r="I24" s="12">
        <v>8</v>
      </c>
      <c r="J24" s="12">
        <v>4</v>
      </c>
      <c r="K24" s="12">
        <v>4</v>
      </c>
      <c r="L24" s="12">
        <v>3</v>
      </c>
      <c r="M24" s="12">
        <v>0</v>
      </c>
      <c r="N24" s="12">
        <v>0</v>
      </c>
      <c r="O24" s="12">
        <v>0</v>
      </c>
      <c r="P24" s="12">
        <v>0</v>
      </c>
      <c r="Q24" s="13">
        <v>99</v>
      </c>
      <c r="R24" s="12">
        <v>24</v>
      </c>
      <c r="S24" s="12">
        <v>75</v>
      </c>
      <c r="T24" s="12">
        <v>12</v>
      </c>
      <c r="U24" s="11">
        <v>63</v>
      </c>
      <c r="V24" s="10">
        <v>70</v>
      </c>
      <c r="W24" s="9" t="s">
        <v>21</v>
      </c>
    </row>
    <row r="25" spans="1:23" ht="15" customHeight="1" x14ac:dyDescent="0.15">
      <c r="A25" s="14" t="s">
        <v>20</v>
      </c>
      <c r="B25" s="12">
        <v>193</v>
      </c>
      <c r="C25" s="13">
        <v>104</v>
      </c>
      <c r="D25" s="12">
        <v>6</v>
      </c>
      <c r="E25" s="12">
        <v>21</v>
      </c>
      <c r="F25" s="12">
        <v>30</v>
      </c>
      <c r="G25" s="12">
        <v>25</v>
      </c>
      <c r="H25" s="12">
        <v>9</v>
      </c>
      <c r="I25" s="12">
        <v>6</v>
      </c>
      <c r="J25" s="12">
        <v>2</v>
      </c>
      <c r="K25" s="12">
        <v>4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3">
        <v>104</v>
      </c>
      <c r="R25" s="12">
        <v>35</v>
      </c>
      <c r="S25" s="12">
        <v>69</v>
      </c>
      <c r="T25" s="12">
        <v>22</v>
      </c>
      <c r="U25" s="11">
        <v>47</v>
      </c>
      <c r="V25" s="10">
        <v>89</v>
      </c>
      <c r="W25" s="9" t="s">
        <v>20</v>
      </c>
    </row>
    <row r="26" spans="1:23" ht="15" customHeight="1" x14ac:dyDescent="0.15">
      <c r="A26" s="14" t="s">
        <v>19</v>
      </c>
      <c r="B26" s="12">
        <v>147</v>
      </c>
      <c r="C26" s="13">
        <v>30</v>
      </c>
      <c r="D26" s="12">
        <v>0</v>
      </c>
      <c r="E26" s="12">
        <v>14</v>
      </c>
      <c r="F26" s="12">
        <v>8</v>
      </c>
      <c r="G26" s="12">
        <v>6</v>
      </c>
      <c r="H26" s="12">
        <v>0</v>
      </c>
      <c r="I26" s="12">
        <v>0</v>
      </c>
      <c r="J26" s="12">
        <v>1</v>
      </c>
      <c r="K26" s="12">
        <v>1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3">
        <v>30</v>
      </c>
      <c r="R26" s="12">
        <v>7</v>
      </c>
      <c r="S26" s="12">
        <v>23</v>
      </c>
      <c r="T26" s="12">
        <v>5</v>
      </c>
      <c r="U26" s="11">
        <v>18</v>
      </c>
      <c r="V26" s="10">
        <v>117</v>
      </c>
      <c r="W26" s="9" t="s">
        <v>19</v>
      </c>
    </row>
    <row r="27" spans="1:23" ht="15" customHeight="1" x14ac:dyDescent="0.15">
      <c r="A27" s="14" t="s">
        <v>18</v>
      </c>
      <c r="B27" s="12">
        <v>199</v>
      </c>
      <c r="C27" s="13">
        <v>93</v>
      </c>
      <c r="D27" s="12">
        <v>0</v>
      </c>
      <c r="E27" s="12">
        <v>19</v>
      </c>
      <c r="F27" s="12">
        <v>37</v>
      </c>
      <c r="G27" s="12">
        <v>17</v>
      </c>
      <c r="H27" s="12">
        <v>12</v>
      </c>
      <c r="I27" s="12">
        <v>4</v>
      </c>
      <c r="J27" s="12">
        <v>2</v>
      </c>
      <c r="K27" s="12">
        <v>2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3">
        <v>93</v>
      </c>
      <c r="R27" s="12">
        <v>26</v>
      </c>
      <c r="S27" s="12">
        <v>67</v>
      </c>
      <c r="T27" s="12">
        <v>10</v>
      </c>
      <c r="U27" s="11">
        <v>57</v>
      </c>
      <c r="V27" s="10">
        <v>106</v>
      </c>
      <c r="W27" s="9" t="s">
        <v>18</v>
      </c>
    </row>
    <row r="28" spans="1:23" ht="15" customHeight="1" x14ac:dyDescent="0.15">
      <c r="A28" s="14" t="s">
        <v>17</v>
      </c>
      <c r="B28" s="12">
        <v>74</v>
      </c>
      <c r="C28" s="13">
        <v>42</v>
      </c>
      <c r="D28" s="12">
        <v>2</v>
      </c>
      <c r="E28" s="12">
        <v>9</v>
      </c>
      <c r="F28" s="12">
        <v>10</v>
      </c>
      <c r="G28" s="12">
        <v>12</v>
      </c>
      <c r="H28" s="12">
        <v>6</v>
      </c>
      <c r="I28" s="12">
        <v>3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3">
        <v>42</v>
      </c>
      <c r="R28" s="12">
        <v>23</v>
      </c>
      <c r="S28" s="12">
        <v>19</v>
      </c>
      <c r="T28" s="12">
        <v>5</v>
      </c>
      <c r="U28" s="11">
        <v>14</v>
      </c>
      <c r="V28" s="10">
        <v>32</v>
      </c>
      <c r="W28" s="9" t="s">
        <v>17</v>
      </c>
    </row>
    <row r="29" spans="1:23" ht="15" customHeight="1" x14ac:dyDescent="0.4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6"/>
      <c r="V29" s="5"/>
      <c r="W29" s="4"/>
    </row>
    <row r="30" spans="1:23" ht="15" customHeight="1" x14ac:dyDescent="0.4">
      <c r="A30" s="3" t="s">
        <v>16</v>
      </c>
    </row>
  </sheetData>
  <mergeCells count="23">
    <mergeCell ref="W3:W5"/>
    <mergeCell ref="A3:A5"/>
    <mergeCell ref="G4:G5"/>
    <mergeCell ref="H4:H5"/>
    <mergeCell ref="I4:I5"/>
    <mergeCell ref="C3:P3"/>
    <mergeCell ref="C4:C5"/>
    <mergeCell ref="J4:J5"/>
    <mergeCell ref="K4:K5"/>
    <mergeCell ref="L4:L5"/>
    <mergeCell ref="B3:B5"/>
    <mergeCell ref="P4:P5"/>
    <mergeCell ref="D4:D5"/>
    <mergeCell ref="E4:E5"/>
    <mergeCell ref="F4:F5"/>
    <mergeCell ref="M4:M5"/>
    <mergeCell ref="N4:N5"/>
    <mergeCell ref="O4:O5"/>
    <mergeCell ref="R4:R5"/>
    <mergeCell ref="V3:V5"/>
    <mergeCell ref="S4:U4"/>
    <mergeCell ref="Q3:U3"/>
    <mergeCell ref="Q4:Q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/>
  </sheetViews>
  <sheetFormatPr defaultRowHeight="13.5" x14ac:dyDescent="0.4"/>
  <cols>
    <col min="1" max="1" width="13.125" style="22" customWidth="1"/>
    <col min="2" max="2" width="9.875" style="22" customWidth="1"/>
    <col min="3" max="9" width="8.125" style="22" customWidth="1"/>
    <col min="10" max="10" width="8.625" style="22" customWidth="1"/>
    <col min="11" max="16384" width="9" style="22"/>
  </cols>
  <sheetData>
    <row r="1" spans="1:10" ht="24" customHeight="1" x14ac:dyDescent="0.4">
      <c r="A1" s="40" t="s">
        <v>89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9" customHeight="1" x14ac:dyDescent="0.4"/>
    <row r="3" spans="1:10" s="23" customFormat="1" x14ac:dyDescent="0.4">
      <c r="A3" s="39" t="s">
        <v>88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6" customHeight="1" x14ac:dyDescent="0.4">
      <c r="A4" s="38"/>
      <c r="B4" s="37"/>
      <c r="C4" s="37"/>
      <c r="D4" s="37"/>
      <c r="E4" s="37"/>
      <c r="F4" s="37"/>
      <c r="G4" s="37"/>
      <c r="H4" s="37"/>
      <c r="I4" s="37"/>
      <c r="J4" s="37"/>
    </row>
    <row r="5" spans="1:10" x14ac:dyDescent="0.4">
      <c r="A5" s="307" t="s">
        <v>87</v>
      </c>
      <c r="B5" s="310" t="s">
        <v>86</v>
      </c>
      <c r="C5" s="313" t="s">
        <v>85</v>
      </c>
      <c r="D5" s="314"/>
      <c r="E5" s="314"/>
      <c r="F5" s="315"/>
      <c r="G5" s="313" t="s">
        <v>84</v>
      </c>
      <c r="H5" s="316"/>
      <c r="I5" s="316"/>
      <c r="J5" s="317"/>
    </row>
    <row r="6" spans="1:10" x14ac:dyDescent="0.4">
      <c r="A6" s="308"/>
      <c r="B6" s="311"/>
      <c r="C6" s="310" t="s">
        <v>41</v>
      </c>
      <c r="D6" s="274" t="s">
        <v>83</v>
      </c>
      <c r="E6" s="274" t="s">
        <v>82</v>
      </c>
      <c r="F6" s="274" t="s">
        <v>81</v>
      </c>
      <c r="G6" s="310" t="s">
        <v>41</v>
      </c>
      <c r="H6" s="274" t="s">
        <v>83</v>
      </c>
      <c r="I6" s="274" t="s">
        <v>82</v>
      </c>
      <c r="J6" s="277" t="s">
        <v>81</v>
      </c>
    </row>
    <row r="7" spans="1:10" x14ac:dyDescent="0.4">
      <c r="A7" s="309"/>
      <c r="B7" s="312"/>
      <c r="C7" s="318"/>
      <c r="D7" s="275" t="s">
        <v>80</v>
      </c>
      <c r="E7" s="275" t="s">
        <v>79</v>
      </c>
      <c r="F7" s="275" t="s">
        <v>78</v>
      </c>
      <c r="G7" s="318"/>
      <c r="H7" s="275" t="s">
        <v>80</v>
      </c>
      <c r="I7" s="275" t="s">
        <v>79</v>
      </c>
      <c r="J7" s="280" t="s">
        <v>78</v>
      </c>
    </row>
    <row r="8" spans="1:10" ht="13.5" customHeight="1" x14ac:dyDescent="0.4">
      <c r="A8" s="23"/>
      <c r="B8" s="36"/>
      <c r="C8" s="23"/>
      <c r="D8" s="23"/>
      <c r="E8" s="23"/>
      <c r="F8" s="23"/>
      <c r="G8" s="23"/>
      <c r="H8" s="23"/>
      <c r="I8" s="23"/>
      <c r="J8" s="23"/>
    </row>
    <row r="9" spans="1:10" x14ac:dyDescent="0.4">
      <c r="A9" s="35" t="s">
        <v>77</v>
      </c>
      <c r="B9" s="31">
        <v>42574</v>
      </c>
      <c r="C9" s="30">
        <v>20384</v>
      </c>
      <c r="D9" s="30">
        <v>3583</v>
      </c>
      <c r="E9" s="30">
        <v>13975</v>
      </c>
      <c r="F9" s="30">
        <v>2826</v>
      </c>
      <c r="G9" s="30">
        <v>22190</v>
      </c>
      <c r="H9" s="30">
        <v>3610</v>
      </c>
      <c r="I9" s="30">
        <v>14479</v>
      </c>
      <c r="J9" s="30">
        <v>4101</v>
      </c>
    </row>
    <row r="10" spans="1:10" x14ac:dyDescent="0.4">
      <c r="A10" s="34" t="s">
        <v>76</v>
      </c>
      <c r="B10" s="31">
        <v>41099</v>
      </c>
      <c r="C10" s="30">
        <v>19727</v>
      </c>
      <c r="D10" s="30">
        <v>3544</v>
      </c>
      <c r="E10" s="30">
        <v>13395</v>
      </c>
      <c r="F10" s="30">
        <v>2788</v>
      </c>
      <c r="G10" s="30">
        <v>21372</v>
      </c>
      <c r="H10" s="30">
        <v>3539</v>
      </c>
      <c r="I10" s="30">
        <v>13774</v>
      </c>
      <c r="J10" s="30">
        <v>4059</v>
      </c>
    </row>
    <row r="11" spans="1:10" x14ac:dyDescent="0.4">
      <c r="A11" s="34" t="s">
        <v>75</v>
      </c>
      <c r="B11" s="31">
        <v>39810</v>
      </c>
      <c r="C11" s="30">
        <v>19089</v>
      </c>
      <c r="D11" s="30">
        <v>3468</v>
      </c>
      <c r="E11" s="30">
        <v>12765</v>
      </c>
      <c r="F11" s="30">
        <v>2856</v>
      </c>
      <c r="G11" s="30">
        <v>20721</v>
      </c>
      <c r="H11" s="30">
        <v>3483</v>
      </c>
      <c r="I11" s="30">
        <v>13198</v>
      </c>
      <c r="J11" s="30">
        <v>4040</v>
      </c>
    </row>
    <row r="12" spans="1:10" x14ac:dyDescent="0.4">
      <c r="A12" s="34" t="s">
        <v>74</v>
      </c>
      <c r="B12" s="31">
        <v>38716</v>
      </c>
      <c r="C12" s="30">
        <v>18619</v>
      </c>
      <c r="D12" s="30">
        <v>3432</v>
      </c>
      <c r="E12" s="30">
        <v>12311</v>
      </c>
      <c r="F12" s="30">
        <v>2876</v>
      </c>
      <c r="G12" s="30">
        <v>20097</v>
      </c>
      <c r="H12" s="30">
        <v>3420</v>
      </c>
      <c r="I12" s="30">
        <v>12551</v>
      </c>
      <c r="J12" s="30">
        <v>4126</v>
      </c>
    </row>
    <row r="13" spans="1:10" x14ac:dyDescent="0.4">
      <c r="A13" s="34" t="s">
        <v>73</v>
      </c>
      <c r="B13" s="31">
        <v>35876</v>
      </c>
      <c r="C13" s="30">
        <v>17240</v>
      </c>
      <c r="D13" s="30">
        <v>3236</v>
      </c>
      <c r="E13" s="30">
        <v>11017</v>
      </c>
      <c r="F13" s="30">
        <v>2987</v>
      </c>
      <c r="G13" s="30">
        <v>18636</v>
      </c>
      <c r="H13" s="30">
        <v>3158</v>
      </c>
      <c r="I13" s="30">
        <v>11285</v>
      </c>
      <c r="J13" s="30">
        <v>4193</v>
      </c>
    </row>
    <row r="14" spans="1:10" x14ac:dyDescent="0.4">
      <c r="A14" s="34" t="s">
        <v>72</v>
      </c>
      <c r="B14" s="31">
        <v>33962</v>
      </c>
      <c r="C14" s="30">
        <v>16335</v>
      </c>
      <c r="D14" s="30">
        <v>3032</v>
      </c>
      <c r="E14" s="30">
        <v>10210</v>
      </c>
      <c r="F14" s="30">
        <v>3093</v>
      </c>
      <c r="G14" s="30">
        <v>17627</v>
      </c>
      <c r="H14" s="30">
        <v>2988</v>
      </c>
      <c r="I14" s="30">
        <v>10398</v>
      </c>
      <c r="J14" s="30">
        <v>4241</v>
      </c>
    </row>
    <row r="15" spans="1:10" x14ac:dyDescent="0.4">
      <c r="A15" s="34" t="s">
        <v>71</v>
      </c>
      <c r="B15" s="31">
        <v>31136</v>
      </c>
      <c r="C15" s="30">
        <v>14998</v>
      </c>
      <c r="D15" s="30">
        <v>2575</v>
      </c>
      <c r="E15" s="30">
        <v>9172</v>
      </c>
      <c r="F15" s="30">
        <v>3251</v>
      </c>
      <c r="G15" s="30">
        <v>16138</v>
      </c>
      <c r="H15" s="30">
        <v>2554</v>
      </c>
      <c r="I15" s="30">
        <v>9277</v>
      </c>
      <c r="J15" s="30">
        <v>4307</v>
      </c>
    </row>
    <row r="16" spans="1:10" x14ac:dyDescent="0.4">
      <c r="A16" s="34" t="s">
        <v>70</v>
      </c>
      <c r="B16" s="31">
        <v>28926</v>
      </c>
      <c r="C16" s="30">
        <v>14021</v>
      </c>
      <c r="D16" s="30">
        <v>2285</v>
      </c>
      <c r="E16" s="30">
        <v>8466</v>
      </c>
      <c r="F16" s="30">
        <v>3270</v>
      </c>
      <c r="G16" s="30">
        <v>14905</v>
      </c>
      <c r="H16" s="30">
        <v>2128</v>
      </c>
      <c r="I16" s="30">
        <v>8516</v>
      </c>
      <c r="J16" s="30">
        <v>4261</v>
      </c>
    </row>
    <row r="17" spans="1:10" x14ac:dyDescent="0.4">
      <c r="A17" s="34" t="s">
        <v>69</v>
      </c>
      <c r="B17" s="31">
        <v>26939</v>
      </c>
      <c r="C17" s="30">
        <v>13040</v>
      </c>
      <c r="D17" s="30">
        <v>1977</v>
      </c>
      <c r="E17" s="30">
        <v>7685</v>
      </c>
      <c r="F17" s="30">
        <v>3378</v>
      </c>
      <c r="G17" s="30">
        <v>13899</v>
      </c>
      <c r="H17" s="30">
        <v>1877</v>
      </c>
      <c r="I17" s="30">
        <v>7741</v>
      </c>
      <c r="J17" s="30">
        <v>4281</v>
      </c>
    </row>
    <row r="18" spans="1:10" x14ac:dyDescent="0.4">
      <c r="A18" s="34" t="s">
        <v>68</v>
      </c>
      <c r="B18" s="31">
        <v>16849</v>
      </c>
      <c r="C18" s="30">
        <v>8224</v>
      </c>
      <c r="D18" s="33">
        <v>1022</v>
      </c>
      <c r="E18" s="30">
        <v>4762</v>
      </c>
      <c r="F18" s="30">
        <v>2440</v>
      </c>
      <c r="G18" s="30">
        <v>8625</v>
      </c>
      <c r="H18" s="33">
        <v>979</v>
      </c>
      <c r="I18" s="32">
        <v>4724</v>
      </c>
      <c r="J18" s="30">
        <v>2922</v>
      </c>
    </row>
    <row r="19" spans="1:10" ht="13.5" customHeight="1" x14ac:dyDescent="0.4">
      <c r="A19" s="29" t="s">
        <v>67</v>
      </c>
      <c r="B19" s="31">
        <v>13192</v>
      </c>
      <c r="C19" s="30">
        <v>6534</v>
      </c>
      <c r="D19" s="30">
        <v>721</v>
      </c>
      <c r="E19" s="30">
        <v>3694</v>
      </c>
      <c r="F19" s="30">
        <v>2119</v>
      </c>
      <c r="G19" s="30">
        <v>6658</v>
      </c>
      <c r="H19" s="30">
        <v>644</v>
      </c>
      <c r="I19" s="30">
        <v>3527</v>
      </c>
      <c r="J19" s="30">
        <v>2487</v>
      </c>
    </row>
    <row r="20" spans="1:10" ht="13.5" customHeight="1" x14ac:dyDescent="0.4">
      <c r="A20" s="29" t="s">
        <v>66</v>
      </c>
      <c r="B20" s="28">
        <v>8234</v>
      </c>
      <c r="C20" s="27">
        <v>4106</v>
      </c>
      <c r="D20" s="27">
        <v>360</v>
      </c>
      <c r="E20" s="27">
        <v>2215</v>
      </c>
      <c r="F20" s="27">
        <v>1531</v>
      </c>
      <c r="G20" s="27">
        <v>4128</v>
      </c>
      <c r="H20" s="27">
        <v>336</v>
      </c>
      <c r="I20" s="27">
        <v>2144</v>
      </c>
      <c r="J20" s="27">
        <v>1648</v>
      </c>
    </row>
    <row r="21" spans="1:10" x14ac:dyDescent="0.4">
      <c r="A21" s="26" t="s">
        <v>65</v>
      </c>
      <c r="B21" s="25"/>
      <c r="C21" s="25"/>
      <c r="D21" s="25"/>
      <c r="E21" s="25"/>
    </row>
    <row r="23" spans="1:10" x14ac:dyDescent="0.4">
      <c r="D23" s="24"/>
      <c r="E23" s="24"/>
      <c r="F23" s="24"/>
      <c r="G23" s="24"/>
      <c r="H23" s="24"/>
      <c r="I23" s="23"/>
      <c r="J23" s="23"/>
    </row>
    <row r="24" spans="1:10" x14ac:dyDescent="0.4">
      <c r="D24" s="23"/>
      <c r="E24" s="23"/>
      <c r="F24" s="23"/>
      <c r="G24" s="23"/>
      <c r="H24" s="23"/>
      <c r="I24" s="23"/>
      <c r="J24" s="23"/>
    </row>
    <row r="28" spans="1:10" x14ac:dyDescent="0.4">
      <c r="E28" s="23"/>
    </row>
  </sheetData>
  <mergeCells count="6">
    <mergeCell ref="A5:A7"/>
    <mergeCell ref="B5:B7"/>
    <mergeCell ref="C5:F5"/>
    <mergeCell ref="G5:J5"/>
    <mergeCell ref="C6:C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100" workbookViewId="0"/>
  </sheetViews>
  <sheetFormatPr defaultRowHeight="13.5" x14ac:dyDescent="0.4"/>
  <cols>
    <col min="1" max="1" width="11.75" style="41" customWidth="1"/>
    <col min="2" max="2" width="10.625" style="41" customWidth="1"/>
    <col min="3" max="3" width="13.625" style="41" customWidth="1"/>
    <col min="4" max="5" width="9.625" style="41" customWidth="1"/>
    <col min="6" max="6" width="12.5" style="41" customWidth="1"/>
    <col min="7" max="7" width="9.625" style="41" customWidth="1"/>
    <col min="8" max="11" width="7.75" style="41" customWidth="1"/>
    <col min="12" max="16384" width="9" style="41"/>
  </cols>
  <sheetData>
    <row r="1" spans="1:11" ht="24" customHeight="1" x14ac:dyDescent="0.4">
      <c r="A1" s="60" t="s">
        <v>107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5" customHeight="1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x14ac:dyDescent="0.4">
      <c r="A3" s="322" t="s">
        <v>106</v>
      </c>
      <c r="B3" s="325" t="s">
        <v>105</v>
      </c>
      <c r="C3" s="325" t="s">
        <v>104</v>
      </c>
      <c r="D3" s="320" t="s">
        <v>103</v>
      </c>
      <c r="E3" s="321"/>
      <c r="F3" s="321"/>
      <c r="G3" s="321"/>
      <c r="H3" s="57"/>
      <c r="I3" s="57"/>
      <c r="J3" s="57"/>
      <c r="K3" s="57"/>
    </row>
    <row r="4" spans="1:11" x14ac:dyDescent="0.4">
      <c r="A4" s="323"/>
      <c r="B4" s="326"/>
      <c r="C4" s="326"/>
      <c r="D4" s="325" t="s">
        <v>44</v>
      </c>
      <c r="E4" s="330" t="s">
        <v>102</v>
      </c>
      <c r="F4" s="330" t="s">
        <v>101</v>
      </c>
      <c r="G4" s="328" t="s">
        <v>100</v>
      </c>
      <c r="H4" s="59"/>
      <c r="I4" s="59"/>
      <c r="J4" s="59"/>
      <c r="K4" s="59"/>
    </row>
    <row r="5" spans="1:11" x14ac:dyDescent="0.4">
      <c r="A5" s="324"/>
      <c r="B5" s="327"/>
      <c r="C5" s="327"/>
      <c r="D5" s="327"/>
      <c r="E5" s="331"/>
      <c r="F5" s="332"/>
      <c r="G5" s="329"/>
      <c r="H5" s="49"/>
      <c r="I5" s="49"/>
      <c r="J5" s="59"/>
      <c r="K5" s="49"/>
    </row>
    <row r="6" spans="1:11" ht="13.5" customHeight="1" x14ac:dyDescent="0.4">
      <c r="A6" s="53"/>
      <c r="B6" s="58"/>
      <c r="C6" s="53"/>
      <c r="D6" s="53"/>
      <c r="E6" s="57"/>
      <c r="F6" s="53"/>
      <c r="G6" s="53"/>
      <c r="H6" s="53"/>
      <c r="I6" s="53"/>
      <c r="J6" s="57"/>
      <c r="K6" s="53"/>
    </row>
    <row r="7" spans="1:11" ht="13.5" customHeight="1" x14ac:dyDescent="0.4">
      <c r="A7" s="57" t="s">
        <v>99</v>
      </c>
      <c r="B7" s="56">
        <v>5029</v>
      </c>
      <c r="C7" s="54">
        <v>1147</v>
      </c>
      <c r="D7" s="54">
        <v>3882</v>
      </c>
      <c r="E7" s="54">
        <v>3496</v>
      </c>
      <c r="F7" s="54">
        <v>142</v>
      </c>
      <c r="G7" s="54">
        <v>244</v>
      </c>
      <c r="H7" s="54"/>
      <c r="I7" s="54"/>
      <c r="J7" s="54"/>
      <c r="K7" s="54"/>
    </row>
    <row r="8" spans="1:11" ht="13.5" customHeight="1" x14ac:dyDescent="0.4">
      <c r="A8" s="29" t="s">
        <v>98</v>
      </c>
      <c r="B8" s="56">
        <v>4417</v>
      </c>
      <c r="C8" s="54">
        <v>1071</v>
      </c>
      <c r="D8" s="54">
        <v>3346</v>
      </c>
      <c r="E8" s="54">
        <v>2959</v>
      </c>
      <c r="F8" s="54">
        <v>132</v>
      </c>
      <c r="G8" s="54">
        <v>255</v>
      </c>
      <c r="H8" s="54"/>
      <c r="I8" s="54"/>
      <c r="J8" s="54"/>
      <c r="K8" s="54"/>
    </row>
    <row r="9" spans="1:11" ht="13.5" customHeight="1" x14ac:dyDescent="0.4">
      <c r="A9" s="29" t="s">
        <v>97</v>
      </c>
      <c r="B9" s="56">
        <v>3718</v>
      </c>
      <c r="C9" s="54">
        <v>927</v>
      </c>
      <c r="D9" s="54">
        <v>2791</v>
      </c>
      <c r="E9" s="54">
        <v>2549</v>
      </c>
      <c r="F9" s="54">
        <v>69</v>
      </c>
      <c r="G9" s="54">
        <v>173</v>
      </c>
      <c r="H9" s="53"/>
      <c r="I9" s="53"/>
      <c r="J9" s="53"/>
      <c r="K9" s="53"/>
    </row>
    <row r="10" spans="1:11" ht="13.5" customHeight="1" x14ac:dyDescent="0.4">
      <c r="A10" s="29" t="s">
        <v>96</v>
      </c>
      <c r="B10" s="56">
        <v>2980</v>
      </c>
      <c r="C10" s="54">
        <v>746</v>
      </c>
      <c r="D10" s="54">
        <v>2234</v>
      </c>
      <c r="E10" s="54">
        <v>723</v>
      </c>
      <c r="F10" s="54">
        <v>46</v>
      </c>
      <c r="G10" s="54">
        <v>132</v>
      </c>
      <c r="H10" s="53"/>
      <c r="I10" s="53"/>
      <c r="J10" s="53"/>
      <c r="K10" s="53"/>
    </row>
    <row r="11" spans="1:11" ht="13.5" customHeight="1" x14ac:dyDescent="0.4">
      <c r="A11" s="29" t="s">
        <v>95</v>
      </c>
      <c r="B11" s="56">
        <v>2306</v>
      </c>
      <c r="C11" s="54">
        <v>528</v>
      </c>
      <c r="D11" s="54">
        <v>1778</v>
      </c>
      <c r="E11" s="51" t="s">
        <v>92</v>
      </c>
      <c r="F11" s="51" t="s">
        <v>92</v>
      </c>
      <c r="G11" s="51" t="s">
        <v>92</v>
      </c>
      <c r="H11" s="53"/>
      <c r="I11" s="53"/>
      <c r="J11" s="53"/>
      <c r="K11" s="53"/>
    </row>
    <row r="12" spans="1:11" ht="13.5" customHeight="1" x14ac:dyDescent="0.4">
      <c r="A12" s="29" t="s">
        <v>94</v>
      </c>
      <c r="B12" s="56">
        <v>1457</v>
      </c>
      <c r="C12" s="54">
        <v>323</v>
      </c>
      <c r="D12" s="54">
        <v>1134</v>
      </c>
      <c r="E12" s="51" t="s">
        <v>92</v>
      </c>
      <c r="F12" s="51" t="s">
        <v>92</v>
      </c>
      <c r="G12" s="51" t="s">
        <v>92</v>
      </c>
      <c r="H12" s="53"/>
      <c r="I12" s="53"/>
      <c r="J12" s="53"/>
      <c r="K12" s="53"/>
    </row>
    <row r="13" spans="1:11" ht="13.5" customHeight="1" x14ac:dyDescent="0.4">
      <c r="A13" s="53"/>
      <c r="B13" s="56"/>
      <c r="C13" s="54"/>
      <c r="D13" s="54"/>
      <c r="E13" s="54"/>
      <c r="F13" s="54"/>
      <c r="G13" s="54"/>
      <c r="H13" s="53"/>
      <c r="I13" s="53"/>
      <c r="J13" s="53"/>
      <c r="K13" s="53"/>
    </row>
    <row r="14" spans="1:11" ht="13.5" customHeight="1" x14ac:dyDescent="0.4">
      <c r="A14" s="55" t="s">
        <v>93</v>
      </c>
      <c r="B14" s="54"/>
      <c r="C14" s="54"/>
      <c r="D14" s="54"/>
      <c r="E14" s="54"/>
      <c r="F14" s="54"/>
      <c r="G14" s="53"/>
      <c r="I14" s="53"/>
      <c r="J14" s="53"/>
      <c r="K14" s="53"/>
    </row>
    <row r="15" spans="1:11" s="48" customFormat="1" ht="13.5" customHeight="1" x14ac:dyDescent="0.4">
      <c r="A15" s="279" t="s">
        <v>37</v>
      </c>
      <c r="B15" s="21">
        <v>90</v>
      </c>
      <c r="C15" s="21">
        <v>19</v>
      </c>
      <c r="D15" s="21">
        <v>71</v>
      </c>
      <c r="E15" s="51" t="s">
        <v>92</v>
      </c>
      <c r="F15" s="51" t="s">
        <v>92</v>
      </c>
      <c r="G15" s="51" t="s">
        <v>92</v>
      </c>
      <c r="H15" s="49"/>
      <c r="I15" s="49"/>
      <c r="J15" s="49"/>
      <c r="K15" s="49"/>
    </row>
    <row r="16" spans="1:11" s="48" customFormat="1" ht="13.5" customHeight="1" x14ac:dyDescent="0.4">
      <c r="A16" s="279" t="s">
        <v>36</v>
      </c>
      <c r="B16" s="21">
        <v>28</v>
      </c>
      <c r="C16" s="21">
        <v>9</v>
      </c>
      <c r="D16" s="21">
        <v>19</v>
      </c>
      <c r="E16" s="51" t="s">
        <v>92</v>
      </c>
      <c r="F16" s="51" t="s">
        <v>92</v>
      </c>
      <c r="G16" s="51" t="s">
        <v>92</v>
      </c>
      <c r="H16" s="49"/>
      <c r="I16" s="50"/>
      <c r="J16" s="49"/>
      <c r="K16" s="49"/>
    </row>
    <row r="17" spans="1:11" s="48" customFormat="1" ht="13.5" customHeight="1" x14ac:dyDescent="0.4">
      <c r="A17" s="279" t="s">
        <v>35</v>
      </c>
      <c r="B17" s="21">
        <v>52</v>
      </c>
      <c r="C17" s="21">
        <v>13</v>
      </c>
      <c r="D17" s="21">
        <v>39</v>
      </c>
      <c r="E17" s="51" t="s">
        <v>92</v>
      </c>
      <c r="F17" s="51" t="s">
        <v>92</v>
      </c>
      <c r="G17" s="51" t="s">
        <v>92</v>
      </c>
      <c r="H17" s="49"/>
      <c r="I17" s="50"/>
      <c r="J17" s="49"/>
      <c r="K17" s="49"/>
    </row>
    <row r="18" spans="1:11" s="48" customFormat="1" ht="13.5" customHeight="1" x14ac:dyDescent="0.4">
      <c r="A18" s="279" t="s">
        <v>34</v>
      </c>
      <c r="B18" s="21">
        <v>41</v>
      </c>
      <c r="C18" s="52">
        <v>21</v>
      </c>
      <c r="D18" s="52">
        <v>20</v>
      </c>
      <c r="E18" s="51" t="s">
        <v>92</v>
      </c>
      <c r="F18" s="51" t="s">
        <v>92</v>
      </c>
      <c r="G18" s="51" t="s">
        <v>92</v>
      </c>
      <c r="H18" s="49"/>
      <c r="I18" s="50"/>
      <c r="J18" s="49"/>
      <c r="K18" s="49"/>
    </row>
    <row r="19" spans="1:11" s="48" customFormat="1" ht="13.5" customHeight="1" x14ac:dyDescent="0.4">
      <c r="A19" s="279" t="s">
        <v>33</v>
      </c>
      <c r="B19" s="21">
        <v>41</v>
      </c>
      <c r="C19" s="21">
        <v>4</v>
      </c>
      <c r="D19" s="21">
        <v>37</v>
      </c>
      <c r="E19" s="51" t="s">
        <v>92</v>
      </c>
      <c r="F19" s="51" t="s">
        <v>92</v>
      </c>
      <c r="G19" s="51" t="s">
        <v>92</v>
      </c>
      <c r="H19" s="49"/>
      <c r="I19" s="50"/>
      <c r="J19" s="50"/>
      <c r="K19" s="49"/>
    </row>
    <row r="20" spans="1:11" s="48" customFormat="1" ht="13.5" customHeight="1" x14ac:dyDescent="0.4">
      <c r="A20" s="279" t="s">
        <v>32</v>
      </c>
      <c r="B20" s="21">
        <v>47</v>
      </c>
      <c r="C20" s="21">
        <v>14</v>
      </c>
      <c r="D20" s="21">
        <v>33</v>
      </c>
      <c r="E20" s="51" t="s">
        <v>92</v>
      </c>
      <c r="F20" s="51" t="s">
        <v>92</v>
      </c>
      <c r="G20" s="51" t="s">
        <v>92</v>
      </c>
      <c r="H20" s="49"/>
      <c r="I20" s="50"/>
      <c r="J20" s="49"/>
      <c r="K20" s="49"/>
    </row>
    <row r="21" spans="1:11" s="48" customFormat="1" ht="13.5" customHeight="1" x14ac:dyDescent="0.4">
      <c r="A21" s="279" t="s">
        <v>31</v>
      </c>
      <c r="B21" s="21">
        <v>113</v>
      </c>
      <c r="C21" s="21">
        <v>27</v>
      </c>
      <c r="D21" s="21">
        <v>86</v>
      </c>
      <c r="E21" s="51" t="s">
        <v>92</v>
      </c>
      <c r="F21" s="51" t="s">
        <v>92</v>
      </c>
      <c r="G21" s="51" t="s">
        <v>92</v>
      </c>
      <c r="H21" s="49"/>
      <c r="I21" s="50"/>
      <c r="J21" s="49"/>
      <c r="K21" s="49"/>
    </row>
    <row r="22" spans="1:11" s="48" customFormat="1" ht="13.5" customHeight="1" x14ac:dyDescent="0.4">
      <c r="A22" s="279" t="s">
        <v>30</v>
      </c>
      <c r="B22" s="21">
        <v>46</v>
      </c>
      <c r="C22" s="21">
        <v>15</v>
      </c>
      <c r="D22" s="21">
        <v>31</v>
      </c>
      <c r="E22" s="51" t="s">
        <v>92</v>
      </c>
      <c r="F22" s="51" t="s">
        <v>92</v>
      </c>
      <c r="G22" s="51" t="s">
        <v>92</v>
      </c>
      <c r="H22" s="49"/>
      <c r="I22" s="50"/>
      <c r="J22" s="49"/>
      <c r="K22" s="49"/>
    </row>
    <row r="23" spans="1:11" s="48" customFormat="1" ht="13.5" customHeight="1" x14ac:dyDescent="0.4">
      <c r="A23" s="279" t="s">
        <v>29</v>
      </c>
      <c r="B23" s="21">
        <v>145</v>
      </c>
      <c r="C23" s="21">
        <v>31</v>
      </c>
      <c r="D23" s="21">
        <v>114</v>
      </c>
      <c r="E23" s="51" t="s">
        <v>92</v>
      </c>
      <c r="F23" s="51" t="s">
        <v>92</v>
      </c>
      <c r="G23" s="51" t="s">
        <v>92</v>
      </c>
      <c r="H23" s="49"/>
      <c r="I23" s="50"/>
      <c r="J23" s="49"/>
      <c r="K23" s="49"/>
    </row>
    <row r="24" spans="1:11" s="48" customFormat="1" ht="13.5" customHeight="1" x14ac:dyDescent="0.4">
      <c r="A24" s="279" t="s">
        <v>28</v>
      </c>
      <c r="B24" s="21">
        <v>98</v>
      </c>
      <c r="C24" s="21">
        <v>30</v>
      </c>
      <c r="D24" s="21">
        <v>68</v>
      </c>
      <c r="E24" s="51" t="s">
        <v>92</v>
      </c>
      <c r="F24" s="51" t="s">
        <v>92</v>
      </c>
      <c r="G24" s="51" t="s">
        <v>92</v>
      </c>
      <c r="H24" s="49"/>
      <c r="I24" s="50"/>
      <c r="J24" s="49"/>
      <c r="K24" s="49"/>
    </row>
    <row r="25" spans="1:11" s="48" customFormat="1" ht="13.5" customHeight="1" x14ac:dyDescent="0.4">
      <c r="A25" s="279" t="s">
        <v>27</v>
      </c>
      <c r="B25" s="21">
        <v>132</v>
      </c>
      <c r="C25" s="21">
        <v>36</v>
      </c>
      <c r="D25" s="21">
        <v>96</v>
      </c>
      <c r="E25" s="51" t="s">
        <v>92</v>
      </c>
      <c r="F25" s="51" t="s">
        <v>92</v>
      </c>
      <c r="G25" s="51" t="s">
        <v>92</v>
      </c>
      <c r="H25" s="49"/>
      <c r="I25" s="50"/>
      <c r="J25" s="49"/>
      <c r="K25" s="49"/>
    </row>
    <row r="26" spans="1:11" s="48" customFormat="1" ht="13.5" customHeight="1" x14ac:dyDescent="0.4">
      <c r="A26" s="279" t="s">
        <v>26</v>
      </c>
      <c r="B26" s="21">
        <v>131</v>
      </c>
      <c r="C26" s="21">
        <v>27</v>
      </c>
      <c r="D26" s="21">
        <v>104</v>
      </c>
      <c r="E26" s="51" t="s">
        <v>92</v>
      </c>
      <c r="F26" s="51" t="s">
        <v>92</v>
      </c>
      <c r="G26" s="51" t="s">
        <v>92</v>
      </c>
      <c r="H26" s="49"/>
      <c r="I26" s="50"/>
      <c r="J26" s="49"/>
      <c r="K26" s="49"/>
    </row>
    <row r="27" spans="1:11" s="48" customFormat="1" ht="13.5" customHeight="1" x14ac:dyDescent="0.4">
      <c r="A27" s="279" t="s">
        <v>25</v>
      </c>
      <c r="B27" s="21">
        <v>44</v>
      </c>
      <c r="C27" s="21">
        <v>6</v>
      </c>
      <c r="D27" s="21">
        <v>38</v>
      </c>
      <c r="E27" s="51" t="s">
        <v>92</v>
      </c>
      <c r="F27" s="51" t="s">
        <v>92</v>
      </c>
      <c r="G27" s="51" t="s">
        <v>92</v>
      </c>
      <c r="H27" s="49"/>
      <c r="I27" s="50"/>
      <c r="J27" s="50"/>
      <c r="K27" s="49"/>
    </row>
    <row r="28" spans="1:11" s="48" customFormat="1" ht="13.5" customHeight="1" x14ac:dyDescent="0.4">
      <c r="A28" s="279" t="s">
        <v>24</v>
      </c>
      <c r="B28" s="21">
        <v>70</v>
      </c>
      <c r="C28" s="21">
        <v>6</v>
      </c>
      <c r="D28" s="21">
        <v>64</v>
      </c>
      <c r="E28" s="51" t="s">
        <v>92</v>
      </c>
      <c r="F28" s="51" t="s">
        <v>92</v>
      </c>
      <c r="G28" s="51" t="s">
        <v>92</v>
      </c>
      <c r="H28" s="49"/>
      <c r="I28" s="50"/>
      <c r="J28" s="49"/>
      <c r="K28" s="49"/>
    </row>
    <row r="29" spans="1:11" s="48" customFormat="1" ht="13.5" customHeight="1" x14ac:dyDescent="0.4">
      <c r="A29" s="279" t="s">
        <v>23</v>
      </c>
      <c r="B29" s="21">
        <v>54</v>
      </c>
      <c r="C29" s="21">
        <v>6</v>
      </c>
      <c r="D29" s="21">
        <v>48</v>
      </c>
      <c r="E29" s="51" t="s">
        <v>92</v>
      </c>
      <c r="F29" s="51" t="s">
        <v>92</v>
      </c>
      <c r="G29" s="51" t="s">
        <v>92</v>
      </c>
      <c r="H29" s="49"/>
      <c r="I29" s="50"/>
      <c r="J29" s="49"/>
      <c r="K29" s="49"/>
    </row>
    <row r="30" spans="1:11" s="48" customFormat="1" ht="13.5" customHeight="1" x14ac:dyDescent="0.4">
      <c r="A30" s="279" t="s">
        <v>22</v>
      </c>
      <c r="B30" s="21">
        <v>72</v>
      </c>
      <c r="C30" s="21">
        <v>5</v>
      </c>
      <c r="D30" s="21">
        <v>67</v>
      </c>
      <c r="E30" s="51" t="s">
        <v>92</v>
      </c>
      <c r="F30" s="51" t="s">
        <v>92</v>
      </c>
      <c r="G30" s="51" t="s">
        <v>92</v>
      </c>
      <c r="H30" s="49"/>
      <c r="I30" s="49"/>
      <c r="J30" s="49"/>
      <c r="K30" s="49"/>
    </row>
    <row r="31" spans="1:11" s="48" customFormat="1" ht="13.5" customHeight="1" x14ac:dyDescent="0.4">
      <c r="A31" s="279" t="s">
        <v>21</v>
      </c>
      <c r="B31" s="21">
        <v>75</v>
      </c>
      <c r="C31" s="21">
        <v>12</v>
      </c>
      <c r="D31" s="21">
        <v>63</v>
      </c>
      <c r="E31" s="51" t="s">
        <v>92</v>
      </c>
      <c r="F31" s="51" t="s">
        <v>92</v>
      </c>
      <c r="G31" s="51" t="s">
        <v>92</v>
      </c>
      <c r="H31" s="49"/>
      <c r="I31" s="49"/>
      <c r="J31" s="49"/>
      <c r="K31" s="49"/>
    </row>
    <row r="32" spans="1:11" s="48" customFormat="1" ht="13.5" customHeight="1" x14ac:dyDescent="0.4">
      <c r="A32" s="279" t="s">
        <v>20</v>
      </c>
      <c r="B32" s="21">
        <v>69</v>
      </c>
      <c r="C32" s="21">
        <v>22</v>
      </c>
      <c r="D32" s="21">
        <v>47</v>
      </c>
      <c r="E32" s="51" t="s">
        <v>92</v>
      </c>
      <c r="F32" s="51" t="s">
        <v>92</v>
      </c>
      <c r="G32" s="51" t="s">
        <v>92</v>
      </c>
      <c r="H32" s="49"/>
      <c r="I32" s="50"/>
      <c r="J32" s="49"/>
      <c r="K32" s="49"/>
    </row>
    <row r="33" spans="1:11" s="48" customFormat="1" ht="13.5" customHeight="1" x14ac:dyDescent="0.4">
      <c r="A33" s="279" t="s">
        <v>19</v>
      </c>
      <c r="B33" s="21">
        <v>23</v>
      </c>
      <c r="C33" s="21">
        <v>5</v>
      </c>
      <c r="D33" s="21">
        <v>18</v>
      </c>
      <c r="E33" s="51" t="s">
        <v>92</v>
      </c>
      <c r="F33" s="51" t="s">
        <v>92</v>
      </c>
      <c r="G33" s="51" t="s">
        <v>92</v>
      </c>
      <c r="H33" s="49"/>
      <c r="I33" s="50"/>
      <c r="J33" s="49"/>
      <c r="K33" s="49"/>
    </row>
    <row r="34" spans="1:11" s="48" customFormat="1" ht="13.5" customHeight="1" x14ac:dyDescent="0.4">
      <c r="A34" s="279" t="s">
        <v>18</v>
      </c>
      <c r="B34" s="21">
        <v>67</v>
      </c>
      <c r="C34" s="21">
        <v>10</v>
      </c>
      <c r="D34" s="21">
        <v>57</v>
      </c>
      <c r="E34" s="51" t="s">
        <v>92</v>
      </c>
      <c r="F34" s="51" t="s">
        <v>92</v>
      </c>
      <c r="G34" s="51" t="s">
        <v>92</v>
      </c>
      <c r="H34" s="49"/>
      <c r="I34" s="50"/>
      <c r="J34" s="49"/>
      <c r="K34" s="49"/>
    </row>
    <row r="35" spans="1:11" s="48" customFormat="1" ht="13.5" customHeight="1" x14ac:dyDescent="0.4">
      <c r="A35" s="279" t="s">
        <v>17</v>
      </c>
      <c r="B35" s="21">
        <v>19</v>
      </c>
      <c r="C35" s="21">
        <v>5</v>
      </c>
      <c r="D35" s="21">
        <v>14</v>
      </c>
      <c r="E35" s="51" t="s">
        <v>92</v>
      </c>
      <c r="F35" s="51" t="s">
        <v>92</v>
      </c>
      <c r="G35" s="51" t="s">
        <v>92</v>
      </c>
      <c r="H35" s="49"/>
      <c r="I35" s="50"/>
      <c r="J35" s="49"/>
      <c r="K35" s="49"/>
    </row>
    <row r="36" spans="1:11" ht="13.5" customHeight="1" x14ac:dyDescent="0.4">
      <c r="A36" s="47"/>
      <c r="B36" s="46"/>
      <c r="C36" s="46"/>
      <c r="D36" s="46"/>
      <c r="E36" s="46"/>
      <c r="F36" s="46"/>
      <c r="G36" s="46"/>
      <c r="H36" s="45"/>
      <c r="I36" s="45"/>
      <c r="J36" s="45"/>
      <c r="K36" s="45"/>
    </row>
    <row r="37" spans="1:11" ht="16.149999999999999" customHeight="1" x14ac:dyDescent="0.4">
      <c r="A37" s="44" t="s">
        <v>91</v>
      </c>
      <c r="B37" s="43"/>
      <c r="C37" s="43"/>
    </row>
    <row r="38" spans="1:11" x14ac:dyDescent="0.4">
      <c r="A38" s="319" t="s">
        <v>90</v>
      </c>
      <c r="B38" s="319"/>
      <c r="C38" s="319"/>
      <c r="D38" s="319"/>
      <c r="E38" s="319"/>
      <c r="F38" s="319"/>
      <c r="G38" s="319"/>
    </row>
    <row r="40" spans="1:11" x14ac:dyDescent="0.4">
      <c r="B40" s="42"/>
      <c r="C40" s="42"/>
      <c r="D40" s="42"/>
    </row>
  </sheetData>
  <mergeCells count="9">
    <mergeCell ref="A38:G38"/>
    <mergeCell ref="D3:G3"/>
    <mergeCell ref="A3:A5"/>
    <mergeCell ref="B3:B5"/>
    <mergeCell ref="C3:C5"/>
    <mergeCell ref="D4:D5"/>
    <mergeCell ref="G4:G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Normal="100" workbookViewId="0"/>
  </sheetViews>
  <sheetFormatPr defaultRowHeight="13.5" x14ac:dyDescent="0.4"/>
  <cols>
    <col min="1" max="1" width="17.625" style="22" customWidth="1"/>
    <col min="2" max="2" width="11.625" style="22" customWidth="1"/>
    <col min="3" max="3" width="13.625" style="22" customWidth="1"/>
    <col min="4" max="7" width="14.125" style="22" customWidth="1"/>
    <col min="8" max="8" width="11.625" style="22" customWidth="1"/>
    <col min="9" max="13" width="14.125" style="22" customWidth="1"/>
    <col min="14" max="16384" width="9" style="22"/>
  </cols>
  <sheetData>
    <row r="1" spans="1:26" ht="24" customHeight="1" x14ac:dyDescent="0.2">
      <c r="A1" s="40" t="s">
        <v>150</v>
      </c>
      <c r="B1" s="130"/>
      <c r="C1" s="130"/>
      <c r="D1" s="130"/>
      <c r="E1" s="130"/>
      <c r="F1" s="25"/>
      <c r="G1" s="25"/>
      <c r="H1" s="25"/>
      <c r="I1" s="25"/>
      <c r="J1" s="25"/>
      <c r="K1" s="25"/>
      <c r="L1" s="25"/>
      <c r="M1" s="25"/>
    </row>
    <row r="2" spans="1:26" ht="10.5" customHeight="1" x14ac:dyDescent="0.4">
      <c r="A2" s="4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26" s="23" customFormat="1" x14ac:dyDescent="0.4">
      <c r="A3" s="39" t="s">
        <v>149</v>
      </c>
      <c r="C3" s="37"/>
      <c r="E3" s="37"/>
      <c r="F3" s="37"/>
      <c r="G3" s="39"/>
      <c r="I3" s="37"/>
      <c r="J3" s="37"/>
      <c r="K3" s="37"/>
      <c r="L3" s="37"/>
      <c r="M3" s="37"/>
    </row>
    <row r="4" spans="1:26" s="23" customFormat="1" x14ac:dyDescent="0.4">
      <c r="A4" s="39" t="s">
        <v>148</v>
      </c>
      <c r="C4" s="37"/>
      <c r="E4" s="37"/>
      <c r="F4" s="37"/>
      <c r="G4" s="39"/>
      <c r="I4" s="37"/>
      <c r="J4" s="37"/>
      <c r="K4" s="37"/>
      <c r="L4" s="37"/>
      <c r="M4" s="37"/>
    </row>
    <row r="5" spans="1:26" s="63" customFormat="1" ht="14.25" customHeight="1" x14ac:dyDescent="0.4">
      <c r="A5" s="344" t="s">
        <v>134</v>
      </c>
      <c r="B5" s="349" t="s">
        <v>147</v>
      </c>
      <c r="C5" s="350"/>
      <c r="D5" s="350"/>
      <c r="E5" s="350"/>
      <c r="F5" s="350"/>
      <c r="G5" s="351"/>
      <c r="H5" s="349" t="s">
        <v>146</v>
      </c>
      <c r="I5" s="350"/>
      <c r="J5" s="350"/>
      <c r="K5" s="350"/>
      <c r="L5" s="350"/>
      <c r="M5" s="350"/>
      <c r="N5" s="39"/>
      <c r="O5" s="39"/>
    </row>
    <row r="6" spans="1:26" s="63" customFormat="1" ht="18" customHeight="1" x14ac:dyDescent="0.4">
      <c r="A6" s="345"/>
      <c r="B6" s="347" t="s">
        <v>86</v>
      </c>
      <c r="C6" s="352" t="s">
        <v>145</v>
      </c>
      <c r="D6" s="90" t="s">
        <v>144</v>
      </c>
      <c r="E6" s="89"/>
      <c r="F6" s="352" t="s">
        <v>143</v>
      </c>
      <c r="G6" s="352" t="s">
        <v>139</v>
      </c>
      <c r="H6" s="347" t="s">
        <v>86</v>
      </c>
      <c r="I6" s="352" t="s">
        <v>142</v>
      </c>
      <c r="J6" s="90" t="s">
        <v>141</v>
      </c>
      <c r="K6" s="89"/>
      <c r="L6" s="352" t="s">
        <v>140</v>
      </c>
      <c r="M6" s="355" t="s">
        <v>139</v>
      </c>
      <c r="N6" s="39"/>
      <c r="O6" s="39"/>
    </row>
    <row r="7" spans="1:26" s="63" customFormat="1" ht="18" customHeight="1" x14ac:dyDescent="0.4">
      <c r="A7" s="346"/>
      <c r="B7" s="348"/>
      <c r="C7" s="354"/>
      <c r="D7" s="88" t="s">
        <v>138</v>
      </c>
      <c r="E7" s="88" t="s">
        <v>137</v>
      </c>
      <c r="F7" s="353"/>
      <c r="G7" s="353"/>
      <c r="H7" s="348"/>
      <c r="I7" s="353"/>
      <c r="J7" s="88" t="s">
        <v>138</v>
      </c>
      <c r="K7" s="88" t="s">
        <v>137</v>
      </c>
      <c r="L7" s="353"/>
      <c r="M7" s="356"/>
      <c r="N7" s="39"/>
      <c r="O7" s="39"/>
    </row>
    <row r="8" spans="1:26" ht="5.25" customHeight="1" x14ac:dyDescent="0.4">
      <c r="A8" s="35"/>
      <c r="B8" s="87"/>
      <c r="C8" s="86"/>
      <c r="D8" s="35"/>
      <c r="E8" s="35"/>
      <c r="F8" s="86"/>
      <c r="G8" s="86"/>
      <c r="H8" s="86"/>
      <c r="I8" s="86"/>
      <c r="J8" s="35"/>
      <c r="K8" s="35"/>
      <c r="L8" s="86"/>
      <c r="M8" s="86"/>
    </row>
    <row r="9" spans="1:26" ht="15" customHeight="1" x14ac:dyDescent="0.15">
      <c r="A9" s="82" t="s">
        <v>136</v>
      </c>
      <c r="B9" s="85">
        <v>16501</v>
      </c>
      <c r="C9" s="84">
        <v>4502</v>
      </c>
      <c r="D9" s="84">
        <v>1578</v>
      </c>
      <c r="E9" s="84">
        <v>6325</v>
      </c>
      <c r="F9" s="84">
        <v>1959</v>
      </c>
      <c r="G9" s="84">
        <v>2137</v>
      </c>
      <c r="H9" s="84">
        <v>18312</v>
      </c>
      <c r="I9" s="84">
        <v>7088</v>
      </c>
      <c r="J9" s="84">
        <v>877</v>
      </c>
      <c r="K9" s="84">
        <v>3229</v>
      </c>
      <c r="L9" s="84">
        <v>2366</v>
      </c>
      <c r="M9" s="84">
        <v>4752</v>
      </c>
      <c r="N9" s="78"/>
    </row>
    <row r="10" spans="1:26" ht="15" customHeight="1" x14ac:dyDescent="0.15">
      <c r="A10" s="82" t="s">
        <v>75</v>
      </c>
      <c r="B10" s="81">
        <v>15393</v>
      </c>
      <c r="C10" s="80">
        <v>4430</v>
      </c>
      <c r="D10" s="80">
        <v>1248</v>
      </c>
      <c r="E10" s="80">
        <v>6064</v>
      </c>
      <c r="F10" s="80">
        <v>1866</v>
      </c>
      <c r="G10" s="80">
        <v>1785</v>
      </c>
      <c r="H10" s="80">
        <v>17016</v>
      </c>
      <c r="I10" s="80">
        <v>6744</v>
      </c>
      <c r="J10" s="80">
        <v>624</v>
      </c>
      <c r="K10" s="80">
        <v>3140</v>
      </c>
      <c r="L10" s="80">
        <v>2306</v>
      </c>
      <c r="M10" s="80">
        <v>4202</v>
      </c>
      <c r="N10" s="78"/>
    </row>
    <row r="11" spans="1:26" ht="15" customHeight="1" x14ac:dyDescent="0.15">
      <c r="A11" s="82" t="s">
        <v>135</v>
      </c>
      <c r="B11" s="81">
        <v>13802</v>
      </c>
      <c r="C11" s="80">
        <v>4155</v>
      </c>
      <c r="D11" s="80">
        <v>863</v>
      </c>
      <c r="E11" s="80">
        <v>5670</v>
      </c>
      <c r="F11" s="80">
        <v>1642</v>
      </c>
      <c r="G11" s="80">
        <v>1472</v>
      </c>
      <c r="H11" s="80">
        <v>15264</v>
      </c>
      <c r="I11" s="80">
        <v>6075</v>
      </c>
      <c r="J11" s="80">
        <v>450</v>
      </c>
      <c r="K11" s="80">
        <v>2910</v>
      </c>
      <c r="L11" s="80">
        <v>2144</v>
      </c>
      <c r="M11" s="80">
        <v>3685</v>
      </c>
      <c r="N11" s="78"/>
    </row>
    <row r="12" spans="1:26" ht="15" customHeight="1" x14ac:dyDescent="0.15">
      <c r="A12" s="82" t="s">
        <v>71</v>
      </c>
      <c r="B12" s="81">
        <v>10000</v>
      </c>
      <c r="C12" s="80">
        <v>3154</v>
      </c>
      <c r="D12" s="80">
        <v>787</v>
      </c>
      <c r="E12" s="80">
        <v>3947</v>
      </c>
      <c r="F12" s="80">
        <v>936</v>
      </c>
      <c r="G12" s="80">
        <v>1176</v>
      </c>
      <c r="H12" s="80">
        <v>10878</v>
      </c>
      <c r="I12" s="80">
        <v>4554</v>
      </c>
      <c r="J12" s="80">
        <v>286</v>
      </c>
      <c r="K12" s="80">
        <v>1916</v>
      </c>
      <c r="L12" s="80">
        <v>1459</v>
      </c>
      <c r="M12" s="80">
        <v>2663</v>
      </c>
      <c r="N12" s="8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" customHeight="1" x14ac:dyDescent="0.15">
      <c r="A13" s="82" t="s">
        <v>69</v>
      </c>
      <c r="B13" s="81">
        <f>SUM(C13:G13)</f>
        <v>8704</v>
      </c>
      <c r="C13" s="80">
        <v>3213</v>
      </c>
      <c r="D13" s="80">
        <v>541</v>
      </c>
      <c r="E13" s="80">
        <v>3388</v>
      </c>
      <c r="F13" s="80">
        <v>578</v>
      </c>
      <c r="G13" s="80">
        <v>984</v>
      </c>
      <c r="H13" s="80">
        <f>SUM(I13:M13)</f>
        <v>9390</v>
      </c>
      <c r="I13" s="80">
        <v>4131</v>
      </c>
      <c r="J13" s="80">
        <v>276</v>
      </c>
      <c r="K13" s="80">
        <v>1882</v>
      </c>
      <c r="L13" s="80">
        <v>1098</v>
      </c>
      <c r="M13" s="80">
        <v>2003</v>
      </c>
      <c r="N13" s="78"/>
    </row>
    <row r="14" spans="1:26" ht="15" customHeight="1" x14ac:dyDescent="0.15">
      <c r="A14" s="79" t="s">
        <v>68</v>
      </c>
      <c r="B14" s="76">
        <v>7202</v>
      </c>
      <c r="C14" s="65">
        <v>2708</v>
      </c>
      <c r="D14" s="65">
        <v>615</v>
      </c>
      <c r="E14" s="65">
        <v>2528</v>
      </c>
      <c r="F14" s="65">
        <v>608</v>
      </c>
      <c r="G14" s="65">
        <v>743</v>
      </c>
      <c r="H14" s="65">
        <v>7646</v>
      </c>
      <c r="I14" s="65">
        <v>3336</v>
      </c>
      <c r="J14" s="65">
        <v>330</v>
      </c>
      <c r="K14" s="65">
        <v>1390</v>
      </c>
      <c r="L14" s="65">
        <v>1063</v>
      </c>
      <c r="M14" s="65">
        <v>1527</v>
      </c>
      <c r="N14" s="78"/>
    </row>
    <row r="15" spans="1:26" s="63" customFormat="1" ht="15" customHeight="1" x14ac:dyDescent="0.15">
      <c r="A15" s="77"/>
      <c r="B15" s="76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75"/>
      <c r="O15" s="74"/>
    </row>
    <row r="16" spans="1:26" s="63" customFormat="1" ht="15" customHeight="1" x14ac:dyDescent="0.4">
      <c r="A16" s="345" t="s">
        <v>134</v>
      </c>
      <c r="B16" s="357" t="s">
        <v>85</v>
      </c>
      <c r="C16" s="357"/>
      <c r="D16" s="357"/>
      <c r="E16" s="357"/>
      <c r="F16" s="357"/>
      <c r="G16" s="357"/>
      <c r="H16" s="357"/>
      <c r="I16" s="271" t="s">
        <v>84</v>
      </c>
      <c r="J16" s="271"/>
      <c r="K16" s="271"/>
      <c r="L16" s="271"/>
      <c r="M16" s="271"/>
      <c r="N16" s="271"/>
      <c r="O16" s="272"/>
    </row>
    <row r="17" spans="1:18" s="63" customFormat="1" ht="15" customHeight="1" x14ac:dyDescent="0.4">
      <c r="A17" s="345"/>
      <c r="B17" s="358" t="s">
        <v>133</v>
      </c>
      <c r="C17" s="341" t="s">
        <v>132</v>
      </c>
      <c r="D17" s="342"/>
      <c r="E17" s="342"/>
      <c r="F17" s="334" t="s">
        <v>131</v>
      </c>
      <c r="G17" s="338" t="s">
        <v>130</v>
      </c>
      <c r="H17" s="338" t="s">
        <v>129</v>
      </c>
      <c r="I17" s="343" t="s">
        <v>133</v>
      </c>
      <c r="J17" s="341" t="s">
        <v>132</v>
      </c>
      <c r="K17" s="342"/>
      <c r="L17" s="342"/>
      <c r="M17" s="337" t="s">
        <v>131</v>
      </c>
      <c r="N17" s="343" t="s">
        <v>130</v>
      </c>
      <c r="O17" s="333" t="s">
        <v>129</v>
      </c>
    </row>
    <row r="18" spans="1:18" s="63" customFormat="1" ht="15" customHeight="1" x14ac:dyDescent="0.4">
      <c r="A18" s="345"/>
      <c r="B18" s="358"/>
      <c r="C18" s="334" t="s">
        <v>128</v>
      </c>
      <c r="D18" s="334" t="s">
        <v>127</v>
      </c>
      <c r="E18" s="334" t="s">
        <v>126</v>
      </c>
      <c r="F18" s="335"/>
      <c r="G18" s="339"/>
      <c r="H18" s="339"/>
      <c r="I18" s="343"/>
      <c r="J18" s="334" t="s">
        <v>128</v>
      </c>
      <c r="K18" s="334" t="s">
        <v>127</v>
      </c>
      <c r="L18" s="337" t="s">
        <v>126</v>
      </c>
      <c r="M18" s="337"/>
      <c r="N18" s="343"/>
      <c r="O18" s="333"/>
    </row>
    <row r="19" spans="1:18" s="63" customFormat="1" ht="15" customHeight="1" x14ac:dyDescent="0.4">
      <c r="A19" s="345"/>
      <c r="B19" s="358"/>
      <c r="C19" s="335"/>
      <c r="D19" s="335"/>
      <c r="E19" s="335"/>
      <c r="F19" s="335"/>
      <c r="G19" s="339"/>
      <c r="H19" s="339"/>
      <c r="I19" s="343"/>
      <c r="J19" s="335"/>
      <c r="K19" s="335"/>
      <c r="L19" s="337"/>
      <c r="M19" s="337"/>
      <c r="N19" s="343"/>
      <c r="O19" s="333"/>
      <c r="R19" s="39"/>
    </row>
    <row r="20" spans="1:18" s="63" customFormat="1" ht="15" customHeight="1" x14ac:dyDescent="0.4">
      <c r="A20" s="345"/>
      <c r="B20" s="358"/>
      <c r="C20" s="336"/>
      <c r="D20" s="336"/>
      <c r="E20" s="336"/>
      <c r="F20" s="336"/>
      <c r="G20" s="340"/>
      <c r="H20" s="340"/>
      <c r="I20" s="343"/>
      <c r="J20" s="336"/>
      <c r="K20" s="336"/>
      <c r="L20" s="337"/>
      <c r="M20" s="337"/>
      <c r="N20" s="343"/>
      <c r="O20" s="333"/>
    </row>
    <row r="21" spans="1:18" s="63" customFormat="1" ht="5.25" customHeight="1" x14ac:dyDescent="0.15">
      <c r="A21" s="73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72"/>
      <c r="O21" s="71"/>
    </row>
    <row r="22" spans="1:18" s="63" customFormat="1" ht="15" customHeight="1" x14ac:dyDescent="0.15">
      <c r="A22" s="289" t="s">
        <v>125</v>
      </c>
      <c r="B22" s="68">
        <v>5813</v>
      </c>
      <c r="C22" s="68">
        <v>2480</v>
      </c>
      <c r="D22" s="68">
        <v>2173</v>
      </c>
      <c r="E22" s="68">
        <v>216</v>
      </c>
      <c r="F22" s="68">
        <v>9</v>
      </c>
      <c r="G22" s="68">
        <v>472</v>
      </c>
      <c r="H22" s="68">
        <v>463</v>
      </c>
      <c r="I22" s="68">
        <v>6014</v>
      </c>
      <c r="J22" s="68">
        <v>2017</v>
      </c>
      <c r="K22" s="68">
        <v>1700</v>
      </c>
      <c r="L22" s="68">
        <v>124</v>
      </c>
      <c r="M22" s="68">
        <v>862</v>
      </c>
      <c r="N22" s="67">
        <v>412</v>
      </c>
      <c r="O22" s="66">
        <v>899</v>
      </c>
    </row>
    <row r="23" spans="1:18" s="63" customFormat="1" ht="15" customHeight="1" x14ac:dyDescent="0.15">
      <c r="A23" s="288" t="s">
        <v>38</v>
      </c>
      <c r="B23" s="69">
        <v>3746</v>
      </c>
      <c r="C23" s="68">
        <v>1807</v>
      </c>
      <c r="D23" s="68">
        <v>1311</v>
      </c>
      <c r="E23" s="68">
        <v>174</v>
      </c>
      <c r="F23" s="68">
        <v>5</v>
      </c>
      <c r="G23" s="68">
        <v>220</v>
      </c>
      <c r="H23" s="68">
        <v>229</v>
      </c>
      <c r="I23" s="68">
        <v>3792</v>
      </c>
      <c r="J23" s="68">
        <v>1442</v>
      </c>
      <c r="K23" s="68">
        <v>1123</v>
      </c>
      <c r="L23" s="68">
        <v>102</v>
      </c>
      <c r="M23" s="68">
        <v>392</v>
      </c>
      <c r="N23" s="67">
        <v>213</v>
      </c>
      <c r="O23" s="66">
        <v>520</v>
      </c>
    </row>
    <row r="24" spans="1:18" s="63" customFormat="1" ht="15" customHeight="1" x14ac:dyDescent="0.15">
      <c r="A24" s="70" t="s">
        <v>124</v>
      </c>
      <c r="B24" s="69">
        <v>169</v>
      </c>
      <c r="C24" s="68" t="s">
        <v>109</v>
      </c>
      <c r="D24" s="68">
        <v>14</v>
      </c>
      <c r="E24" s="68" t="s">
        <v>109</v>
      </c>
      <c r="F24" s="68">
        <v>1</v>
      </c>
      <c r="G24" s="68">
        <v>153</v>
      </c>
      <c r="H24" s="68">
        <v>1</v>
      </c>
      <c r="I24" s="68">
        <v>160</v>
      </c>
      <c r="J24" s="68" t="s">
        <v>109</v>
      </c>
      <c r="K24" s="68">
        <v>7</v>
      </c>
      <c r="L24" s="68" t="s">
        <v>109</v>
      </c>
      <c r="M24" s="68" t="s">
        <v>109</v>
      </c>
      <c r="N24" s="67">
        <v>151</v>
      </c>
      <c r="O24" s="66">
        <v>2</v>
      </c>
    </row>
    <row r="25" spans="1:18" s="63" customFormat="1" ht="15" customHeight="1" x14ac:dyDescent="0.15">
      <c r="A25" s="70" t="s">
        <v>123</v>
      </c>
      <c r="B25" s="69">
        <v>149</v>
      </c>
      <c r="C25" s="68">
        <v>11</v>
      </c>
      <c r="D25" s="68">
        <v>66</v>
      </c>
      <c r="E25" s="68">
        <v>4</v>
      </c>
      <c r="F25" s="68">
        <v>1</v>
      </c>
      <c r="G25" s="68">
        <v>61</v>
      </c>
      <c r="H25" s="68">
        <v>6</v>
      </c>
      <c r="I25" s="68">
        <v>174</v>
      </c>
      <c r="J25" s="68">
        <v>3</v>
      </c>
      <c r="K25" s="68">
        <v>104</v>
      </c>
      <c r="L25" s="68">
        <v>1</v>
      </c>
      <c r="M25" s="68">
        <v>5</v>
      </c>
      <c r="N25" s="67">
        <v>58</v>
      </c>
      <c r="O25" s="66">
        <v>3</v>
      </c>
    </row>
    <row r="26" spans="1:18" s="63" customFormat="1" ht="15" customHeight="1" x14ac:dyDescent="0.15">
      <c r="A26" s="70" t="s">
        <v>122</v>
      </c>
      <c r="B26" s="69">
        <v>179</v>
      </c>
      <c r="C26" s="68">
        <v>27</v>
      </c>
      <c r="D26" s="68">
        <v>131</v>
      </c>
      <c r="E26" s="68">
        <v>10</v>
      </c>
      <c r="F26" s="68">
        <v>1</v>
      </c>
      <c r="G26" s="68">
        <v>6</v>
      </c>
      <c r="H26" s="68">
        <v>4</v>
      </c>
      <c r="I26" s="68">
        <v>163</v>
      </c>
      <c r="J26" s="68">
        <v>3</v>
      </c>
      <c r="K26" s="68">
        <v>132</v>
      </c>
      <c r="L26" s="68">
        <v>1</v>
      </c>
      <c r="M26" s="68">
        <v>20</v>
      </c>
      <c r="N26" s="67">
        <v>2</v>
      </c>
      <c r="O26" s="66">
        <v>5</v>
      </c>
    </row>
    <row r="27" spans="1:18" s="63" customFormat="1" ht="15" customHeight="1" x14ac:dyDescent="0.15">
      <c r="A27" s="70" t="s">
        <v>121</v>
      </c>
      <c r="B27" s="69">
        <v>180</v>
      </c>
      <c r="C27" s="68">
        <v>45</v>
      </c>
      <c r="D27" s="68">
        <v>125</v>
      </c>
      <c r="E27" s="68">
        <v>6</v>
      </c>
      <c r="F27" s="68" t="s">
        <v>109</v>
      </c>
      <c r="G27" s="68" t="s">
        <v>109</v>
      </c>
      <c r="H27" s="68">
        <v>4</v>
      </c>
      <c r="I27" s="68">
        <v>137</v>
      </c>
      <c r="J27" s="68">
        <v>5</v>
      </c>
      <c r="K27" s="68">
        <v>101</v>
      </c>
      <c r="L27" s="68">
        <v>4</v>
      </c>
      <c r="M27" s="68">
        <v>21</v>
      </c>
      <c r="N27" s="67">
        <v>2</v>
      </c>
      <c r="O27" s="66">
        <v>4</v>
      </c>
    </row>
    <row r="28" spans="1:18" s="63" customFormat="1" ht="15" customHeight="1" x14ac:dyDescent="0.15">
      <c r="A28" s="70" t="s">
        <v>120</v>
      </c>
      <c r="B28" s="69">
        <v>184</v>
      </c>
      <c r="C28" s="68">
        <v>41</v>
      </c>
      <c r="D28" s="68">
        <v>131</v>
      </c>
      <c r="E28" s="68">
        <v>10</v>
      </c>
      <c r="F28" s="68">
        <v>1</v>
      </c>
      <c r="G28" s="68" t="s">
        <v>109</v>
      </c>
      <c r="H28" s="68">
        <v>1</v>
      </c>
      <c r="I28" s="68">
        <v>149</v>
      </c>
      <c r="J28" s="68">
        <v>11</v>
      </c>
      <c r="K28" s="68">
        <v>99</v>
      </c>
      <c r="L28" s="68">
        <v>6</v>
      </c>
      <c r="M28" s="68">
        <v>33</v>
      </c>
      <c r="N28" s="67" t="s">
        <v>109</v>
      </c>
      <c r="O28" s="66" t="s">
        <v>109</v>
      </c>
    </row>
    <row r="29" spans="1:18" s="63" customFormat="1" ht="15" customHeight="1" x14ac:dyDescent="0.15">
      <c r="A29" s="70" t="s">
        <v>119</v>
      </c>
      <c r="B29" s="69">
        <v>174</v>
      </c>
      <c r="C29" s="68">
        <v>26</v>
      </c>
      <c r="D29" s="68">
        <v>128</v>
      </c>
      <c r="E29" s="68">
        <v>15</v>
      </c>
      <c r="F29" s="68">
        <v>1</v>
      </c>
      <c r="G29" s="68" t="s">
        <v>109</v>
      </c>
      <c r="H29" s="68">
        <v>4</v>
      </c>
      <c r="I29" s="68">
        <v>166</v>
      </c>
      <c r="J29" s="68">
        <v>17</v>
      </c>
      <c r="K29" s="68">
        <v>118</v>
      </c>
      <c r="L29" s="68">
        <v>9</v>
      </c>
      <c r="M29" s="68">
        <v>20</v>
      </c>
      <c r="N29" s="67" t="s">
        <v>109</v>
      </c>
      <c r="O29" s="66">
        <v>2</v>
      </c>
    </row>
    <row r="30" spans="1:18" s="63" customFormat="1" ht="15" customHeight="1" x14ac:dyDescent="0.15">
      <c r="A30" s="70" t="s">
        <v>118</v>
      </c>
      <c r="B30" s="69">
        <v>211</v>
      </c>
      <c r="C30" s="68">
        <v>38</v>
      </c>
      <c r="D30" s="68">
        <v>154</v>
      </c>
      <c r="E30" s="68">
        <v>15</v>
      </c>
      <c r="F30" s="68" t="s">
        <v>109</v>
      </c>
      <c r="G30" s="68" t="s">
        <v>109</v>
      </c>
      <c r="H30" s="68">
        <v>4</v>
      </c>
      <c r="I30" s="68">
        <v>215</v>
      </c>
      <c r="J30" s="68">
        <v>22</v>
      </c>
      <c r="K30" s="68">
        <v>141</v>
      </c>
      <c r="L30" s="68">
        <v>10</v>
      </c>
      <c r="M30" s="68">
        <v>41</v>
      </c>
      <c r="N30" s="67" t="s">
        <v>109</v>
      </c>
      <c r="O30" s="66">
        <v>1</v>
      </c>
    </row>
    <row r="31" spans="1:18" s="63" customFormat="1" ht="15" customHeight="1" x14ac:dyDescent="0.15">
      <c r="A31" s="70" t="s">
        <v>117</v>
      </c>
      <c r="B31" s="69">
        <v>257</v>
      </c>
      <c r="C31" s="68">
        <v>45</v>
      </c>
      <c r="D31" s="68">
        <v>185</v>
      </c>
      <c r="E31" s="68">
        <v>24</v>
      </c>
      <c r="F31" s="68" t="s">
        <v>109</v>
      </c>
      <c r="G31" s="68" t="s">
        <v>109</v>
      </c>
      <c r="H31" s="68">
        <v>3</v>
      </c>
      <c r="I31" s="68">
        <v>258</v>
      </c>
      <c r="J31" s="68">
        <v>62</v>
      </c>
      <c r="K31" s="68">
        <v>156</v>
      </c>
      <c r="L31" s="68">
        <v>13</v>
      </c>
      <c r="M31" s="68">
        <v>26</v>
      </c>
      <c r="N31" s="67" t="s">
        <v>109</v>
      </c>
      <c r="O31" s="66">
        <v>1</v>
      </c>
    </row>
    <row r="32" spans="1:18" s="63" customFormat="1" ht="15" customHeight="1" x14ac:dyDescent="0.15">
      <c r="A32" s="70" t="s">
        <v>116</v>
      </c>
      <c r="B32" s="69">
        <v>316</v>
      </c>
      <c r="C32" s="68">
        <v>108</v>
      </c>
      <c r="D32" s="68">
        <v>183</v>
      </c>
      <c r="E32" s="68">
        <v>23</v>
      </c>
      <c r="F32" s="68" t="s">
        <v>109</v>
      </c>
      <c r="G32" s="68" t="s">
        <v>109</v>
      </c>
      <c r="H32" s="68">
        <v>2</v>
      </c>
      <c r="I32" s="68">
        <v>332</v>
      </c>
      <c r="J32" s="68">
        <v>115</v>
      </c>
      <c r="K32" s="68">
        <v>147</v>
      </c>
      <c r="L32" s="68">
        <v>17</v>
      </c>
      <c r="M32" s="68">
        <v>43</v>
      </c>
      <c r="N32" s="67" t="s">
        <v>109</v>
      </c>
      <c r="O32" s="66">
        <v>10</v>
      </c>
    </row>
    <row r="33" spans="1:15" s="63" customFormat="1" ht="15" customHeight="1" x14ac:dyDescent="0.15">
      <c r="A33" s="70" t="s">
        <v>115</v>
      </c>
      <c r="B33" s="69">
        <v>396</v>
      </c>
      <c r="C33" s="68">
        <v>226</v>
      </c>
      <c r="D33" s="68">
        <v>136</v>
      </c>
      <c r="E33" s="68">
        <v>25</v>
      </c>
      <c r="F33" s="68" t="s">
        <v>109</v>
      </c>
      <c r="G33" s="68" t="s">
        <v>109</v>
      </c>
      <c r="H33" s="68">
        <v>9</v>
      </c>
      <c r="I33" s="68">
        <v>390</v>
      </c>
      <c r="J33" s="68">
        <v>221</v>
      </c>
      <c r="K33" s="68">
        <v>89</v>
      </c>
      <c r="L33" s="68">
        <v>14</v>
      </c>
      <c r="M33" s="68">
        <v>55</v>
      </c>
      <c r="N33" s="67" t="s">
        <v>109</v>
      </c>
      <c r="O33" s="66">
        <v>11</v>
      </c>
    </row>
    <row r="34" spans="1:15" s="63" customFormat="1" ht="15" customHeight="1" x14ac:dyDescent="0.15">
      <c r="A34" s="70" t="s">
        <v>114</v>
      </c>
      <c r="B34" s="69">
        <v>385</v>
      </c>
      <c r="C34" s="68">
        <v>319</v>
      </c>
      <c r="D34" s="68">
        <v>40</v>
      </c>
      <c r="E34" s="68">
        <v>19</v>
      </c>
      <c r="F34" s="68" t="s">
        <v>109</v>
      </c>
      <c r="G34" s="68" t="s">
        <v>109</v>
      </c>
      <c r="H34" s="68">
        <v>7</v>
      </c>
      <c r="I34" s="68">
        <v>310</v>
      </c>
      <c r="J34" s="68">
        <v>228</v>
      </c>
      <c r="K34" s="68">
        <v>20</v>
      </c>
      <c r="L34" s="68">
        <v>13</v>
      </c>
      <c r="M34" s="68">
        <v>41</v>
      </c>
      <c r="N34" s="67" t="s">
        <v>109</v>
      </c>
      <c r="O34" s="66">
        <v>8</v>
      </c>
    </row>
    <row r="35" spans="1:15" s="63" customFormat="1" ht="15" customHeight="1" x14ac:dyDescent="0.15">
      <c r="A35" s="70" t="s">
        <v>113</v>
      </c>
      <c r="B35" s="69">
        <v>319</v>
      </c>
      <c r="C35" s="68">
        <v>289</v>
      </c>
      <c r="D35" s="68">
        <v>12</v>
      </c>
      <c r="E35" s="68">
        <v>10</v>
      </c>
      <c r="F35" s="68" t="s">
        <v>109</v>
      </c>
      <c r="G35" s="68" t="s">
        <v>109</v>
      </c>
      <c r="H35" s="68">
        <v>8</v>
      </c>
      <c r="I35" s="68">
        <v>338</v>
      </c>
      <c r="J35" s="68">
        <v>276</v>
      </c>
      <c r="K35" s="68">
        <v>6</v>
      </c>
      <c r="L35" s="68">
        <v>7</v>
      </c>
      <c r="M35" s="68">
        <v>29</v>
      </c>
      <c r="N35" s="67" t="s">
        <v>109</v>
      </c>
      <c r="O35" s="66">
        <v>20</v>
      </c>
    </row>
    <row r="36" spans="1:15" s="63" customFormat="1" ht="15" customHeight="1" x14ac:dyDescent="0.15">
      <c r="A36" s="70" t="s">
        <v>112</v>
      </c>
      <c r="B36" s="69">
        <v>357</v>
      </c>
      <c r="C36" s="68">
        <v>318</v>
      </c>
      <c r="D36" s="68">
        <v>5</v>
      </c>
      <c r="E36" s="68">
        <v>11</v>
      </c>
      <c r="F36" s="68" t="s">
        <v>109</v>
      </c>
      <c r="G36" s="68" t="s">
        <v>109</v>
      </c>
      <c r="H36" s="68">
        <v>23</v>
      </c>
      <c r="I36" s="68">
        <v>355</v>
      </c>
      <c r="J36" s="68">
        <v>266</v>
      </c>
      <c r="K36" s="68">
        <v>2</v>
      </c>
      <c r="L36" s="68">
        <v>5</v>
      </c>
      <c r="M36" s="68">
        <v>37</v>
      </c>
      <c r="N36" s="67" t="s">
        <v>109</v>
      </c>
      <c r="O36" s="66">
        <v>45</v>
      </c>
    </row>
    <row r="37" spans="1:15" s="63" customFormat="1" ht="15" customHeight="1" x14ac:dyDescent="0.15">
      <c r="A37" s="70" t="s">
        <v>111</v>
      </c>
      <c r="B37" s="69">
        <v>268</v>
      </c>
      <c r="C37" s="68">
        <v>217</v>
      </c>
      <c r="D37" s="68">
        <v>1</v>
      </c>
      <c r="E37" s="68">
        <v>2</v>
      </c>
      <c r="F37" s="68" t="s">
        <v>109</v>
      </c>
      <c r="G37" s="68" t="s">
        <v>109</v>
      </c>
      <c r="H37" s="68">
        <v>48</v>
      </c>
      <c r="I37" s="68">
        <v>289</v>
      </c>
      <c r="J37" s="68">
        <v>157</v>
      </c>
      <c r="K37" s="68" t="s">
        <v>109</v>
      </c>
      <c r="L37" s="68">
        <v>2</v>
      </c>
      <c r="M37" s="68">
        <v>13</v>
      </c>
      <c r="N37" s="67" t="s">
        <v>109</v>
      </c>
      <c r="O37" s="66">
        <v>117</v>
      </c>
    </row>
    <row r="38" spans="1:15" s="63" customFormat="1" ht="15" customHeight="1" x14ac:dyDescent="0.15">
      <c r="A38" s="70" t="s">
        <v>110</v>
      </c>
      <c r="B38" s="69">
        <v>202</v>
      </c>
      <c r="C38" s="68">
        <v>97</v>
      </c>
      <c r="D38" s="68" t="s">
        <v>109</v>
      </c>
      <c r="E38" s="68" t="s">
        <v>109</v>
      </c>
      <c r="F38" s="68" t="s">
        <v>109</v>
      </c>
      <c r="G38" s="68" t="s">
        <v>109</v>
      </c>
      <c r="H38" s="68">
        <v>105</v>
      </c>
      <c r="I38" s="68">
        <v>356</v>
      </c>
      <c r="J38" s="68">
        <v>56</v>
      </c>
      <c r="K38" s="68">
        <v>1</v>
      </c>
      <c r="L38" s="68" t="s">
        <v>109</v>
      </c>
      <c r="M38" s="68">
        <v>8</v>
      </c>
      <c r="N38" s="67" t="s">
        <v>109</v>
      </c>
      <c r="O38" s="66">
        <v>291</v>
      </c>
    </row>
    <row r="39" spans="1:15" s="63" customFormat="1" ht="15" customHeight="1" x14ac:dyDescent="0.15">
      <c r="A39" s="289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4"/>
      <c r="O39" s="64"/>
    </row>
    <row r="40" spans="1:15" ht="33.75" customHeight="1" x14ac:dyDescent="0.4">
      <c r="A40" s="62" t="s">
        <v>108</v>
      </c>
      <c r="B40" s="25"/>
      <c r="C40" s="25"/>
    </row>
    <row r="41" spans="1:15" x14ac:dyDescent="0.4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</row>
    <row r="44" spans="1:15" x14ac:dyDescent="0.4">
      <c r="B44" s="23"/>
    </row>
  </sheetData>
  <mergeCells count="29">
    <mergeCell ref="A16:A20"/>
    <mergeCell ref="G17:G20"/>
    <mergeCell ref="B16:H16"/>
    <mergeCell ref="B17:B20"/>
    <mergeCell ref="C17:E17"/>
    <mergeCell ref="F17:F20"/>
    <mergeCell ref="C18:C20"/>
    <mergeCell ref="H5:M5"/>
    <mergeCell ref="H6:H7"/>
    <mergeCell ref="I6:I7"/>
    <mergeCell ref="L6:L7"/>
    <mergeCell ref="M6:M7"/>
    <mergeCell ref="A5:A7"/>
    <mergeCell ref="B6:B7"/>
    <mergeCell ref="B5:G5"/>
    <mergeCell ref="F6:F7"/>
    <mergeCell ref="C6:C7"/>
    <mergeCell ref="G6:G7"/>
    <mergeCell ref="O17:O20"/>
    <mergeCell ref="J18:J20"/>
    <mergeCell ref="K18:K20"/>
    <mergeCell ref="L18:L20"/>
    <mergeCell ref="D18:D20"/>
    <mergeCell ref="E18:E20"/>
    <mergeCell ref="H17:H20"/>
    <mergeCell ref="J17:L17"/>
    <mergeCell ref="M17:M20"/>
    <mergeCell ref="N17:N20"/>
    <mergeCell ref="I17:I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Normal="100" zoomScaleSheetLayoutView="100" workbookViewId="0"/>
  </sheetViews>
  <sheetFormatPr defaultRowHeight="13.5" x14ac:dyDescent="0.4"/>
  <cols>
    <col min="1" max="2" width="16.125" style="22" customWidth="1"/>
    <col min="3" max="3" width="7.5" style="22" customWidth="1"/>
    <col min="4" max="4" width="13.125" style="22" customWidth="1"/>
    <col min="5" max="5" width="9.125" style="22" bestFit="1" customWidth="1"/>
    <col min="6" max="7" width="11.625" style="22" customWidth="1"/>
    <col min="8" max="10" width="7.5" style="22" customWidth="1"/>
    <col min="11" max="14" width="7.625" style="22" customWidth="1"/>
    <col min="15" max="15" width="8.125" style="22" customWidth="1"/>
    <col min="16" max="20" width="7.625" style="22" customWidth="1"/>
    <col min="21" max="21" width="8.75" style="22" customWidth="1"/>
    <col min="22" max="22" width="12.25" style="22" customWidth="1"/>
    <col min="23" max="16384" width="9" style="22"/>
  </cols>
  <sheetData>
    <row r="1" spans="1:22" ht="24" customHeight="1" x14ac:dyDescent="0.4">
      <c r="A1" s="40" t="s">
        <v>180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3.5" customHeight="1" x14ac:dyDescent="0.4">
      <c r="A2" s="40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x14ac:dyDescent="0.4">
      <c r="A3" s="109" t="s">
        <v>179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0" t="s">
        <v>178</v>
      </c>
      <c r="V3" s="370"/>
    </row>
    <row r="4" spans="1:22" ht="14.25" customHeight="1" x14ac:dyDescent="0.4">
      <c r="A4" s="307" t="s">
        <v>177</v>
      </c>
      <c r="B4" s="360" t="s">
        <v>176</v>
      </c>
      <c r="C4" s="313" t="s">
        <v>175</v>
      </c>
      <c r="D4" s="316"/>
      <c r="E4" s="316"/>
      <c r="F4" s="359"/>
      <c r="G4" s="313" t="s">
        <v>174</v>
      </c>
      <c r="H4" s="316"/>
      <c r="I4" s="316"/>
      <c r="J4" s="316"/>
      <c r="K4" s="316"/>
      <c r="L4" s="316"/>
      <c r="M4" s="316"/>
      <c r="N4" s="359"/>
      <c r="O4" s="313" t="s">
        <v>173</v>
      </c>
      <c r="P4" s="316"/>
      <c r="Q4" s="316"/>
      <c r="R4" s="316"/>
      <c r="S4" s="316"/>
      <c r="T4" s="316"/>
      <c r="U4" s="316"/>
      <c r="V4" s="316"/>
    </row>
    <row r="5" spans="1:22" ht="14.25" customHeight="1" x14ac:dyDescent="0.4">
      <c r="A5" s="308"/>
      <c r="B5" s="361"/>
      <c r="C5" s="365" t="s">
        <v>172</v>
      </c>
      <c r="D5" s="96"/>
      <c r="E5" s="362" t="s">
        <v>160</v>
      </c>
      <c r="F5" s="96"/>
      <c r="G5" s="313" t="s">
        <v>86</v>
      </c>
      <c r="H5" s="359"/>
      <c r="I5" s="320" t="s">
        <v>171</v>
      </c>
      <c r="J5" s="371"/>
      <c r="K5" s="320" t="s">
        <v>170</v>
      </c>
      <c r="L5" s="371"/>
      <c r="M5" s="320" t="s">
        <v>169</v>
      </c>
      <c r="N5" s="371"/>
      <c r="O5" s="313" t="s">
        <v>86</v>
      </c>
      <c r="P5" s="359"/>
      <c r="Q5" s="313" t="s">
        <v>168</v>
      </c>
      <c r="R5" s="359"/>
      <c r="S5" s="313" t="s">
        <v>167</v>
      </c>
      <c r="T5" s="359"/>
      <c r="U5" s="349" t="s">
        <v>166</v>
      </c>
      <c r="V5" s="350"/>
    </row>
    <row r="6" spans="1:22" ht="14.25" customHeight="1" x14ac:dyDescent="0.4">
      <c r="A6" s="308"/>
      <c r="B6" s="361"/>
      <c r="C6" s="366"/>
      <c r="D6" s="368" t="s">
        <v>165</v>
      </c>
      <c r="E6" s="363"/>
      <c r="F6" s="368" t="s">
        <v>164</v>
      </c>
      <c r="G6" s="352" t="s">
        <v>163</v>
      </c>
      <c r="H6" s="310" t="s">
        <v>160</v>
      </c>
      <c r="I6" s="325" t="s">
        <v>161</v>
      </c>
      <c r="J6" s="325" t="s">
        <v>160</v>
      </c>
      <c r="K6" s="325" t="s">
        <v>161</v>
      </c>
      <c r="L6" s="325" t="s">
        <v>160</v>
      </c>
      <c r="M6" s="325" t="s">
        <v>161</v>
      </c>
      <c r="N6" s="325" t="s">
        <v>160</v>
      </c>
      <c r="O6" s="360" t="s">
        <v>162</v>
      </c>
      <c r="P6" s="310" t="s">
        <v>160</v>
      </c>
      <c r="Q6" s="310" t="s">
        <v>161</v>
      </c>
      <c r="R6" s="310" t="s">
        <v>160</v>
      </c>
      <c r="S6" s="310" t="s">
        <v>161</v>
      </c>
      <c r="T6" s="310" t="s">
        <v>160</v>
      </c>
      <c r="U6" s="310" t="s">
        <v>161</v>
      </c>
      <c r="V6" s="362" t="s">
        <v>160</v>
      </c>
    </row>
    <row r="7" spans="1:22" x14ac:dyDescent="0.4">
      <c r="A7" s="309"/>
      <c r="B7" s="353"/>
      <c r="C7" s="356"/>
      <c r="D7" s="369"/>
      <c r="E7" s="364"/>
      <c r="F7" s="353"/>
      <c r="G7" s="354"/>
      <c r="H7" s="312"/>
      <c r="I7" s="327"/>
      <c r="J7" s="327"/>
      <c r="K7" s="327"/>
      <c r="L7" s="327"/>
      <c r="M7" s="327"/>
      <c r="N7" s="327"/>
      <c r="O7" s="353"/>
      <c r="P7" s="312"/>
      <c r="Q7" s="312"/>
      <c r="R7" s="367"/>
      <c r="S7" s="312"/>
      <c r="T7" s="367"/>
      <c r="U7" s="312"/>
      <c r="V7" s="364"/>
    </row>
    <row r="8" spans="1:22" ht="12" customHeight="1" x14ac:dyDescent="0.4">
      <c r="A8" s="23"/>
      <c r="B8" s="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12" customHeight="1" x14ac:dyDescent="0.4">
      <c r="A9" s="108" t="s">
        <v>159</v>
      </c>
      <c r="B9" s="104">
        <v>737040</v>
      </c>
      <c r="C9" s="106">
        <v>7805</v>
      </c>
      <c r="D9" s="106">
        <v>1204</v>
      </c>
      <c r="E9" s="106">
        <v>508702</v>
      </c>
      <c r="F9" s="106">
        <v>20344</v>
      </c>
      <c r="G9" s="106">
        <v>3960</v>
      </c>
      <c r="H9" s="106">
        <v>113914</v>
      </c>
      <c r="I9" s="106">
        <v>3235</v>
      </c>
      <c r="J9" s="106">
        <v>91030</v>
      </c>
      <c r="K9" s="106">
        <v>750</v>
      </c>
      <c r="L9" s="106">
        <v>17744</v>
      </c>
      <c r="M9" s="106">
        <v>227</v>
      </c>
      <c r="N9" s="106">
        <v>5084</v>
      </c>
      <c r="O9" s="106">
        <v>7602</v>
      </c>
      <c r="P9" s="106">
        <v>114424</v>
      </c>
      <c r="Q9" s="106">
        <v>7467</v>
      </c>
      <c r="R9" s="106">
        <v>93349</v>
      </c>
      <c r="S9" s="106">
        <v>117</v>
      </c>
      <c r="T9" s="106">
        <v>5602</v>
      </c>
      <c r="U9" s="106">
        <v>1140</v>
      </c>
      <c r="V9" s="106">
        <v>15473</v>
      </c>
    </row>
    <row r="10" spans="1:22" ht="12" customHeight="1" x14ac:dyDescent="0.4">
      <c r="A10" s="108" t="s">
        <v>158</v>
      </c>
      <c r="B10" s="104">
        <v>686787</v>
      </c>
      <c r="C10" s="106">
        <v>7214</v>
      </c>
      <c r="D10" s="106">
        <v>864</v>
      </c>
      <c r="E10" s="106">
        <v>491591</v>
      </c>
      <c r="F10" s="106">
        <v>10819</v>
      </c>
      <c r="G10" s="106">
        <v>3110</v>
      </c>
      <c r="H10" s="106">
        <v>89427</v>
      </c>
      <c r="I10" s="106">
        <v>2726</v>
      </c>
      <c r="J10" s="106">
        <v>76629</v>
      </c>
      <c r="K10" s="106">
        <v>350</v>
      </c>
      <c r="L10" s="106">
        <v>8895</v>
      </c>
      <c r="M10" s="106">
        <v>161</v>
      </c>
      <c r="N10" s="106">
        <v>3903</v>
      </c>
      <c r="O10" s="106">
        <v>6978</v>
      </c>
      <c r="P10" s="106">
        <v>105769</v>
      </c>
      <c r="Q10" s="106">
        <v>6832</v>
      </c>
      <c r="R10" s="106">
        <v>84061</v>
      </c>
      <c r="S10" s="106">
        <v>77</v>
      </c>
      <c r="T10" s="106">
        <v>4262</v>
      </c>
      <c r="U10" s="106">
        <v>1329</v>
      </c>
      <c r="V10" s="106">
        <v>17446</v>
      </c>
    </row>
    <row r="11" spans="1:22" ht="12" customHeight="1" x14ac:dyDescent="0.4">
      <c r="A11" s="34" t="s">
        <v>157</v>
      </c>
      <c r="B11" s="104">
        <v>620074</v>
      </c>
      <c r="C11" s="106">
        <v>6469</v>
      </c>
      <c r="D11" s="106">
        <v>1168</v>
      </c>
      <c r="E11" s="106">
        <v>452142</v>
      </c>
      <c r="F11" s="106">
        <v>17201</v>
      </c>
      <c r="G11" s="106">
        <v>2652</v>
      </c>
      <c r="H11" s="106">
        <v>78742</v>
      </c>
      <c r="I11" s="106">
        <v>2483</v>
      </c>
      <c r="J11" s="106">
        <v>72413</v>
      </c>
      <c r="K11" s="106">
        <v>103</v>
      </c>
      <c r="L11" s="106">
        <v>3284</v>
      </c>
      <c r="M11" s="106">
        <v>131</v>
      </c>
      <c r="N11" s="106">
        <v>3045</v>
      </c>
      <c r="O11" s="106">
        <v>6017</v>
      </c>
      <c r="P11" s="106">
        <v>89190</v>
      </c>
      <c r="Q11" s="106">
        <v>5894</v>
      </c>
      <c r="R11" s="106">
        <v>74475</v>
      </c>
      <c r="S11" s="106">
        <v>62</v>
      </c>
      <c r="T11" s="106">
        <v>3025</v>
      </c>
      <c r="U11" s="106">
        <v>839</v>
      </c>
      <c r="V11" s="106">
        <v>11690</v>
      </c>
    </row>
    <row r="12" spans="1:22" ht="12" customHeight="1" x14ac:dyDescent="0.4">
      <c r="A12" s="34" t="s">
        <v>72</v>
      </c>
      <c r="B12" s="104">
        <v>593628</v>
      </c>
      <c r="C12" s="106">
        <v>6204</v>
      </c>
      <c r="D12" s="106">
        <v>917</v>
      </c>
      <c r="E12" s="106">
        <v>437280</v>
      </c>
      <c r="F12" s="106">
        <v>15181</v>
      </c>
      <c r="G12" s="106">
        <v>2496</v>
      </c>
      <c r="H12" s="106">
        <v>77464</v>
      </c>
      <c r="I12" s="106">
        <v>2388</v>
      </c>
      <c r="J12" s="106">
        <v>72765</v>
      </c>
      <c r="K12" s="106">
        <v>79</v>
      </c>
      <c r="L12" s="106">
        <v>2677</v>
      </c>
      <c r="M12" s="106">
        <v>79</v>
      </c>
      <c r="N12" s="106">
        <v>2022</v>
      </c>
      <c r="O12" s="106">
        <v>5614</v>
      </c>
      <c r="P12" s="106">
        <v>78884</v>
      </c>
      <c r="Q12" s="106">
        <v>5530</v>
      </c>
      <c r="R12" s="106">
        <v>61878</v>
      </c>
      <c r="S12" s="106">
        <v>132</v>
      </c>
      <c r="T12" s="106">
        <v>9077</v>
      </c>
      <c r="U12" s="106">
        <v>671</v>
      </c>
      <c r="V12" s="106">
        <v>7929</v>
      </c>
    </row>
    <row r="13" spans="1:22" ht="12" customHeight="1" x14ac:dyDescent="0.4">
      <c r="A13" s="34" t="s">
        <v>71</v>
      </c>
      <c r="B13" s="104">
        <v>560111</v>
      </c>
      <c r="C13" s="106">
        <v>5622</v>
      </c>
      <c r="D13" s="106">
        <v>589</v>
      </c>
      <c r="E13" s="106">
        <v>408740</v>
      </c>
      <c r="F13" s="106">
        <v>9148</v>
      </c>
      <c r="G13" s="106">
        <v>2418</v>
      </c>
      <c r="H13" s="106">
        <v>75989</v>
      </c>
      <c r="I13" s="106">
        <v>2349</v>
      </c>
      <c r="J13" s="106">
        <v>72961</v>
      </c>
      <c r="K13" s="106">
        <v>42</v>
      </c>
      <c r="L13" s="102">
        <v>1201</v>
      </c>
      <c r="M13" s="106">
        <v>69</v>
      </c>
      <c r="N13" s="106">
        <v>1827</v>
      </c>
      <c r="O13" s="106">
        <v>5272</v>
      </c>
      <c r="P13" s="106">
        <v>75382</v>
      </c>
      <c r="Q13" s="106">
        <v>5180</v>
      </c>
      <c r="R13" s="106">
        <v>64629</v>
      </c>
      <c r="S13" s="106">
        <v>27</v>
      </c>
      <c r="T13" s="106">
        <v>2841</v>
      </c>
      <c r="U13" s="106">
        <v>705</v>
      </c>
      <c r="V13" s="106">
        <v>7912</v>
      </c>
    </row>
    <row r="14" spans="1:22" s="93" customFormat="1" ht="12" customHeight="1" x14ac:dyDescent="0.4">
      <c r="A14" s="34" t="s">
        <v>70</v>
      </c>
      <c r="B14" s="104">
        <v>546375</v>
      </c>
      <c r="C14" s="106">
        <v>5389</v>
      </c>
      <c r="D14" s="106">
        <v>2474</v>
      </c>
      <c r="E14" s="106">
        <v>401932</v>
      </c>
      <c r="F14" s="106">
        <v>49238</v>
      </c>
      <c r="G14" s="106">
        <v>2235</v>
      </c>
      <c r="H14" s="106">
        <v>72516</v>
      </c>
      <c r="I14" s="106">
        <v>2174</v>
      </c>
      <c r="J14" s="106">
        <v>70148</v>
      </c>
      <c r="K14" s="106">
        <v>23</v>
      </c>
      <c r="L14" s="107">
        <v>809</v>
      </c>
      <c r="M14" s="106">
        <v>68</v>
      </c>
      <c r="N14" s="106">
        <v>1559</v>
      </c>
      <c r="O14" s="106">
        <v>4940</v>
      </c>
      <c r="P14" s="106">
        <v>71927</v>
      </c>
      <c r="Q14" s="106">
        <v>4813</v>
      </c>
      <c r="R14" s="106">
        <v>57541</v>
      </c>
      <c r="S14" s="106">
        <v>29</v>
      </c>
      <c r="T14" s="106">
        <v>1809</v>
      </c>
      <c r="U14" s="106">
        <v>1037</v>
      </c>
      <c r="V14" s="106">
        <v>12577</v>
      </c>
    </row>
    <row r="15" spans="1:22" s="93" customFormat="1" ht="12" customHeight="1" x14ac:dyDescent="0.4">
      <c r="A15" s="105" t="s">
        <v>156</v>
      </c>
      <c r="B15" s="102">
        <v>475075</v>
      </c>
      <c r="C15" s="102">
        <v>4050</v>
      </c>
      <c r="D15" s="102">
        <v>2007</v>
      </c>
      <c r="E15" s="102">
        <v>358437</v>
      </c>
      <c r="F15" s="102">
        <v>48362</v>
      </c>
      <c r="G15" s="102">
        <v>1772</v>
      </c>
      <c r="H15" s="102">
        <v>60865</v>
      </c>
      <c r="I15" s="102">
        <v>1741</v>
      </c>
      <c r="J15" s="102">
        <v>59436</v>
      </c>
      <c r="K15" s="99" t="s">
        <v>92</v>
      </c>
      <c r="L15" s="99" t="s">
        <v>92</v>
      </c>
      <c r="M15" s="102">
        <v>55</v>
      </c>
      <c r="N15" s="102">
        <v>1429</v>
      </c>
      <c r="O15" s="102">
        <v>3502</v>
      </c>
      <c r="P15" s="102">
        <v>55773</v>
      </c>
      <c r="Q15" s="102">
        <v>3435</v>
      </c>
      <c r="R15" s="102">
        <v>47722</v>
      </c>
      <c r="S15" s="102">
        <v>15</v>
      </c>
      <c r="T15" s="102">
        <v>1481</v>
      </c>
      <c r="U15" s="102">
        <v>561</v>
      </c>
      <c r="V15" s="102">
        <v>6570</v>
      </c>
    </row>
    <row r="16" spans="1:22" s="93" customFormat="1" ht="12" customHeight="1" x14ac:dyDescent="0.4">
      <c r="A16" s="105" t="s">
        <v>155</v>
      </c>
      <c r="B16" s="102">
        <v>424682</v>
      </c>
      <c r="C16" s="102">
        <v>3329</v>
      </c>
      <c r="D16" s="102">
        <v>1102</v>
      </c>
      <c r="E16" s="102">
        <v>322561</v>
      </c>
      <c r="F16" s="102">
        <v>24442</v>
      </c>
      <c r="G16" s="102">
        <v>1452</v>
      </c>
      <c r="H16" s="102">
        <v>53459</v>
      </c>
      <c r="I16" s="99" t="s">
        <v>92</v>
      </c>
      <c r="J16" s="99" t="s">
        <v>92</v>
      </c>
      <c r="K16" s="99" t="s">
        <v>92</v>
      </c>
      <c r="L16" s="99" t="s">
        <v>92</v>
      </c>
      <c r="M16" s="99" t="s">
        <v>92</v>
      </c>
      <c r="N16" s="99" t="s">
        <v>92</v>
      </c>
      <c r="O16" s="103">
        <v>2736</v>
      </c>
      <c r="P16" s="102">
        <v>48662</v>
      </c>
      <c r="Q16" s="102">
        <v>2648</v>
      </c>
      <c r="R16" s="102">
        <v>41283</v>
      </c>
      <c r="S16" s="102">
        <v>7</v>
      </c>
      <c r="T16" s="102">
        <v>810</v>
      </c>
      <c r="U16" s="102">
        <v>458</v>
      </c>
      <c r="V16" s="102">
        <v>6569</v>
      </c>
    </row>
    <row r="17" spans="1:22" s="93" customFormat="1" ht="12" customHeight="1" x14ac:dyDescent="0.4">
      <c r="A17" s="105" t="s">
        <v>154</v>
      </c>
      <c r="B17" s="102">
        <v>397718</v>
      </c>
      <c r="C17" s="102">
        <v>2718</v>
      </c>
      <c r="D17" s="102">
        <v>899</v>
      </c>
      <c r="E17" s="102">
        <v>302881</v>
      </c>
      <c r="F17" s="102">
        <v>21877</v>
      </c>
      <c r="G17" s="102">
        <v>1213</v>
      </c>
      <c r="H17" s="102">
        <v>49575</v>
      </c>
      <c r="I17" s="99" t="s">
        <v>92</v>
      </c>
      <c r="J17" s="99" t="s">
        <v>92</v>
      </c>
      <c r="K17" s="99" t="s">
        <v>92</v>
      </c>
      <c r="L17" s="99" t="s">
        <v>92</v>
      </c>
      <c r="M17" s="99" t="s">
        <v>92</v>
      </c>
      <c r="N17" s="99" t="s">
        <v>92</v>
      </c>
      <c r="O17" s="103">
        <v>2263</v>
      </c>
      <c r="P17" s="102">
        <v>45262</v>
      </c>
      <c r="Q17" s="102">
        <v>2179</v>
      </c>
      <c r="R17" s="102">
        <v>35589</v>
      </c>
      <c r="S17" s="102">
        <v>12</v>
      </c>
      <c r="T17" s="102">
        <v>1200</v>
      </c>
      <c r="U17" s="102">
        <v>506</v>
      </c>
      <c r="V17" s="102">
        <v>8473</v>
      </c>
    </row>
    <row r="18" spans="1:22" s="93" customFormat="1" ht="12" customHeight="1" x14ac:dyDescent="0.4">
      <c r="A18" s="105" t="s">
        <v>153</v>
      </c>
      <c r="B18" s="102">
        <v>316244</v>
      </c>
      <c r="C18" s="102">
        <v>1811</v>
      </c>
      <c r="D18" s="102">
        <v>282</v>
      </c>
      <c r="E18" s="102">
        <v>235405</v>
      </c>
      <c r="F18" s="102">
        <v>7910</v>
      </c>
      <c r="G18" s="102">
        <v>870</v>
      </c>
      <c r="H18" s="102">
        <v>38941</v>
      </c>
      <c r="I18" s="99" t="s">
        <v>92</v>
      </c>
      <c r="J18" s="99" t="s">
        <v>92</v>
      </c>
      <c r="K18" s="99" t="s">
        <v>92</v>
      </c>
      <c r="L18" s="99" t="s">
        <v>92</v>
      </c>
      <c r="M18" s="99" t="s">
        <v>92</v>
      </c>
      <c r="N18" s="99" t="s">
        <v>92</v>
      </c>
      <c r="O18" s="103">
        <v>1568</v>
      </c>
      <c r="P18" s="102">
        <v>41898</v>
      </c>
      <c r="Q18" s="102">
        <v>1528</v>
      </c>
      <c r="R18" s="102">
        <v>35902</v>
      </c>
      <c r="S18" s="102">
        <v>9</v>
      </c>
      <c r="T18" s="102">
        <v>663</v>
      </c>
      <c r="U18" s="102">
        <v>267</v>
      </c>
      <c r="V18" s="102">
        <v>5075</v>
      </c>
    </row>
    <row r="19" spans="1:22" s="93" customFormat="1" ht="12" customHeight="1" x14ac:dyDescent="0.4">
      <c r="A19" s="34"/>
      <c r="B19" s="104"/>
      <c r="C19" s="102"/>
      <c r="D19" s="102"/>
      <c r="E19" s="102"/>
      <c r="F19" s="102"/>
      <c r="G19" s="102"/>
      <c r="H19" s="102"/>
      <c r="I19" s="99"/>
      <c r="J19" s="99"/>
      <c r="K19" s="99"/>
      <c r="L19" s="99"/>
      <c r="M19" s="99"/>
      <c r="N19" s="99"/>
      <c r="O19" s="103"/>
      <c r="P19" s="102"/>
      <c r="Q19" s="102"/>
      <c r="R19" s="102"/>
      <c r="S19" s="102"/>
      <c r="T19" s="102"/>
      <c r="U19" s="102"/>
      <c r="V19" s="102"/>
    </row>
    <row r="20" spans="1:22" s="63" customFormat="1" ht="12" customHeight="1" x14ac:dyDescent="0.4">
      <c r="A20" s="101" t="s">
        <v>37</v>
      </c>
      <c r="B20" s="100">
        <v>26500</v>
      </c>
      <c r="C20" s="98">
        <v>118</v>
      </c>
      <c r="D20" s="98">
        <v>24</v>
      </c>
      <c r="E20" s="98">
        <v>21953</v>
      </c>
      <c r="F20" s="98">
        <v>838</v>
      </c>
      <c r="G20" s="98">
        <v>17</v>
      </c>
      <c r="H20" s="98">
        <v>385</v>
      </c>
      <c r="I20" s="99" t="s">
        <v>92</v>
      </c>
      <c r="J20" s="99" t="s">
        <v>92</v>
      </c>
      <c r="K20" s="99" t="s">
        <v>92</v>
      </c>
      <c r="L20" s="99" t="s">
        <v>92</v>
      </c>
      <c r="M20" s="99" t="s">
        <v>92</v>
      </c>
      <c r="N20" s="99" t="s">
        <v>92</v>
      </c>
      <c r="O20" s="98">
        <v>112</v>
      </c>
      <c r="P20" s="98">
        <v>4162</v>
      </c>
      <c r="Q20" s="98">
        <v>111</v>
      </c>
      <c r="R20" s="98">
        <v>3535</v>
      </c>
      <c r="S20" s="97">
        <v>0</v>
      </c>
      <c r="T20" s="97">
        <v>0</v>
      </c>
      <c r="U20" s="98">
        <v>17</v>
      </c>
      <c r="V20" s="98">
        <v>627</v>
      </c>
    </row>
    <row r="21" spans="1:22" s="63" customFormat="1" ht="12" customHeight="1" x14ac:dyDescent="0.4">
      <c r="A21" s="101" t="s">
        <v>36</v>
      </c>
      <c r="B21" s="100">
        <v>9120</v>
      </c>
      <c r="C21" s="98">
        <v>30</v>
      </c>
      <c r="D21" s="98">
        <v>6</v>
      </c>
      <c r="E21" s="98">
        <v>8319</v>
      </c>
      <c r="F21" s="98">
        <v>1094</v>
      </c>
      <c r="G21" s="98">
        <v>6</v>
      </c>
      <c r="H21" s="98">
        <v>126</v>
      </c>
      <c r="I21" s="99" t="s">
        <v>92</v>
      </c>
      <c r="J21" s="99" t="s">
        <v>92</v>
      </c>
      <c r="K21" s="99" t="s">
        <v>92</v>
      </c>
      <c r="L21" s="99" t="s">
        <v>92</v>
      </c>
      <c r="M21" s="99" t="s">
        <v>92</v>
      </c>
      <c r="N21" s="99" t="s">
        <v>92</v>
      </c>
      <c r="O21" s="98">
        <v>28</v>
      </c>
      <c r="P21" s="98">
        <v>675</v>
      </c>
      <c r="Q21" s="98">
        <v>27</v>
      </c>
      <c r="R21" s="98">
        <v>571</v>
      </c>
      <c r="S21" s="97">
        <v>1</v>
      </c>
      <c r="T21" s="97" t="s">
        <v>152</v>
      </c>
      <c r="U21" s="98">
        <v>4</v>
      </c>
      <c r="V21" s="97" t="s">
        <v>152</v>
      </c>
    </row>
    <row r="22" spans="1:22" s="63" customFormat="1" ht="12" customHeight="1" x14ac:dyDescent="0.4">
      <c r="A22" s="101" t="s">
        <v>35</v>
      </c>
      <c r="B22" s="100">
        <v>10221</v>
      </c>
      <c r="C22" s="98">
        <v>66</v>
      </c>
      <c r="D22" s="98">
        <v>9</v>
      </c>
      <c r="E22" s="98">
        <v>8287</v>
      </c>
      <c r="F22" s="98">
        <v>130</v>
      </c>
      <c r="G22" s="98">
        <v>8</v>
      </c>
      <c r="H22" s="98">
        <v>172</v>
      </c>
      <c r="I22" s="99" t="s">
        <v>92</v>
      </c>
      <c r="J22" s="99" t="s">
        <v>92</v>
      </c>
      <c r="K22" s="99" t="s">
        <v>92</v>
      </c>
      <c r="L22" s="99" t="s">
        <v>92</v>
      </c>
      <c r="M22" s="99" t="s">
        <v>92</v>
      </c>
      <c r="N22" s="99" t="s">
        <v>92</v>
      </c>
      <c r="O22" s="98">
        <v>69</v>
      </c>
      <c r="P22" s="98">
        <v>1762</v>
      </c>
      <c r="Q22" s="98">
        <v>68</v>
      </c>
      <c r="R22" s="98">
        <v>1659</v>
      </c>
      <c r="S22" s="97">
        <v>0</v>
      </c>
      <c r="T22" s="97">
        <v>0</v>
      </c>
      <c r="U22" s="98">
        <v>9</v>
      </c>
      <c r="V22" s="98">
        <v>103</v>
      </c>
    </row>
    <row r="23" spans="1:22" s="63" customFormat="1" ht="12" customHeight="1" x14ac:dyDescent="0.4">
      <c r="A23" s="101" t="s">
        <v>34</v>
      </c>
      <c r="B23" s="100">
        <v>7885</v>
      </c>
      <c r="C23" s="98">
        <v>56</v>
      </c>
      <c r="D23" s="98">
        <v>6</v>
      </c>
      <c r="E23" s="98">
        <v>6059</v>
      </c>
      <c r="F23" s="98">
        <v>157</v>
      </c>
      <c r="G23" s="98">
        <v>5</v>
      </c>
      <c r="H23" s="98">
        <v>67</v>
      </c>
      <c r="I23" s="99" t="s">
        <v>92</v>
      </c>
      <c r="J23" s="99" t="s">
        <v>92</v>
      </c>
      <c r="K23" s="99" t="s">
        <v>92</v>
      </c>
      <c r="L23" s="99" t="s">
        <v>92</v>
      </c>
      <c r="M23" s="99" t="s">
        <v>92</v>
      </c>
      <c r="N23" s="99" t="s">
        <v>92</v>
      </c>
      <c r="O23" s="98">
        <v>52</v>
      </c>
      <c r="P23" s="98">
        <v>1759</v>
      </c>
      <c r="Q23" s="98">
        <v>52</v>
      </c>
      <c r="R23" s="98">
        <v>1502</v>
      </c>
      <c r="S23" s="97">
        <v>0</v>
      </c>
      <c r="T23" s="97">
        <v>0</v>
      </c>
      <c r="U23" s="98">
        <v>12</v>
      </c>
      <c r="V23" s="98">
        <v>257</v>
      </c>
    </row>
    <row r="24" spans="1:22" s="63" customFormat="1" ht="12" customHeight="1" x14ac:dyDescent="0.4">
      <c r="A24" s="101" t="s">
        <v>33</v>
      </c>
      <c r="B24" s="100">
        <v>6947</v>
      </c>
      <c r="C24" s="98">
        <v>53</v>
      </c>
      <c r="D24" s="98">
        <v>11</v>
      </c>
      <c r="E24" s="98">
        <v>5667</v>
      </c>
      <c r="F24" s="98">
        <v>158</v>
      </c>
      <c r="G24" s="98">
        <v>14</v>
      </c>
      <c r="H24" s="98">
        <v>198</v>
      </c>
      <c r="I24" s="99" t="s">
        <v>92</v>
      </c>
      <c r="J24" s="99" t="s">
        <v>92</v>
      </c>
      <c r="K24" s="99" t="s">
        <v>92</v>
      </c>
      <c r="L24" s="99" t="s">
        <v>92</v>
      </c>
      <c r="M24" s="99" t="s">
        <v>92</v>
      </c>
      <c r="N24" s="99" t="s">
        <v>92</v>
      </c>
      <c r="O24" s="98">
        <v>54</v>
      </c>
      <c r="P24" s="98">
        <v>1082</v>
      </c>
      <c r="Q24" s="98">
        <v>50</v>
      </c>
      <c r="R24" s="98">
        <v>897</v>
      </c>
      <c r="S24" s="97">
        <v>1</v>
      </c>
      <c r="T24" s="97" t="s">
        <v>152</v>
      </c>
      <c r="U24" s="98">
        <v>8</v>
      </c>
      <c r="V24" s="97">
        <v>135</v>
      </c>
    </row>
    <row r="25" spans="1:22" s="63" customFormat="1" ht="12" customHeight="1" x14ac:dyDescent="0.4">
      <c r="A25" s="101" t="s">
        <v>32</v>
      </c>
      <c r="B25" s="100">
        <v>12162</v>
      </c>
      <c r="C25" s="98">
        <v>60</v>
      </c>
      <c r="D25" s="98">
        <v>8</v>
      </c>
      <c r="E25" s="98">
        <v>11015</v>
      </c>
      <c r="F25" s="98">
        <v>283</v>
      </c>
      <c r="G25" s="98">
        <v>7</v>
      </c>
      <c r="H25" s="98">
        <v>69</v>
      </c>
      <c r="I25" s="99" t="s">
        <v>92</v>
      </c>
      <c r="J25" s="99" t="s">
        <v>92</v>
      </c>
      <c r="K25" s="99" t="s">
        <v>92</v>
      </c>
      <c r="L25" s="99" t="s">
        <v>92</v>
      </c>
      <c r="M25" s="99" t="s">
        <v>92</v>
      </c>
      <c r="N25" s="99" t="s">
        <v>92</v>
      </c>
      <c r="O25" s="98">
        <v>57</v>
      </c>
      <c r="P25" s="98">
        <v>1078</v>
      </c>
      <c r="Q25" s="98">
        <v>54</v>
      </c>
      <c r="R25" s="98">
        <v>891</v>
      </c>
      <c r="S25" s="97">
        <v>0</v>
      </c>
      <c r="T25" s="97">
        <v>0</v>
      </c>
      <c r="U25" s="98">
        <v>12</v>
      </c>
      <c r="V25" s="98">
        <v>187</v>
      </c>
    </row>
    <row r="26" spans="1:22" s="63" customFormat="1" ht="12" customHeight="1" x14ac:dyDescent="0.4">
      <c r="A26" s="101" t="s">
        <v>31</v>
      </c>
      <c r="B26" s="100">
        <v>20011</v>
      </c>
      <c r="C26" s="98">
        <v>130</v>
      </c>
      <c r="D26" s="98">
        <v>18</v>
      </c>
      <c r="E26" s="98">
        <v>12790</v>
      </c>
      <c r="F26" s="98">
        <v>325</v>
      </c>
      <c r="G26" s="98">
        <v>86</v>
      </c>
      <c r="H26" s="98">
        <v>2892</v>
      </c>
      <c r="I26" s="99" t="s">
        <v>92</v>
      </c>
      <c r="J26" s="99" t="s">
        <v>92</v>
      </c>
      <c r="K26" s="99" t="s">
        <v>92</v>
      </c>
      <c r="L26" s="99" t="s">
        <v>92</v>
      </c>
      <c r="M26" s="99" t="s">
        <v>92</v>
      </c>
      <c r="N26" s="99" t="s">
        <v>92</v>
      </c>
      <c r="O26" s="98">
        <v>137</v>
      </c>
      <c r="P26" s="98">
        <v>4329</v>
      </c>
      <c r="Q26" s="98">
        <v>133</v>
      </c>
      <c r="R26" s="98">
        <v>3739</v>
      </c>
      <c r="S26" s="97">
        <v>0</v>
      </c>
      <c r="T26" s="97">
        <v>0</v>
      </c>
      <c r="U26" s="98">
        <v>30</v>
      </c>
      <c r="V26" s="98">
        <v>590</v>
      </c>
    </row>
    <row r="27" spans="1:22" s="63" customFormat="1" ht="12" customHeight="1" x14ac:dyDescent="0.4">
      <c r="A27" s="101" t="s">
        <v>30</v>
      </c>
      <c r="B27" s="100">
        <v>11406</v>
      </c>
      <c r="C27" s="98">
        <v>72</v>
      </c>
      <c r="D27" s="98">
        <v>7</v>
      </c>
      <c r="E27" s="98">
        <v>6636</v>
      </c>
      <c r="F27" s="98">
        <v>43</v>
      </c>
      <c r="G27" s="98">
        <v>59</v>
      </c>
      <c r="H27" s="98">
        <v>3023</v>
      </c>
      <c r="I27" s="99" t="s">
        <v>92</v>
      </c>
      <c r="J27" s="99" t="s">
        <v>92</v>
      </c>
      <c r="K27" s="99" t="s">
        <v>92</v>
      </c>
      <c r="L27" s="99" t="s">
        <v>92</v>
      </c>
      <c r="M27" s="99" t="s">
        <v>92</v>
      </c>
      <c r="N27" s="99" t="s">
        <v>92</v>
      </c>
      <c r="O27" s="98">
        <v>46</v>
      </c>
      <c r="P27" s="98">
        <v>1747</v>
      </c>
      <c r="Q27" s="98">
        <v>45</v>
      </c>
      <c r="R27" s="98">
        <v>1648</v>
      </c>
      <c r="S27" s="97">
        <v>0</v>
      </c>
      <c r="T27" s="97">
        <v>0</v>
      </c>
      <c r="U27" s="98">
        <v>10</v>
      </c>
      <c r="V27" s="98">
        <v>99</v>
      </c>
    </row>
    <row r="28" spans="1:22" s="63" customFormat="1" ht="12" customHeight="1" x14ac:dyDescent="0.4">
      <c r="A28" s="101" t="s">
        <v>29</v>
      </c>
      <c r="B28" s="100">
        <v>42042</v>
      </c>
      <c r="C28" s="98">
        <v>192</v>
      </c>
      <c r="D28" s="98">
        <v>40</v>
      </c>
      <c r="E28" s="98">
        <v>36116</v>
      </c>
      <c r="F28" s="98">
        <v>1446</v>
      </c>
      <c r="G28" s="98">
        <v>67</v>
      </c>
      <c r="H28" s="98">
        <v>2593</v>
      </c>
      <c r="I28" s="99" t="s">
        <v>92</v>
      </c>
      <c r="J28" s="99" t="s">
        <v>92</v>
      </c>
      <c r="K28" s="99" t="s">
        <v>92</v>
      </c>
      <c r="L28" s="99" t="s">
        <v>92</v>
      </c>
      <c r="M28" s="99" t="s">
        <v>92</v>
      </c>
      <c r="N28" s="99" t="s">
        <v>92</v>
      </c>
      <c r="O28" s="98">
        <v>163</v>
      </c>
      <c r="P28" s="98">
        <v>3333</v>
      </c>
      <c r="Q28" s="98">
        <v>160</v>
      </c>
      <c r="R28" s="98">
        <v>2979</v>
      </c>
      <c r="S28" s="97">
        <v>0</v>
      </c>
      <c r="T28" s="97">
        <v>0</v>
      </c>
      <c r="U28" s="98">
        <v>34</v>
      </c>
      <c r="V28" s="97">
        <v>354</v>
      </c>
    </row>
    <row r="29" spans="1:22" s="63" customFormat="1" ht="12" customHeight="1" x14ac:dyDescent="0.4">
      <c r="A29" s="101" t="s">
        <v>28</v>
      </c>
      <c r="B29" s="100">
        <v>26168</v>
      </c>
      <c r="C29" s="98">
        <v>115</v>
      </c>
      <c r="D29" s="98">
        <v>20</v>
      </c>
      <c r="E29" s="98">
        <v>17259</v>
      </c>
      <c r="F29" s="98">
        <v>566</v>
      </c>
      <c r="G29" s="98">
        <v>121</v>
      </c>
      <c r="H29" s="98">
        <v>7126</v>
      </c>
      <c r="I29" s="99" t="s">
        <v>92</v>
      </c>
      <c r="J29" s="99" t="s">
        <v>92</v>
      </c>
      <c r="K29" s="99" t="s">
        <v>92</v>
      </c>
      <c r="L29" s="99" t="s">
        <v>92</v>
      </c>
      <c r="M29" s="99" t="s">
        <v>92</v>
      </c>
      <c r="N29" s="99" t="s">
        <v>92</v>
      </c>
      <c r="O29" s="98">
        <v>81</v>
      </c>
      <c r="P29" s="98">
        <v>1783</v>
      </c>
      <c r="Q29" s="98">
        <v>78</v>
      </c>
      <c r="R29" s="98">
        <v>1638</v>
      </c>
      <c r="S29" s="97">
        <v>0</v>
      </c>
      <c r="T29" s="97">
        <v>0</v>
      </c>
      <c r="U29" s="98">
        <v>9</v>
      </c>
      <c r="V29" s="98">
        <v>145</v>
      </c>
    </row>
    <row r="30" spans="1:22" s="63" customFormat="1" ht="12" customHeight="1" x14ac:dyDescent="0.4">
      <c r="A30" s="101" t="s">
        <v>27</v>
      </c>
      <c r="B30" s="100">
        <v>30739</v>
      </c>
      <c r="C30" s="98">
        <v>159</v>
      </c>
      <c r="D30" s="98">
        <v>30</v>
      </c>
      <c r="E30" s="98">
        <v>24564</v>
      </c>
      <c r="F30" s="98">
        <v>791</v>
      </c>
      <c r="G30" s="98">
        <v>53</v>
      </c>
      <c r="H30" s="98">
        <v>2513</v>
      </c>
      <c r="I30" s="99" t="s">
        <v>92</v>
      </c>
      <c r="J30" s="99" t="s">
        <v>92</v>
      </c>
      <c r="K30" s="99" t="s">
        <v>92</v>
      </c>
      <c r="L30" s="99" t="s">
        <v>92</v>
      </c>
      <c r="M30" s="99" t="s">
        <v>92</v>
      </c>
      <c r="N30" s="99" t="s">
        <v>92</v>
      </c>
      <c r="O30" s="98">
        <v>134</v>
      </c>
      <c r="P30" s="98">
        <v>3662</v>
      </c>
      <c r="Q30" s="98">
        <v>132</v>
      </c>
      <c r="R30" s="98">
        <v>3356</v>
      </c>
      <c r="S30" s="97">
        <v>1</v>
      </c>
      <c r="T30" s="97" t="s">
        <v>152</v>
      </c>
      <c r="U30" s="98">
        <v>17</v>
      </c>
      <c r="V30" s="98">
        <v>266</v>
      </c>
    </row>
    <row r="31" spans="1:22" s="63" customFormat="1" ht="12" customHeight="1" x14ac:dyDescent="0.4">
      <c r="A31" s="101" t="s">
        <v>26</v>
      </c>
      <c r="B31" s="100">
        <v>24732</v>
      </c>
      <c r="C31" s="98">
        <v>156</v>
      </c>
      <c r="D31" s="98">
        <v>17</v>
      </c>
      <c r="E31" s="98">
        <v>17573</v>
      </c>
      <c r="F31" s="98">
        <v>279</v>
      </c>
      <c r="G31" s="98">
        <v>137</v>
      </c>
      <c r="H31" s="98">
        <v>5156</v>
      </c>
      <c r="I31" s="99" t="s">
        <v>92</v>
      </c>
      <c r="J31" s="99" t="s">
        <v>92</v>
      </c>
      <c r="K31" s="99" t="s">
        <v>92</v>
      </c>
      <c r="L31" s="99" t="s">
        <v>92</v>
      </c>
      <c r="M31" s="99" t="s">
        <v>92</v>
      </c>
      <c r="N31" s="99" t="s">
        <v>92</v>
      </c>
      <c r="O31" s="98">
        <v>99</v>
      </c>
      <c r="P31" s="98">
        <v>2003</v>
      </c>
      <c r="Q31" s="98">
        <v>96</v>
      </c>
      <c r="R31" s="98">
        <v>1730</v>
      </c>
      <c r="S31" s="97">
        <v>0</v>
      </c>
      <c r="T31" s="97">
        <v>0</v>
      </c>
      <c r="U31" s="98">
        <v>15</v>
      </c>
      <c r="V31" s="97">
        <v>273</v>
      </c>
    </row>
    <row r="32" spans="1:22" s="63" customFormat="1" ht="12" customHeight="1" x14ac:dyDescent="0.4">
      <c r="A32" s="101" t="s">
        <v>25</v>
      </c>
      <c r="B32" s="100">
        <v>10327</v>
      </c>
      <c r="C32" s="98">
        <v>65</v>
      </c>
      <c r="D32" s="98">
        <v>10</v>
      </c>
      <c r="E32" s="98">
        <v>7446</v>
      </c>
      <c r="F32" s="98">
        <v>132</v>
      </c>
      <c r="G32" s="98">
        <v>29</v>
      </c>
      <c r="H32" s="98">
        <v>1748</v>
      </c>
      <c r="I32" s="99" t="s">
        <v>92</v>
      </c>
      <c r="J32" s="99" t="s">
        <v>92</v>
      </c>
      <c r="K32" s="99" t="s">
        <v>92</v>
      </c>
      <c r="L32" s="99" t="s">
        <v>92</v>
      </c>
      <c r="M32" s="99" t="s">
        <v>92</v>
      </c>
      <c r="N32" s="99" t="s">
        <v>92</v>
      </c>
      <c r="O32" s="98">
        <v>53</v>
      </c>
      <c r="P32" s="98">
        <v>1133</v>
      </c>
      <c r="Q32" s="98">
        <v>51</v>
      </c>
      <c r="R32" s="98">
        <v>824</v>
      </c>
      <c r="S32" s="97">
        <v>2</v>
      </c>
      <c r="T32" s="97" t="s">
        <v>152</v>
      </c>
      <c r="U32" s="98">
        <v>7</v>
      </c>
      <c r="V32" s="97">
        <v>156</v>
      </c>
    </row>
    <row r="33" spans="1:22" s="63" customFormat="1" ht="12" customHeight="1" x14ac:dyDescent="0.4">
      <c r="A33" s="101" t="s">
        <v>24</v>
      </c>
      <c r="B33" s="100">
        <v>12433</v>
      </c>
      <c r="C33" s="98">
        <v>88</v>
      </c>
      <c r="D33" s="98">
        <v>16</v>
      </c>
      <c r="E33" s="98">
        <v>9957</v>
      </c>
      <c r="F33" s="98">
        <v>369</v>
      </c>
      <c r="G33" s="98">
        <v>27</v>
      </c>
      <c r="H33" s="98">
        <v>808</v>
      </c>
      <c r="I33" s="99" t="s">
        <v>92</v>
      </c>
      <c r="J33" s="99" t="s">
        <v>92</v>
      </c>
      <c r="K33" s="99" t="s">
        <v>92</v>
      </c>
      <c r="L33" s="99" t="s">
        <v>92</v>
      </c>
      <c r="M33" s="99" t="s">
        <v>92</v>
      </c>
      <c r="N33" s="99" t="s">
        <v>92</v>
      </c>
      <c r="O33" s="98">
        <v>63</v>
      </c>
      <c r="P33" s="98">
        <v>1668</v>
      </c>
      <c r="Q33" s="98">
        <v>61</v>
      </c>
      <c r="R33" s="98">
        <v>1392</v>
      </c>
      <c r="S33" s="97">
        <v>1</v>
      </c>
      <c r="T33" s="97" t="s">
        <v>152</v>
      </c>
      <c r="U33" s="98">
        <v>10</v>
      </c>
      <c r="V33" s="97">
        <v>246</v>
      </c>
    </row>
    <row r="34" spans="1:22" s="63" customFormat="1" ht="12" customHeight="1" x14ac:dyDescent="0.4">
      <c r="A34" s="101" t="s">
        <v>23</v>
      </c>
      <c r="B34" s="100">
        <v>7301</v>
      </c>
      <c r="C34" s="98">
        <v>59</v>
      </c>
      <c r="D34" s="98">
        <v>8</v>
      </c>
      <c r="E34" s="98">
        <v>3616</v>
      </c>
      <c r="F34" s="98">
        <v>126</v>
      </c>
      <c r="G34" s="98">
        <v>13</v>
      </c>
      <c r="H34" s="98">
        <v>558</v>
      </c>
      <c r="I34" s="99" t="s">
        <v>92</v>
      </c>
      <c r="J34" s="99" t="s">
        <v>92</v>
      </c>
      <c r="K34" s="99" t="s">
        <v>92</v>
      </c>
      <c r="L34" s="99" t="s">
        <v>92</v>
      </c>
      <c r="M34" s="99" t="s">
        <v>92</v>
      </c>
      <c r="N34" s="99" t="s">
        <v>92</v>
      </c>
      <c r="O34" s="98">
        <v>65</v>
      </c>
      <c r="P34" s="98">
        <v>3127</v>
      </c>
      <c r="Q34" s="98">
        <v>62</v>
      </c>
      <c r="R34" s="98">
        <v>2642</v>
      </c>
      <c r="S34" s="97">
        <v>1</v>
      </c>
      <c r="T34" s="97" t="s">
        <v>152</v>
      </c>
      <c r="U34" s="98">
        <v>15</v>
      </c>
      <c r="V34" s="97">
        <v>385</v>
      </c>
    </row>
    <row r="35" spans="1:22" s="63" customFormat="1" ht="12" customHeight="1" x14ac:dyDescent="0.4">
      <c r="A35" s="101" t="s">
        <v>22</v>
      </c>
      <c r="B35" s="100">
        <v>11179</v>
      </c>
      <c r="C35" s="98">
        <v>97</v>
      </c>
      <c r="D35" s="98">
        <v>12</v>
      </c>
      <c r="E35" s="98">
        <v>8531</v>
      </c>
      <c r="F35" s="98">
        <v>245</v>
      </c>
      <c r="G35" s="98">
        <v>22</v>
      </c>
      <c r="H35" s="98">
        <v>881</v>
      </c>
      <c r="I35" s="99" t="s">
        <v>92</v>
      </c>
      <c r="J35" s="99" t="s">
        <v>92</v>
      </c>
      <c r="K35" s="99" t="s">
        <v>92</v>
      </c>
      <c r="L35" s="99" t="s">
        <v>92</v>
      </c>
      <c r="M35" s="99" t="s">
        <v>92</v>
      </c>
      <c r="N35" s="99" t="s">
        <v>92</v>
      </c>
      <c r="O35" s="98">
        <v>82</v>
      </c>
      <c r="P35" s="98">
        <v>1767</v>
      </c>
      <c r="Q35" s="98">
        <v>80</v>
      </c>
      <c r="R35" s="98">
        <v>1269</v>
      </c>
      <c r="S35" s="97">
        <v>1</v>
      </c>
      <c r="T35" s="97" t="s">
        <v>152</v>
      </c>
      <c r="U35" s="98">
        <v>13</v>
      </c>
      <c r="V35" s="97">
        <v>198</v>
      </c>
    </row>
    <row r="36" spans="1:22" s="63" customFormat="1" ht="12" customHeight="1" x14ac:dyDescent="0.4">
      <c r="A36" s="101" t="s">
        <v>21</v>
      </c>
      <c r="B36" s="100">
        <v>16122</v>
      </c>
      <c r="C36" s="98">
        <v>97</v>
      </c>
      <c r="D36" s="98">
        <v>14</v>
      </c>
      <c r="E36" s="98">
        <v>13408</v>
      </c>
      <c r="F36" s="98">
        <v>456</v>
      </c>
      <c r="G36" s="98">
        <v>43</v>
      </c>
      <c r="H36" s="98">
        <v>1583</v>
      </c>
      <c r="I36" s="99" t="s">
        <v>92</v>
      </c>
      <c r="J36" s="99" t="s">
        <v>92</v>
      </c>
      <c r="K36" s="99" t="s">
        <v>92</v>
      </c>
      <c r="L36" s="99" t="s">
        <v>92</v>
      </c>
      <c r="M36" s="99" t="s">
        <v>92</v>
      </c>
      <c r="N36" s="99" t="s">
        <v>92</v>
      </c>
      <c r="O36" s="98">
        <v>73</v>
      </c>
      <c r="P36" s="98">
        <v>1131</v>
      </c>
      <c r="Q36" s="98">
        <v>72</v>
      </c>
      <c r="R36" s="98">
        <v>774</v>
      </c>
      <c r="S36" s="97">
        <v>0</v>
      </c>
      <c r="T36" s="97">
        <v>0</v>
      </c>
      <c r="U36" s="98">
        <v>13</v>
      </c>
      <c r="V36" s="98">
        <v>357</v>
      </c>
    </row>
    <row r="37" spans="1:22" s="63" customFormat="1" ht="12" customHeight="1" x14ac:dyDescent="0.4">
      <c r="A37" s="101" t="s">
        <v>20</v>
      </c>
      <c r="B37" s="100">
        <v>13669</v>
      </c>
      <c r="C37" s="98">
        <v>74</v>
      </c>
      <c r="D37" s="98">
        <v>11</v>
      </c>
      <c r="E37" s="98">
        <v>8058</v>
      </c>
      <c r="F37" s="98">
        <v>242</v>
      </c>
      <c r="G37" s="98">
        <v>62</v>
      </c>
      <c r="H37" s="98">
        <v>4023</v>
      </c>
      <c r="I37" s="99" t="s">
        <v>92</v>
      </c>
      <c r="J37" s="99" t="s">
        <v>92</v>
      </c>
      <c r="K37" s="99" t="s">
        <v>92</v>
      </c>
      <c r="L37" s="99" t="s">
        <v>92</v>
      </c>
      <c r="M37" s="99" t="s">
        <v>92</v>
      </c>
      <c r="N37" s="99" t="s">
        <v>92</v>
      </c>
      <c r="O37" s="98">
        <v>76</v>
      </c>
      <c r="P37" s="98">
        <v>1588</v>
      </c>
      <c r="Q37" s="98">
        <v>73</v>
      </c>
      <c r="R37" s="98">
        <v>1258</v>
      </c>
      <c r="S37" s="97">
        <v>1</v>
      </c>
      <c r="T37" s="97" t="s">
        <v>152</v>
      </c>
      <c r="U37" s="98">
        <v>14</v>
      </c>
      <c r="V37" s="97">
        <v>160</v>
      </c>
    </row>
    <row r="38" spans="1:22" s="63" customFormat="1" ht="12" customHeight="1" x14ac:dyDescent="0.4">
      <c r="A38" s="101" t="s">
        <v>19</v>
      </c>
      <c r="B38" s="100">
        <v>2734</v>
      </c>
      <c r="C38" s="98">
        <v>23</v>
      </c>
      <c r="D38" s="98">
        <v>5</v>
      </c>
      <c r="E38" s="98">
        <v>1347</v>
      </c>
      <c r="F38" s="98">
        <v>103</v>
      </c>
      <c r="G38" s="98">
        <v>13</v>
      </c>
      <c r="H38" s="98">
        <v>316</v>
      </c>
      <c r="I38" s="99" t="s">
        <v>92</v>
      </c>
      <c r="J38" s="99" t="s">
        <v>92</v>
      </c>
      <c r="K38" s="99" t="s">
        <v>92</v>
      </c>
      <c r="L38" s="99" t="s">
        <v>92</v>
      </c>
      <c r="M38" s="99" t="s">
        <v>92</v>
      </c>
      <c r="N38" s="99" t="s">
        <v>92</v>
      </c>
      <c r="O38" s="98">
        <v>28</v>
      </c>
      <c r="P38" s="98">
        <v>1071</v>
      </c>
      <c r="Q38" s="98">
        <v>27</v>
      </c>
      <c r="R38" s="98">
        <v>861</v>
      </c>
      <c r="S38" s="97">
        <v>0</v>
      </c>
      <c r="T38" s="97">
        <v>0</v>
      </c>
      <c r="U38" s="98">
        <v>5</v>
      </c>
      <c r="V38" s="98">
        <v>210</v>
      </c>
    </row>
    <row r="39" spans="1:22" s="63" customFormat="1" ht="12" customHeight="1" x14ac:dyDescent="0.4">
      <c r="A39" s="101" t="s">
        <v>18</v>
      </c>
      <c r="B39" s="100">
        <v>10310</v>
      </c>
      <c r="C39" s="98">
        <v>84</v>
      </c>
      <c r="D39" s="98">
        <v>6</v>
      </c>
      <c r="E39" s="98">
        <v>6222</v>
      </c>
      <c r="F39" s="98">
        <v>87</v>
      </c>
      <c r="G39" s="98">
        <v>47</v>
      </c>
      <c r="H39" s="98">
        <v>1748</v>
      </c>
      <c r="I39" s="99" t="s">
        <v>92</v>
      </c>
      <c r="J39" s="99" t="s">
        <v>92</v>
      </c>
      <c r="K39" s="99" t="s">
        <v>92</v>
      </c>
      <c r="L39" s="99" t="s">
        <v>92</v>
      </c>
      <c r="M39" s="99" t="s">
        <v>92</v>
      </c>
      <c r="N39" s="99" t="s">
        <v>92</v>
      </c>
      <c r="O39" s="98">
        <v>76</v>
      </c>
      <c r="P39" s="98">
        <v>2340</v>
      </c>
      <c r="Q39" s="98">
        <v>76</v>
      </c>
      <c r="R39" s="98">
        <v>2104</v>
      </c>
      <c r="S39" s="97">
        <v>0</v>
      </c>
      <c r="T39" s="97">
        <v>0</v>
      </c>
      <c r="U39" s="98">
        <v>12</v>
      </c>
      <c r="V39" s="97">
        <v>236</v>
      </c>
    </row>
    <row r="40" spans="1:22" s="63" customFormat="1" ht="12" customHeight="1" x14ac:dyDescent="0.4">
      <c r="A40" s="101" t="s">
        <v>17</v>
      </c>
      <c r="B40" s="100">
        <v>4236</v>
      </c>
      <c r="C40" s="98">
        <v>17</v>
      </c>
      <c r="D40" s="98">
        <v>4</v>
      </c>
      <c r="E40" s="98">
        <v>582</v>
      </c>
      <c r="F40" s="98">
        <v>40</v>
      </c>
      <c r="G40" s="98">
        <v>34</v>
      </c>
      <c r="H40" s="98">
        <v>2956</v>
      </c>
      <c r="I40" s="99" t="s">
        <v>92</v>
      </c>
      <c r="J40" s="99" t="s">
        <v>92</v>
      </c>
      <c r="K40" s="99" t="s">
        <v>92</v>
      </c>
      <c r="L40" s="99" t="s">
        <v>92</v>
      </c>
      <c r="M40" s="99" t="s">
        <v>92</v>
      </c>
      <c r="N40" s="99" t="s">
        <v>92</v>
      </c>
      <c r="O40" s="98">
        <v>20</v>
      </c>
      <c r="P40" s="98">
        <v>698</v>
      </c>
      <c r="Q40" s="98">
        <v>20</v>
      </c>
      <c r="R40" s="98">
        <v>633</v>
      </c>
      <c r="S40" s="97">
        <v>0</v>
      </c>
      <c r="T40" s="97">
        <v>0</v>
      </c>
      <c r="U40" s="98">
        <v>1</v>
      </c>
      <c r="V40" s="97" t="s">
        <v>152</v>
      </c>
    </row>
    <row r="41" spans="1:22" ht="12" customHeight="1" x14ac:dyDescent="0.4">
      <c r="A41" s="96"/>
      <c r="B41" s="95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</row>
    <row r="42" spans="1:22" x14ac:dyDescent="0.4">
      <c r="A42" s="93" t="s">
        <v>65</v>
      </c>
      <c r="B42" s="25"/>
      <c r="C42" s="25"/>
      <c r="D42" s="25"/>
    </row>
    <row r="43" spans="1:22" s="93" customFormat="1" ht="12" x14ac:dyDescent="0.4">
      <c r="A43" s="93" t="s">
        <v>151</v>
      </c>
    </row>
    <row r="45" spans="1:22" s="91" customFormat="1" ht="14.25" x14ac:dyDescent="0.4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</row>
  </sheetData>
  <mergeCells count="34">
    <mergeCell ref="U3:V3"/>
    <mergeCell ref="Q5:R5"/>
    <mergeCell ref="S5:T5"/>
    <mergeCell ref="U5:V5"/>
    <mergeCell ref="I5:J5"/>
    <mergeCell ref="K5:L5"/>
    <mergeCell ref="M5:N5"/>
    <mergeCell ref="O5:P5"/>
    <mergeCell ref="T6:T7"/>
    <mergeCell ref="K6:K7"/>
    <mergeCell ref="L6:L7"/>
    <mergeCell ref="M6:M7"/>
    <mergeCell ref="N6:N7"/>
    <mergeCell ref="D6:D7"/>
    <mergeCell ref="F6:F7"/>
    <mergeCell ref="G6:G7"/>
    <mergeCell ref="G5:H5"/>
    <mergeCell ref="S6:S7"/>
    <mergeCell ref="C4:F4"/>
    <mergeCell ref="G4:N4"/>
    <mergeCell ref="O4:V4"/>
    <mergeCell ref="A4:A7"/>
    <mergeCell ref="B4:B7"/>
    <mergeCell ref="E5:E7"/>
    <mergeCell ref="C5:C7"/>
    <mergeCell ref="H6:H7"/>
    <mergeCell ref="I6:I7"/>
    <mergeCell ref="J6:J7"/>
    <mergeCell ref="U6:U7"/>
    <mergeCell ref="V6:V7"/>
    <mergeCell ref="O6:O7"/>
    <mergeCell ref="P6:P7"/>
    <mergeCell ref="Q6:Q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workbookViewId="0"/>
  </sheetViews>
  <sheetFormatPr defaultColWidth="14.625" defaultRowHeight="13.5" x14ac:dyDescent="0.15"/>
  <cols>
    <col min="1" max="1" width="14.625" style="110" customWidth="1"/>
    <col min="2" max="17" width="9.625" style="110" customWidth="1"/>
    <col min="18" max="16384" width="14.625" style="110"/>
  </cols>
  <sheetData>
    <row r="1" spans="1:17" ht="24" customHeight="1" x14ac:dyDescent="0.15">
      <c r="A1" s="40" t="s">
        <v>198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ht="9" customHeight="1" x14ac:dyDescent="0.15"/>
    <row r="3" spans="1:17" x14ac:dyDescent="0.15">
      <c r="A3" s="129" t="s">
        <v>197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Q3" s="66" t="s">
        <v>196</v>
      </c>
    </row>
    <row r="4" spans="1:17" ht="6" customHeight="1" x14ac:dyDescent="0.15">
      <c r="A4" s="128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126"/>
    </row>
    <row r="5" spans="1:17" s="22" customFormat="1" ht="14.25" customHeight="1" x14ac:dyDescent="0.4">
      <c r="A5" s="307" t="s">
        <v>177</v>
      </c>
      <c r="B5" s="313" t="s">
        <v>195</v>
      </c>
      <c r="C5" s="359"/>
      <c r="D5" s="313" t="s">
        <v>194</v>
      </c>
      <c r="E5" s="359"/>
      <c r="F5" s="313" t="s">
        <v>193</v>
      </c>
      <c r="G5" s="359"/>
      <c r="H5" s="313" t="s">
        <v>192</v>
      </c>
      <c r="I5" s="359"/>
      <c r="J5" s="313" t="s">
        <v>191</v>
      </c>
      <c r="K5" s="359"/>
      <c r="L5" s="313" t="s">
        <v>190</v>
      </c>
      <c r="M5" s="359"/>
      <c r="N5" s="313" t="s">
        <v>189</v>
      </c>
      <c r="O5" s="359"/>
      <c r="P5" s="313" t="s">
        <v>188</v>
      </c>
      <c r="Q5" s="316"/>
    </row>
    <row r="6" spans="1:17" s="22" customFormat="1" ht="14.25" customHeight="1" x14ac:dyDescent="0.4">
      <c r="A6" s="309"/>
      <c r="B6" s="281" t="s">
        <v>183</v>
      </c>
      <c r="C6" s="281" t="s">
        <v>182</v>
      </c>
      <c r="D6" s="281" t="s">
        <v>183</v>
      </c>
      <c r="E6" s="281" t="s">
        <v>182</v>
      </c>
      <c r="F6" s="281" t="s">
        <v>183</v>
      </c>
      <c r="G6" s="281" t="s">
        <v>182</v>
      </c>
      <c r="H6" s="281" t="s">
        <v>183</v>
      </c>
      <c r="I6" s="281" t="s">
        <v>182</v>
      </c>
      <c r="J6" s="281" t="s">
        <v>183</v>
      </c>
      <c r="K6" s="281" t="s">
        <v>182</v>
      </c>
      <c r="L6" s="281" t="s">
        <v>183</v>
      </c>
      <c r="M6" s="281" t="s">
        <v>182</v>
      </c>
      <c r="N6" s="281" t="s">
        <v>183</v>
      </c>
      <c r="O6" s="281" t="s">
        <v>182</v>
      </c>
      <c r="P6" s="281" t="s">
        <v>183</v>
      </c>
      <c r="Q6" s="281" t="s">
        <v>182</v>
      </c>
    </row>
    <row r="7" spans="1:17" ht="13.5" customHeight="1" x14ac:dyDescent="0.15">
      <c r="A7" s="111"/>
      <c r="B7" s="125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</row>
    <row r="8" spans="1:17" ht="13.5" customHeight="1" x14ac:dyDescent="0.15">
      <c r="A8" s="82" t="s">
        <v>77</v>
      </c>
      <c r="B8" s="124">
        <v>1080</v>
      </c>
      <c r="C8" s="123">
        <v>186</v>
      </c>
      <c r="D8" s="123">
        <v>1428</v>
      </c>
      <c r="E8" s="123">
        <v>432</v>
      </c>
      <c r="F8" s="123">
        <v>937</v>
      </c>
      <c r="G8" s="123">
        <v>99</v>
      </c>
      <c r="H8" s="123">
        <v>263</v>
      </c>
      <c r="I8" s="123">
        <v>17</v>
      </c>
      <c r="J8" s="123">
        <v>1077</v>
      </c>
      <c r="K8" s="123">
        <v>97</v>
      </c>
      <c r="L8" s="123">
        <v>89</v>
      </c>
      <c r="M8" s="123">
        <v>6</v>
      </c>
      <c r="N8" s="123">
        <v>62</v>
      </c>
      <c r="O8" s="123">
        <v>13</v>
      </c>
      <c r="P8" s="123">
        <v>88</v>
      </c>
      <c r="Q8" s="123">
        <v>6</v>
      </c>
    </row>
    <row r="9" spans="1:17" ht="13.5" customHeight="1" x14ac:dyDescent="0.15">
      <c r="A9" s="82" t="s">
        <v>75</v>
      </c>
      <c r="B9" s="124">
        <v>1025</v>
      </c>
      <c r="C9" s="123">
        <v>220</v>
      </c>
      <c r="D9" s="123">
        <v>1146</v>
      </c>
      <c r="E9" s="123">
        <v>311</v>
      </c>
      <c r="F9" s="123">
        <v>687</v>
      </c>
      <c r="G9" s="123">
        <v>70</v>
      </c>
      <c r="H9" s="123">
        <v>255</v>
      </c>
      <c r="I9" s="123">
        <v>15</v>
      </c>
      <c r="J9" s="123">
        <v>1117</v>
      </c>
      <c r="K9" s="123">
        <v>96</v>
      </c>
      <c r="L9" s="123">
        <v>70</v>
      </c>
      <c r="M9" s="123">
        <v>5</v>
      </c>
      <c r="N9" s="123">
        <v>85</v>
      </c>
      <c r="O9" s="123">
        <v>8</v>
      </c>
      <c r="P9" s="123">
        <v>129</v>
      </c>
      <c r="Q9" s="123">
        <v>7</v>
      </c>
    </row>
    <row r="10" spans="1:17" ht="13.5" customHeight="1" x14ac:dyDescent="0.15">
      <c r="A10" s="82" t="s">
        <v>73</v>
      </c>
      <c r="B10" s="124">
        <v>855</v>
      </c>
      <c r="C10" s="123">
        <v>225</v>
      </c>
      <c r="D10" s="123">
        <v>864</v>
      </c>
      <c r="E10" s="123">
        <v>222</v>
      </c>
      <c r="F10" s="123">
        <v>473</v>
      </c>
      <c r="G10" s="123">
        <v>47</v>
      </c>
      <c r="H10" s="123">
        <v>160</v>
      </c>
      <c r="I10" s="123">
        <v>13</v>
      </c>
      <c r="J10" s="123">
        <v>1035</v>
      </c>
      <c r="K10" s="123">
        <v>100</v>
      </c>
      <c r="L10" s="123">
        <v>70</v>
      </c>
      <c r="M10" s="123">
        <v>5</v>
      </c>
      <c r="N10" s="123">
        <v>57</v>
      </c>
      <c r="O10" s="123">
        <v>6</v>
      </c>
      <c r="P10" s="123">
        <v>119</v>
      </c>
      <c r="Q10" s="123">
        <v>7</v>
      </c>
    </row>
    <row r="11" spans="1:17" ht="13.5" customHeight="1" x14ac:dyDescent="0.15">
      <c r="A11" s="82" t="s">
        <v>71</v>
      </c>
      <c r="B11" s="124">
        <v>778</v>
      </c>
      <c r="C11" s="123">
        <v>204</v>
      </c>
      <c r="D11" s="123">
        <v>675</v>
      </c>
      <c r="E11" s="123">
        <v>165</v>
      </c>
      <c r="F11" s="123">
        <v>354</v>
      </c>
      <c r="G11" s="123">
        <v>32</v>
      </c>
      <c r="H11" s="123">
        <v>153</v>
      </c>
      <c r="I11" s="123">
        <v>12</v>
      </c>
      <c r="J11" s="123">
        <v>1194</v>
      </c>
      <c r="K11" s="123">
        <v>150</v>
      </c>
      <c r="L11" s="123">
        <v>81</v>
      </c>
      <c r="M11" s="123">
        <v>7</v>
      </c>
      <c r="N11" s="123">
        <v>58</v>
      </c>
      <c r="O11" s="123">
        <v>7</v>
      </c>
      <c r="P11" s="123">
        <v>139</v>
      </c>
      <c r="Q11" s="123">
        <v>9</v>
      </c>
    </row>
    <row r="12" spans="1:17" ht="13.5" customHeight="1" x14ac:dyDescent="0.15">
      <c r="A12" s="82" t="s">
        <v>69</v>
      </c>
      <c r="B12" s="124">
        <v>633</v>
      </c>
      <c r="C12" s="123">
        <v>154</v>
      </c>
      <c r="D12" s="123">
        <v>450</v>
      </c>
      <c r="E12" s="123">
        <v>124</v>
      </c>
      <c r="F12" s="123">
        <v>269</v>
      </c>
      <c r="G12" s="123">
        <v>26</v>
      </c>
      <c r="H12" s="123">
        <v>107</v>
      </c>
      <c r="I12" s="123">
        <v>9</v>
      </c>
      <c r="J12" s="123">
        <v>1154</v>
      </c>
      <c r="K12" s="123">
        <v>166</v>
      </c>
      <c r="L12" s="123">
        <v>90</v>
      </c>
      <c r="M12" s="123">
        <v>8</v>
      </c>
      <c r="N12" s="123">
        <v>21</v>
      </c>
      <c r="O12" s="123">
        <v>1</v>
      </c>
      <c r="P12" s="123">
        <v>92</v>
      </c>
      <c r="Q12" s="123">
        <v>7</v>
      </c>
    </row>
    <row r="13" spans="1:17" ht="13.5" customHeight="1" x14ac:dyDescent="0.15">
      <c r="A13" s="82" t="s">
        <v>68</v>
      </c>
      <c r="B13" s="124">
        <v>289</v>
      </c>
      <c r="C13" s="123">
        <v>64</v>
      </c>
      <c r="D13" s="123">
        <v>153</v>
      </c>
      <c r="E13" s="123">
        <v>70</v>
      </c>
      <c r="F13" s="123">
        <v>248</v>
      </c>
      <c r="G13" s="123">
        <v>22</v>
      </c>
      <c r="H13" s="123">
        <v>98</v>
      </c>
      <c r="I13" s="123">
        <v>6</v>
      </c>
      <c r="J13" s="84" t="s">
        <v>92</v>
      </c>
      <c r="K13" s="84" t="s">
        <v>92</v>
      </c>
      <c r="L13" s="123">
        <v>61</v>
      </c>
      <c r="M13" s="123">
        <v>5</v>
      </c>
      <c r="N13" s="123">
        <v>16</v>
      </c>
      <c r="O13" s="123">
        <v>1</v>
      </c>
      <c r="P13" s="123">
        <v>91</v>
      </c>
      <c r="Q13" s="123">
        <v>6</v>
      </c>
    </row>
    <row r="14" spans="1:17" ht="13.5" customHeight="1" x14ac:dyDescent="0.15">
      <c r="A14" s="82" t="s">
        <v>187</v>
      </c>
      <c r="B14" s="124">
        <v>402</v>
      </c>
      <c r="C14" s="123">
        <v>98</v>
      </c>
      <c r="D14" s="123">
        <v>304</v>
      </c>
      <c r="E14" s="123">
        <v>118</v>
      </c>
      <c r="F14" s="123">
        <v>218</v>
      </c>
      <c r="G14" s="123">
        <v>26</v>
      </c>
      <c r="H14" s="84" t="s">
        <v>92</v>
      </c>
      <c r="I14" s="84" t="s">
        <v>92</v>
      </c>
      <c r="J14" s="84">
        <v>840</v>
      </c>
      <c r="K14" s="84">
        <v>167</v>
      </c>
      <c r="L14" s="84" t="s">
        <v>92</v>
      </c>
      <c r="M14" s="84" t="s">
        <v>92</v>
      </c>
      <c r="N14" s="84" t="s">
        <v>92</v>
      </c>
      <c r="O14" s="84" t="s">
        <v>92</v>
      </c>
      <c r="P14" s="84" t="s">
        <v>92</v>
      </c>
      <c r="Q14" s="84" t="s">
        <v>92</v>
      </c>
    </row>
    <row r="15" spans="1:17" ht="13.5" customHeight="1" x14ac:dyDescent="0.15">
      <c r="A15" s="82" t="s">
        <v>66</v>
      </c>
      <c r="B15" s="124">
        <v>306</v>
      </c>
      <c r="C15" s="123">
        <f>7175/100</f>
        <v>71.75</v>
      </c>
      <c r="D15" s="123">
        <v>215</v>
      </c>
      <c r="E15" s="123">
        <f>8307/100</f>
        <v>83.07</v>
      </c>
      <c r="F15" s="123">
        <v>175</v>
      </c>
      <c r="G15" s="123">
        <f>2549/100</f>
        <v>25.49</v>
      </c>
      <c r="H15" s="84">
        <v>48</v>
      </c>
      <c r="I15" s="84">
        <f>331/100</f>
        <v>3.31</v>
      </c>
      <c r="J15" s="84">
        <v>625</v>
      </c>
      <c r="K15" s="84">
        <f>13640/100</f>
        <v>136.4</v>
      </c>
      <c r="L15" s="84">
        <v>20</v>
      </c>
      <c r="M15" s="84">
        <f>126/100</f>
        <v>1.26</v>
      </c>
      <c r="N15" s="84">
        <v>8</v>
      </c>
      <c r="O15" s="84">
        <f>53/100</f>
        <v>0.53</v>
      </c>
      <c r="P15" s="84">
        <v>39</v>
      </c>
      <c r="Q15" s="84">
        <f>192/100</f>
        <v>1.92</v>
      </c>
    </row>
    <row r="16" spans="1:17" ht="13.5" customHeight="1" x14ac:dyDescent="0.15">
      <c r="A16" s="122"/>
      <c r="B16" s="121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x14ac:dyDescent="0.15">
      <c r="B17" s="119"/>
      <c r="C17" s="119"/>
    </row>
    <row r="19" spans="1:17" ht="36" x14ac:dyDescent="0.15">
      <c r="A19" s="307" t="s">
        <v>177</v>
      </c>
      <c r="B19" s="313" t="s">
        <v>186</v>
      </c>
      <c r="C19" s="359"/>
      <c r="D19" s="118" t="s">
        <v>185</v>
      </c>
      <c r="E19" s="117" t="s">
        <v>184</v>
      </c>
    </row>
    <row r="20" spans="1:17" x14ac:dyDescent="0.15">
      <c r="A20" s="309"/>
      <c r="B20" s="281" t="s">
        <v>183</v>
      </c>
      <c r="C20" s="281" t="s">
        <v>182</v>
      </c>
      <c r="D20" s="116" t="s">
        <v>182</v>
      </c>
      <c r="P20" s="111"/>
      <c r="Q20" s="111"/>
    </row>
    <row r="21" spans="1:17" x14ac:dyDescent="0.15">
      <c r="A21" s="115" t="s">
        <v>181</v>
      </c>
      <c r="B21" s="114">
        <v>136</v>
      </c>
      <c r="C21" s="113">
        <f>2298/100</f>
        <v>22.98</v>
      </c>
      <c r="D21" s="113">
        <f>1993/100</f>
        <v>19.93</v>
      </c>
      <c r="P21" s="111"/>
      <c r="Q21" s="111"/>
    </row>
    <row r="22" spans="1:17" x14ac:dyDescent="0.15">
      <c r="P22" s="111"/>
      <c r="Q22" s="111"/>
    </row>
    <row r="23" spans="1:17" x14ac:dyDescent="0.15">
      <c r="A23" s="112" t="s">
        <v>91</v>
      </c>
      <c r="P23" s="111"/>
      <c r="Q23" s="111"/>
    </row>
  </sheetData>
  <mergeCells count="11">
    <mergeCell ref="N5:O5"/>
    <mergeCell ref="P5:Q5"/>
    <mergeCell ref="B5:C5"/>
    <mergeCell ref="D5:E5"/>
    <mergeCell ref="F5:G5"/>
    <mergeCell ref="H5:I5"/>
    <mergeCell ref="B19:C19"/>
    <mergeCell ref="A19:A20"/>
    <mergeCell ref="A5:A6"/>
    <mergeCell ref="J5:K5"/>
    <mergeCell ref="L5:M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6.125" style="131" customWidth="1"/>
    <col min="2" max="7" width="7.625" style="131" customWidth="1"/>
    <col min="8" max="16384" width="9" style="131"/>
  </cols>
  <sheetData>
    <row r="1" spans="1:20" ht="24" customHeight="1" x14ac:dyDescent="0.15">
      <c r="A1" s="264" t="s">
        <v>206</v>
      </c>
      <c r="B1" s="132"/>
      <c r="C1" s="132"/>
      <c r="D1" s="132"/>
      <c r="E1" s="132"/>
      <c r="F1" s="132"/>
      <c r="G1" s="132"/>
    </row>
    <row r="2" spans="1:20" x14ac:dyDescent="0.15">
      <c r="A2" s="151"/>
      <c r="B2" s="151"/>
      <c r="C2" s="151"/>
      <c r="D2" s="151"/>
      <c r="E2" s="151"/>
      <c r="F2" s="151"/>
      <c r="G2" s="151"/>
    </row>
    <row r="3" spans="1:20" s="154" customFormat="1" ht="14.25" customHeight="1" x14ac:dyDescent="0.4">
      <c r="A3" s="372" t="s">
        <v>106</v>
      </c>
      <c r="B3" s="375" t="s">
        <v>205</v>
      </c>
      <c r="C3" s="376"/>
      <c r="D3" s="375" t="s">
        <v>204</v>
      </c>
      <c r="E3" s="376"/>
      <c r="F3" s="379" t="s">
        <v>203</v>
      </c>
      <c r="G3" s="380"/>
      <c r="H3" s="106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s="154" customFormat="1" ht="14.25" customHeight="1" x14ac:dyDescent="0.4">
      <c r="A4" s="373"/>
      <c r="B4" s="377"/>
      <c r="C4" s="378"/>
      <c r="D4" s="377"/>
      <c r="E4" s="378"/>
      <c r="F4" s="381"/>
      <c r="G4" s="382"/>
      <c r="H4" s="106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154" customFormat="1" ht="14.25" customHeight="1" x14ac:dyDescent="0.4">
      <c r="A5" s="374"/>
      <c r="B5" s="156" t="s">
        <v>202</v>
      </c>
      <c r="C5" s="156" t="s">
        <v>201</v>
      </c>
      <c r="D5" s="156" t="s">
        <v>202</v>
      </c>
      <c r="E5" s="156" t="s">
        <v>201</v>
      </c>
      <c r="F5" s="156" t="s">
        <v>202</v>
      </c>
      <c r="G5" s="155" t="s">
        <v>201</v>
      </c>
      <c r="H5" s="106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ht="13.5" customHeight="1" x14ac:dyDescent="0.15">
      <c r="A6" s="151"/>
      <c r="B6" s="152"/>
      <c r="C6" s="151"/>
      <c r="D6" s="151"/>
      <c r="E6" s="151"/>
      <c r="F6" s="151"/>
      <c r="G6" s="151"/>
    </row>
    <row r="7" spans="1:20" ht="13.5" customHeight="1" x14ac:dyDescent="0.15">
      <c r="A7" s="153" t="s">
        <v>38</v>
      </c>
      <c r="B7" s="152"/>
      <c r="C7" s="151"/>
      <c r="D7" s="151"/>
      <c r="E7" s="151"/>
      <c r="F7" s="151"/>
      <c r="G7" s="151"/>
    </row>
    <row r="8" spans="1:20" s="141" customFormat="1" ht="13.5" customHeight="1" x14ac:dyDescent="0.15">
      <c r="A8" s="150" t="s">
        <v>200</v>
      </c>
      <c r="B8" s="149">
        <v>1238</v>
      </c>
      <c r="C8" s="148">
        <v>1261</v>
      </c>
      <c r="D8" s="148">
        <v>1429</v>
      </c>
      <c r="E8" s="148">
        <v>1632</v>
      </c>
      <c r="F8" s="148">
        <v>831</v>
      </c>
      <c r="G8" s="148">
        <v>838</v>
      </c>
    </row>
    <row r="9" spans="1:20" s="141" customFormat="1" ht="13.5" customHeight="1" x14ac:dyDescent="0.15">
      <c r="A9" s="144" t="s">
        <v>37</v>
      </c>
      <c r="B9" s="143">
        <v>86</v>
      </c>
      <c r="C9" s="142">
        <v>87</v>
      </c>
      <c r="D9" s="146">
        <v>100</v>
      </c>
      <c r="E9" s="146">
        <v>126</v>
      </c>
      <c r="F9" s="146">
        <v>66</v>
      </c>
      <c r="G9" s="146">
        <v>66</v>
      </c>
    </row>
    <row r="10" spans="1:20" s="141" customFormat="1" ht="13.5" customHeight="1" x14ac:dyDescent="0.15">
      <c r="A10" s="144" t="s">
        <v>36</v>
      </c>
      <c r="B10" s="147">
        <v>21</v>
      </c>
      <c r="C10" s="146">
        <v>21</v>
      </c>
      <c r="D10" s="142">
        <v>25</v>
      </c>
      <c r="E10" s="142">
        <v>28</v>
      </c>
      <c r="F10" s="142">
        <v>18</v>
      </c>
      <c r="G10" s="142">
        <v>18</v>
      </c>
    </row>
    <row r="11" spans="1:20" s="141" customFormat="1" ht="13.5" customHeight="1" x14ac:dyDescent="0.15">
      <c r="A11" s="144" t="s">
        <v>35</v>
      </c>
      <c r="B11" s="143">
        <v>56</v>
      </c>
      <c r="C11" s="142">
        <v>56</v>
      </c>
      <c r="D11" s="142">
        <v>67</v>
      </c>
      <c r="E11" s="142">
        <v>69</v>
      </c>
      <c r="F11" s="142">
        <v>40</v>
      </c>
      <c r="G11" s="142">
        <v>40</v>
      </c>
    </row>
    <row r="12" spans="1:20" s="141" customFormat="1" ht="13.5" customHeight="1" x14ac:dyDescent="0.15">
      <c r="A12" s="144" t="s">
        <v>34</v>
      </c>
      <c r="B12" s="143">
        <v>37</v>
      </c>
      <c r="C12" s="142">
        <v>37</v>
      </c>
      <c r="D12" s="142">
        <v>38</v>
      </c>
      <c r="E12" s="142">
        <v>43</v>
      </c>
      <c r="F12" s="142">
        <v>28</v>
      </c>
      <c r="G12" s="145">
        <v>28</v>
      </c>
    </row>
    <row r="13" spans="1:20" s="141" customFormat="1" ht="13.5" customHeight="1" x14ac:dyDescent="0.15">
      <c r="A13" s="144" t="s">
        <v>33</v>
      </c>
      <c r="B13" s="143">
        <v>36</v>
      </c>
      <c r="C13" s="142">
        <v>37</v>
      </c>
      <c r="D13" s="142">
        <v>42</v>
      </c>
      <c r="E13" s="142">
        <v>48</v>
      </c>
      <c r="F13" s="142">
        <v>24</v>
      </c>
      <c r="G13" s="145">
        <v>26</v>
      </c>
    </row>
    <row r="14" spans="1:20" s="141" customFormat="1" ht="13.5" customHeight="1" x14ac:dyDescent="0.15">
      <c r="A14" s="144" t="s">
        <v>32</v>
      </c>
      <c r="B14" s="147">
        <v>43</v>
      </c>
      <c r="C14" s="146">
        <v>45</v>
      </c>
      <c r="D14" s="142">
        <v>50</v>
      </c>
      <c r="E14" s="142">
        <v>62</v>
      </c>
      <c r="F14" s="145">
        <v>31</v>
      </c>
      <c r="G14" s="145">
        <v>32</v>
      </c>
    </row>
    <row r="15" spans="1:20" s="141" customFormat="1" ht="13.5" customHeight="1" x14ac:dyDescent="0.15">
      <c r="A15" s="144" t="s">
        <v>31</v>
      </c>
      <c r="B15" s="143">
        <v>81</v>
      </c>
      <c r="C15" s="142">
        <v>82</v>
      </c>
      <c r="D15" s="142">
        <v>109</v>
      </c>
      <c r="E15" s="142">
        <v>125</v>
      </c>
      <c r="F15" s="142">
        <v>47</v>
      </c>
      <c r="G15" s="145">
        <v>47</v>
      </c>
    </row>
    <row r="16" spans="1:20" s="141" customFormat="1" ht="13.5" customHeight="1" x14ac:dyDescent="0.15">
      <c r="A16" s="144" t="s">
        <v>30</v>
      </c>
      <c r="B16" s="147">
        <v>52</v>
      </c>
      <c r="C16" s="146">
        <v>52</v>
      </c>
      <c r="D16" s="142">
        <v>69</v>
      </c>
      <c r="E16" s="145">
        <v>74</v>
      </c>
      <c r="F16" s="142">
        <v>33</v>
      </c>
      <c r="G16" s="142">
        <v>34</v>
      </c>
    </row>
    <row r="17" spans="1:7" s="141" customFormat="1" ht="13.5" customHeight="1" x14ac:dyDescent="0.15">
      <c r="A17" s="144" t="s">
        <v>29</v>
      </c>
      <c r="B17" s="143">
        <v>144</v>
      </c>
      <c r="C17" s="142">
        <v>154</v>
      </c>
      <c r="D17" s="142">
        <v>157</v>
      </c>
      <c r="E17" s="142">
        <v>186</v>
      </c>
      <c r="F17" s="142">
        <v>111</v>
      </c>
      <c r="G17" s="142">
        <v>111</v>
      </c>
    </row>
    <row r="18" spans="1:7" ht="13.5" customHeight="1" x14ac:dyDescent="0.15">
      <c r="A18" s="139" t="s">
        <v>28</v>
      </c>
      <c r="B18" s="138">
        <v>87</v>
      </c>
      <c r="C18" s="137">
        <v>88</v>
      </c>
      <c r="D18" s="137">
        <v>114</v>
      </c>
      <c r="E18" s="137">
        <v>137</v>
      </c>
      <c r="F18" s="137">
        <v>54</v>
      </c>
      <c r="G18" s="137">
        <v>54</v>
      </c>
    </row>
    <row r="19" spans="1:7" ht="13.5" customHeight="1" x14ac:dyDescent="0.15">
      <c r="A19" s="139" t="s">
        <v>27</v>
      </c>
      <c r="B19" s="138">
        <v>116</v>
      </c>
      <c r="C19" s="137">
        <v>117</v>
      </c>
      <c r="D19" s="137">
        <v>132</v>
      </c>
      <c r="E19" s="137">
        <v>158</v>
      </c>
      <c r="F19" s="137">
        <v>99</v>
      </c>
      <c r="G19" s="140">
        <v>100</v>
      </c>
    </row>
    <row r="20" spans="1:7" ht="13.5" customHeight="1" x14ac:dyDescent="0.15">
      <c r="A20" s="139" t="s">
        <v>26</v>
      </c>
      <c r="B20" s="138">
        <v>109</v>
      </c>
      <c r="C20" s="137">
        <v>110</v>
      </c>
      <c r="D20" s="137">
        <v>126</v>
      </c>
      <c r="E20" s="137">
        <v>138</v>
      </c>
      <c r="F20" s="137">
        <v>54</v>
      </c>
      <c r="G20" s="137">
        <v>54</v>
      </c>
    </row>
    <row r="21" spans="1:7" ht="13.5" customHeight="1" x14ac:dyDescent="0.15">
      <c r="A21" s="139" t="s">
        <v>25</v>
      </c>
      <c r="B21" s="138">
        <v>34</v>
      </c>
      <c r="C21" s="137">
        <v>35</v>
      </c>
      <c r="D21" s="137">
        <v>24</v>
      </c>
      <c r="E21" s="140">
        <v>27</v>
      </c>
      <c r="F21" s="137">
        <v>17</v>
      </c>
      <c r="G21" s="140">
        <v>17</v>
      </c>
    </row>
    <row r="22" spans="1:7" ht="13.5" customHeight="1" x14ac:dyDescent="0.15">
      <c r="A22" s="139" t="s">
        <v>24</v>
      </c>
      <c r="B22" s="138">
        <v>46</v>
      </c>
      <c r="C22" s="137">
        <v>46</v>
      </c>
      <c r="D22" s="137">
        <v>44</v>
      </c>
      <c r="E22" s="137">
        <v>51</v>
      </c>
      <c r="F22" s="137">
        <v>28</v>
      </c>
      <c r="G22" s="140">
        <v>28</v>
      </c>
    </row>
    <row r="23" spans="1:7" ht="13.5" customHeight="1" x14ac:dyDescent="0.15">
      <c r="A23" s="139" t="s">
        <v>23</v>
      </c>
      <c r="B23" s="138">
        <v>49</v>
      </c>
      <c r="C23" s="137">
        <v>49</v>
      </c>
      <c r="D23" s="137">
        <v>59</v>
      </c>
      <c r="E23" s="137">
        <v>68</v>
      </c>
      <c r="F23" s="137">
        <v>43</v>
      </c>
      <c r="G23" s="140">
        <v>44</v>
      </c>
    </row>
    <row r="24" spans="1:7" ht="13.5" customHeight="1" x14ac:dyDescent="0.15">
      <c r="A24" s="139" t="s">
        <v>22</v>
      </c>
      <c r="B24" s="138">
        <v>58</v>
      </c>
      <c r="C24" s="137">
        <v>60</v>
      </c>
      <c r="D24" s="137">
        <v>58</v>
      </c>
      <c r="E24" s="137">
        <v>63</v>
      </c>
      <c r="F24" s="137">
        <v>26</v>
      </c>
      <c r="G24" s="140">
        <v>26</v>
      </c>
    </row>
    <row r="25" spans="1:7" ht="13.5" customHeight="1" x14ac:dyDescent="0.15">
      <c r="A25" s="139" t="s">
        <v>21</v>
      </c>
      <c r="B25" s="138">
        <v>59</v>
      </c>
      <c r="C25" s="137">
        <v>59</v>
      </c>
      <c r="D25" s="137">
        <v>51</v>
      </c>
      <c r="E25" s="137">
        <v>54</v>
      </c>
      <c r="F25" s="137">
        <v>34</v>
      </c>
      <c r="G25" s="140">
        <v>34</v>
      </c>
    </row>
    <row r="26" spans="1:7" ht="13.5" customHeight="1" x14ac:dyDescent="0.15">
      <c r="A26" s="139" t="s">
        <v>20</v>
      </c>
      <c r="B26" s="138">
        <v>43</v>
      </c>
      <c r="C26" s="137">
        <v>44</v>
      </c>
      <c r="D26" s="137">
        <v>56</v>
      </c>
      <c r="E26" s="137">
        <v>59</v>
      </c>
      <c r="F26" s="137">
        <v>28</v>
      </c>
      <c r="G26" s="140">
        <v>28</v>
      </c>
    </row>
    <row r="27" spans="1:7" ht="13.5" customHeight="1" x14ac:dyDescent="0.15">
      <c r="A27" s="139" t="s">
        <v>19</v>
      </c>
      <c r="B27" s="138">
        <v>17</v>
      </c>
      <c r="C27" s="137">
        <v>18</v>
      </c>
      <c r="D27" s="137">
        <v>21</v>
      </c>
      <c r="E27" s="137">
        <v>23</v>
      </c>
      <c r="F27" s="140">
        <v>10</v>
      </c>
      <c r="G27" s="140">
        <v>11</v>
      </c>
    </row>
    <row r="28" spans="1:7" ht="13.5" customHeight="1" x14ac:dyDescent="0.15">
      <c r="A28" s="139" t="s">
        <v>18</v>
      </c>
      <c r="B28" s="138">
        <v>55</v>
      </c>
      <c r="C28" s="137">
        <v>55</v>
      </c>
      <c r="D28" s="137">
        <v>68</v>
      </c>
      <c r="E28" s="137">
        <v>72</v>
      </c>
      <c r="F28" s="137">
        <v>34</v>
      </c>
      <c r="G28" s="140">
        <v>34</v>
      </c>
    </row>
    <row r="29" spans="1:7" ht="13.5" customHeight="1" x14ac:dyDescent="0.15">
      <c r="A29" s="139" t="s">
        <v>17</v>
      </c>
      <c r="B29" s="138">
        <v>9</v>
      </c>
      <c r="C29" s="137">
        <v>9</v>
      </c>
      <c r="D29" s="137">
        <v>19</v>
      </c>
      <c r="E29" s="137">
        <v>21</v>
      </c>
      <c r="F29" s="137">
        <v>6</v>
      </c>
      <c r="G29" s="137">
        <v>6</v>
      </c>
    </row>
    <row r="30" spans="1:7" ht="13.5" customHeight="1" x14ac:dyDescent="0.15">
      <c r="A30" s="136"/>
      <c r="B30" s="135"/>
      <c r="C30" s="134"/>
      <c r="D30" s="134"/>
      <c r="E30" s="134"/>
      <c r="F30" s="134"/>
      <c r="G30" s="134"/>
    </row>
    <row r="31" spans="1:7" ht="13.5" customHeight="1" x14ac:dyDescent="0.15">
      <c r="A31" s="133" t="s">
        <v>199</v>
      </c>
      <c r="B31" s="132"/>
      <c r="C31" s="132"/>
    </row>
  </sheetData>
  <mergeCells count="4">
    <mergeCell ref="A3:A5"/>
    <mergeCell ref="B3:C4"/>
    <mergeCell ref="F3:G4"/>
    <mergeCell ref="D3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8.125" style="157" customWidth="1"/>
    <col min="2" max="19" width="9.625" style="110" customWidth="1"/>
    <col min="20" max="22" width="11.625" style="110" customWidth="1"/>
    <col min="23" max="16384" width="9" style="110"/>
  </cols>
  <sheetData>
    <row r="1" spans="1:30" ht="24" customHeight="1" x14ac:dyDescent="0.15">
      <c r="A1" s="40" t="s">
        <v>232</v>
      </c>
    </row>
    <row r="2" spans="1:30" ht="9" customHeight="1" x14ac:dyDescent="0.15">
      <c r="W2" s="111"/>
      <c r="X2" s="111"/>
      <c r="Y2" s="111"/>
      <c r="AA2" s="111"/>
      <c r="AB2" s="111"/>
      <c r="AC2" s="111"/>
      <c r="AD2" s="111"/>
    </row>
    <row r="3" spans="1:30" s="111" customFormat="1" x14ac:dyDescent="0.15">
      <c r="A3" s="70" t="s">
        <v>231</v>
      </c>
      <c r="H3" s="164"/>
    </row>
    <row r="4" spans="1:30" ht="6" customHeight="1" x14ac:dyDescent="0.15">
      <c r="A4" s="163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30" s="41" customFormat="1" ht="14.25" customHeight="1" x14ac:dyDescent="0.4">
      <c r="A5" s="383" t="s">
        <v>177</v>
      </c>
      <c r="B5" s="385" t="s">
        <v>86</v>
      </c>
      <c r="C5" s="385" t="s">
        <v>230</v>
      </c>
      <c r="D5" s="385" t="s">
        <v>229</v>
      </c>
      <c r="E5" s="391" t="s">
        <v>228</v>
      </c>
      <c r="F5" s="385" t="s">
        <v>227</v>
      </c>
      <c r="G5" s="385" t="s">
        <v>226</v>
      </c>
      <c r="H5" s="385" t="s">
        <v>225</v>
      </c>
      <c r="I5" s="385" t="s">
        <v>224</v>
      </c>
      <c r="J5" s="385" t="s">
        <v>223</v>
      </c>
      <c r="K5" s="385" t="s">
        <v>222</v>
      </c>
      <c r="L5" s="385" t="s">
        <v>221</v>
      </c>
      <c r="M5" s="393" t="s">
        <v>220</v>
      </c>
      <c r="N5" s="385" t="s">
        <v>219</v>
      </c>
      <c r="O5" s="385" t="s">
        <v>218</v>
      </c>
      <c r="P5" s="385" t="s">
        <v>217</v>
      </c>
      <c r="Q5" s="385" t="s">
        <v>216</v>
      </c>
      <c r="R5" s="389" t="s">
        <v>215</v>
      </c>
      <c r="S5" s="387" t="s">
        <v>214</v>
      </c>
    </row>
    <row r="6" spans="1:30" s="41" customFormat="1" ht="14.25" customHeight="1" x14ac:dyDescent="0.4">
      <c r="A6" s="384"/>
      <c r="B6" s="386"/>
      <c r="C6" s="386"/>
      <c r="D6" s="386"/>
      <c r="E6" s="392"/>
      <c r="F6" s="386"/>
      <c r="G6" s="386"/>
      <c r="H6" s="386"/>
      <c r="I6" s="386"/>
      <c r="J6" s="386"/>
      <c r="K6" s="386"/>
      <c r="L6" s="386"/>
      <c r="M6" s="394"/>
      <c r="N6" s="386"/>
      <c r="O6" s="386"/>
      <c r="P6" s="386"/>
      <c r="Q6" s="386"/>
      <c r="R6" s="390"/>
      <c r="S6" s="388"/>
    </row>
    <row r="7" spans="1:30" ht="9" customHeight="1" x14ac:dyDescent="0.15">
      <c r="A7" s="162"/>
      <c r="B7" s="16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30" x14ac:dyDescent="0.15">
      <c r="A8" s="288" t="s">
        <v>213</v>
      </c>
      <c r="B8" s="124">
        <v>8803</v>
      </c>
      <c r="C8" s="123">
        <v>6588</v>
      </c>
      <c r="D8" s="123">
        <v>15</v>
      </c>
      <c r="E8" s="123">
        <v>89</v>
      </c>
      <c r="F8" s="123">
        <v>237</v>
      </c>
      <c r="G8" s="84" t="s">
        <v>207</v>
      </c>
      <c r="H8" s="84" t="s">
        <v>207</v>
      </c>
      <c r="I8" s="123">
        <v>2</v>
      </c>
      <c r="J8" s="123">
        <v>600</v>
      </c>
      <c r="K8" s="123">
        <v>602</v>
      </c>
      <c r="L8" s="84" t="s">
        <v>207</v>
      </c>
      <c r="M8" s="123">
        <v>31</v>
      </c>
      <c r="N8" s="123">
        <v>114</v>
      </c>
      <c r="O8" s="84" t="s">
        <v>92</v>
      </c>
      <c r="P8" s="123">
        <v>37</v>
      </c>
      <c r="Q8" s="123">
        <v>64</v>
      </c>
      <c r="R8" s="123">
        <v>417</v>
      </c>
      <c r="S8" s="123">
        <v>7</v>
      </c>
    </row>
    <row r="9" spans="1:30" x14ac:dyDescent="0.15">
      <c r="A9" s="82" t="s">
        <v>212</v>
      </c>
      <c r="B9" s="124">
        <v>8738</v>
      </c>
      <c r="C9" s="123">
        <v>6753</v>
      </c>
      <c r="D9" s="123">
        <v>3</v>
      </c>
      <c r="E9" s="123">
        <v>52</v>
      </c>
      <c r="F9" s="123">
        <v>141</v>
      </c>
      <c r="G9" s="84" t="s">
        <v>207</v>
      </c>
      <c r="H9" s="84" t="s">
        <v>207</v>
      </c>
      <c r="I9" s="123">
        <v>8</v>
      </c>
      <c r="J9" s="123">
        <v>573</v>
      </c>
      <c r="K9" s="123">
        <v>677</v>
      </c>
      <c r="L9" s="84" t="s">
        <v>207</v>
      </c>
      <c r="M9" s="123">
        <v>25</v>
      </c>
      <c r="N9" s="123">
        <v>95</v>
      </c>
      <c r="O9" s="84" t="s">
        <v>92</v>
      </c>
      <c r="P9" s="123">
        <v>53</v>
      </c>
      <c r="Q9" s="123">
        <v>46</v>
      </c>
      <c r="R9" s="123">
        <v>298</v>
      </c>
      <c r="S9" s="123">
        <v>14</v>
      </c>
    </row>
    <row r="10" spans="1:30" x14ac:dyDescent="0.15">
      <c r="A10" s="82" t="s">
        <v>211</v>
      </c>
      <c r="B10" s="124">
        <v>8100</v>
      </c>
      <c r="C10" s="123">
        <v>5429</v>
      </c>
      <c r="D10" s="84" t="s">
        <v>92</v>
      </c>
      <c r="E10" s="123">
        <v>74</v>
      </c>
      <c r="F10" s="123">
        <v>147</v>
      </c>
      <c r="G10" s="84" t="s">
        <v>207</v>
      </c>
      <c r="H10" s="84" t="s">
        <v>207</v>
      </c>
      <c r="I10" s="123">
        <v>63</v>
      </c>
      <c r="J10" s="123">
        <v>924</v>
      </c>
      <c r="K10" s="123">
        <v>1010</v>
      </c>
      <c r="L10" s="84" t="s">
        <v>207</v>
      </c>
      <c r="M10" s="123">
        <v>51</v>
      </c>
      <c r="N10" s="123">
        <v>100</v>
      </c>
      <c r="O10" s="84" t="s">
        <v>92</v>
      </c>
      <c r="P10" s="123">
        <v>55</v>
      </c>
      <c r="Q10" s="123">
        <v>29</v>
      </c>
      <c r="R10" s="123">
        <v>195</v>
      </c>
      <c r="S10" s="123">
        <v>23</v>
      </c>
    </row>
    <row r="11" spans="1:30" x14ac:dyDescent="0.15">
      <c r="A11" s="82" t="s">
        <v>210</v>
      </c>
      <c r="B11" s="124">
        <v>7764</v>
      </c>
      <c r="C11" s="123">
        <v>5389</v>
      </c>
      <c r="D11" s="84" t="s">
        <v>92</v>
      </c>
      <c r="E11" s="123">
        <v>49</v>
      </c>
      <c r="F11" s="123">
        <v>103</v>
      </c>
      <c r="G11" s="84" t="s">
        <v>207</v>
      </c>
      <c r="H11" s="84" t="s">
        <v>207</v>
      </c>
      <c r="I11" s="123">
        <v>142</v>
      </c>
      <c r="J11" s="123">
        <v>737</v>
      </c>
      <c r="K11" s="123">
        <v>1019</v>
      </c>
      <c r="L11" s="84" t="s">
        <v>207</v>
      </c>
      <c r="M11" s="123">
        <v>48</v>
      </c>
      <c r="N11" s="123">
        <v>98</v>
      </c>
      <c r="O11" s="123">
        <v>31</v>
      </c>
      <c r="P11" s="123">
        <v>27</v>
      </c>
      <c r="Q11" s="123">
        <v>17</v>
      </c>
      <c r="R11" s="123">
        <v>102</v>
      </c>
      <c r="S11" s="123">
        <v>2</v>
      </c>
    </row>
    <row r="12" spans="1:30" x14ac:dyDescent="0.15">
      <c r="A12" s="82" t="s">
        <v>209</v>
      </c>
      <c r="B12" s="124">
        <v>7166</v>
      </c>
      <c r="C12" s="123">
        <v>5094</v>
      </c>
      <c r="D12" s="123">
        <v>2</v>
      </c>
      <c r="E12" s="123">
        <v>49</v>
      </c>
      <c r="F12" s="123">
        <v>91</v>
      </c>
      <c r="G12" s="84" t="s">
        <v>207</v>
      </c>
      <c r="H12" s="84" t="s">
        <v>207</v>
      </c>
      <c r="I12" s="123">
        <v>239</v>
      </c>
      <c r="J12" s="123">
        <v>531</v>
      </c>
      <c r="K12" s="123">
        <v>901</v>
      </c>
      <c r="L12" s="84" t="s">
        <v>207</v>
      </c>
      <c r="M12" s="123">
        <v>53</v>
      </c>
      <c r="N12" s="123">
        <v>97</v>
      </c>
      <c r="O12" s="123">
        <v>27</v>
      </c>
      <c r="P12" s="123">
        <v>31</v>
      </c>
      <c r="Q12" s="123">
        <v>10</v>
      </c>
      <c r="R12" s="123">
        <v>40</v>
      </c>
      <c r="S12" s="123">
        <v>1</v>
      </c>
      <c r="V12" s="111"/>
    </row>
    <row r="13" spans="1:30" x14ac:dyDescent="0.15">
      <c r="A13" s="82" t="s">
        <v>73</v>
      </c>
      <c r="B13" s="124">
        <v>5597</v>
      </c>
      <c r="C13" s="123">
        <v>3714</v>
      </c>
      <c r="D13" s="123">
        <v>5</v>
      </c>
      <c r="E13" s="123">
        <v>5</v>
      </c>
      <c r="F13" s="123">
        <v>45</v>
      </c>
      <c r="G13" s="84" t="s">
        <v>207</v>
      </c>
      <c r="H13" s="84" t="s">
        <v>207</v>
      </c>
      <c r="I13" s="123">
        <v>418</v>
      </c>
      <c r="J13" s="123">
        <v>411</v>
      </c>
      <c r="K13" s="123">
        <v>798</v>
      </c>
      <c r="L13" s="84" t="s">
        <v>207</v>
      </c>
      <c r="M13" s="123">
        <v>36</v>
      </c>
      <c r="N13" s="123">
        <v>89</v>
      </c>
      <c r="O13" s="123">
        <v>29</v>
      </c>
      <c r="P13" s="123">
        <v>18</v>
      </c>
      <c r="Q13" s="123">
        <v>6</v>
      </c>
      <c r="R13" s="123">
        <v>22</v>
      </c>
      <c r="S13" s="123">
        <v>1</v>
      </c>
    </row>
    <row r="14" spans="1:30" x14ac:dyDescent="0.15">
      <c r="A14" s="82" t="s">
        <v>208</v>
      </c>
      <c r="B14" s="124">
        <v>4915</v>
      </c>
      <c r="C14" s="123">
        <v>3134</v>
      </c>
      <c r="D14" s="84" t="s">
        <v>92</v>
      </c>
      <c r="E14" s="123">
        <v>5</v>
      </c>
      <c r="F14" s="123">
        <v>33</v>
      </c>
      <c r="G14" s="84">
        <v>359</v>
      </c>
      <c r="H14" s="84">
        <v>378</v>
      </c>
      <c r="I14" s="84" t="s">
        <v>207</v>
      </c>
      <c r="J14" s="84" t="s">
        <v>207</v>
      </c>
      <c r="K14" s="123">
        <v>829</v>
      </c>
      <c r="L14" s="84">
        <v>79</v>
      </c>
      <c r="M14" s="123">
        <v>3</v>
      </c>
      <c r="N14" s="123">
        <v>55</v>
      </c>
      <c r="O14" s="123">
        <v>24</v>
      </c>
      <c r="P14" s="123">
        <v>6</v>
      </c>
      <c r="Q14" s="123">
        <v>6</v>
      </c>
      <c r="R14" s="123">
        <v>4</v>
      </c>
      <c r="S14" s="84" t="s">
        <v>92</v>
      </c>
    </row>
    <row r="15" spans="1:30" x14ac:dyDescent="0.15">
      <c r="A15" s="82" t="s">
        <v>156</v>
      </c>
      <c r="B15" s="124">
        <v>4177</v>
      </c>
      <c r="C15" s="123">
        <v>2424</v>
      </c>
      <c r="D15" s="84" t="s">
        <v>92</v>
      </c>
      <c r="E15" s="123">
        <v>5</v>
      </c>
      <c r="F15" s="123">
        <v>24</v>
      </c>
      <c r="G15" s="84">
        <v>353</v>
      </c>
      <c r="H15" s="84">
        <v>384</v>
      </c>
      <c r="I15" s="84" t="s">
        <v>207</v>
      </c>
      <c r="J15" s="84" t="s">
        <v>207</v>
      </c>
      <c r="K15" s="123">
        <v>812</v>
      </c>
      <c r="L15" s="123">
        <v>100</v>
      </c>
      <c r="M15" s="123">
        <v>7</v>
      </c>
      <c r="N15" s="123">
        <v>41</v>
      </c>
      <c r="O15" s="123">
        <v>14</v>
      </c>
      <c r="P15" s="123">
        <v>4</v>
      </c>
      <c r="Q15" s="123">
        <v>6</v>
      </c>
      <c r="R15" s="123">
        <v>3</v>
      </c>
      <c r="S15" s="84" t="s">
        <v>92</v>
      </c>
    </row>
    <row r="16" spans="1:30" x14ac:dyDescent="0.15">
      <c r="A16" s="82" t="s">
        <v>155</v>
      </c>
      <c r="B16" s="69">
        <v>3478</v>
      </c>
      <c r="C16" s="68">
        <v>1964</v>
      </c>
      <c r="D16" s="84" t="s">
        <v>92</v>
      </c>
      <c r="E16" s="68">
        <v>27</v>
      </c>
      <c r="F16" s="68">
        <v>8</v>
      </c>
      <c r="G16" s="68">
        <v>271</v>
      </c>
      <c r="H16" s="68">
        <v>360</v>
      </c>
      <c r="I16" s="84" t="s">
        <v>207</v>
      </c>
      <c r="J16" s="84" t="s">
        <v>207</v>
      </c>
      <c r="K16" s="68">
        <v>724</v>
      </c>
      <c r="L16" s="68">
        <v>75</v>
      </c>
      <c r="M16" s="68">
        <v>5</v>
      </c>
      <c r="N16" s="68">
        <v>29</v>
      </c>
      <c r="O16" s="68">
        <v>11</v>
      </c>
      <c r="P16" s="68">
        <v>2</v>
      </c>
      <c r="Q16" s="68">
        <v>1</v>
      </c>
      <c r="R16" s="68">
        <v>1</v>
      </c>
      <c r="S16" s="84" t="s">
        <v>92</v>
      </c>
    </row>
    <row r="17" spans="1:21" x14ac:dyDescent="0.15">
      <c r="A17" s="82" t="s">
        <v>154</v>
      </c>
      <c r="B17" s="69">
        <v>2868</v>
      </c>
      <c r="C17" s="68">
        <v>1504</v>
      </c>
      <c r="D17" s="84">
        <v>2</v>
      </c>
      <c r="E17" s="68">
        <v>30</v>
      </c>
      <c r="F17" s="68">
        <v>4</v>
      </c>
      <c r="G17" s="68">
        <v>243</v>
      </c>
      <c r="H17" s="68">
        <v>303</v>
      </c>
      <c r="I17" s="84" t="s">
        <v>207</v>
      </c>
      <c r="J17" s="84" t="s">
        <v>207</v>
      </c>
      <c r="K17" s="68">
        <v>672</v>
      </c>
      <c r="L17" s="68">
        <v>64</v>
      </c>
      <c r="M17" s="68">
        <v>6</v>
      </c>
      <c r="N17" s="68">
        <v>23</v>
      </c>
      <c r="O17" s="68">
        <v>12</v>
      </c>
      <c r="P17" s="68">
        <v>2</v>
      </c>
      <c r="Q17" s="68">
        <v>1</v>
      </c>
      <c r="R17" s="68">
        <v>2</v>
      </c>
      <c r="S17" s="84" t="s">
        <v>92</v>
      </c>
      <c r="T17" s="159"/>
      <c r="U17" s="158"/>
    </row>
    <row r="18" spans="1:21" x14ac:dyDescent="0.15">
      <c r="A18" s="82" t="s">
        <v>153</v>
      </c>
      <c r="B18" s="69">
        <v>1974</v>
      </c>
      <c r="C18" s="68">
        <v>967</v>
      </c>
      <c r="D18" s="84" t="s">
        <v>109</v>
      </c>
      <c r="E18" s="68">
        <v>21</v>
      </c>
      <c r="F18" s="68">
        <v>3</v>
      </c>
      <c r="G18" s="68">
        <v>178</v>
      </c>
      <c r="H18" s="68">
        <v>223</v>
      </c>
      <c r="I18" s="84" t="s">
        <v>207</v>
      </c>
      <c r="J18" s="84" t="s">
        <v>207</v>
      </c>
      <c r="K18" s="68">
        <v>510</v>
      </c>
      <c r="L18" s="68">
        <v>51</v>
      </c>
      <c r="M18" s="68">
        <v>4</v>
      </c>
      <c r="N18" s="68">
        <v>10</v>
      </c>
      <c r="O18" s="68">
        <v>5</v>
      </c>
      <c r="P18" s="68" t="s">
        <v>109</v>
      </c>
      <c r="Q18" s="68" t="s">
        <v>109</v>
      </c>
      <c r="R18" s="68" t="s">
        <v>109</v>
      </c>
      <c r="S18" s="84">
        <v>2</v>
      </c>
      <c r="T18" s="159"/>
      <c r="U18" s="158"/>
    </row>
    <row r="19" spans="1:21" ht="9" customHeight="1" x14ac:dyDescent="0.15">
      <c r="A19" s="160"/>
      <c r="B19" s="121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</row>
    <row r="20" spans="1:21" ht="15" customHeight="1" x14ac:dyDescent="0.15">
      <c r="A20" s="112" t="s">
        <v>91</v>
      </c>
      <c r="B20" s="159"/>
    </row>
    <row r="21" spans="1:21" x14ac:dyDescent="0.15"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</row>
  </sheetData>
  <mergeCells count="19">
    <mergeCell ref="Q5:Q6"/>
    <mergeCell ref="S5:S6"/>
    <mergeCell ref="R5:R6"/>
    <mergeCell ref="B5:B6"/>
    <mergeCell ref="C5:C6"/>
    <mergeCell ref="D5:D6"/>
    <mergeCell ref="E5:E6"/>
    <mergeCell ref="M5:M6"/>
    <mergeCell ref="N5:N6"/>
    <mergeCell ref="O5:O6"/>
    <mergeCell ref="A5:A6"/>
    <mergeCell ref="F5:F6"/>
    <mergeCell ref="I5:I6"/>
    <mergeCell ref="J5:J6"/>
    <mergeCell ref="P5:P6"/>
    <mergeCell ref="G5:G6"/>
    <mergeCell ref="H5:H6"/>
    <mergeCell ref="K5:K6"/>
    <mergeCell ref="L5:L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目次</vt:lpstr>
      <vt:lpstr>表4-1</vt:lpstr>
      <vt:lpstr>表4-2</vt:lpstr>
      <vt:lpstr>表4-3</vt:lpstr>
      <vt:lpstr>表4-4</vt:lpstr>
      <vt:lpstr>表4-5</vt:lpstr>
      <vt:lpstr>表4-6</vt:lpstr>
      <vt:lpstr>表4-7</vt:lpstr>
      <vt:lpstr>表4-8</vt:lpstr>
      <vt:lpstr>表4-9</vt:lpstr>
      <vt:lpstr>表4-10</vt:lpstr>
      <vt:lpstr>表4-11</vt:lpstr>
      <vt:lpstr>表4-12</vt:lpstr>
      <vt:lpstr>表4-13</vt:lpstr>
      <vt:lpstr>表4-14</vt:lpstr>
      <vt:lpstr>'表4-10'!Print_Area</vt:lpstr>
      <vt:lpstr>'表4-12'!Print_Area</vt:lpstr>
      <vt:lpstr>'表4-3'!Print_Area</vt:lpstr>
      <vt:lpstr>'表4-5'!Print_Area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2021-12-17T09:01:22Z</dcterms:created>
  <dcterms:modified xsi:type="dcterms:W3CDTF">2022-03-14T01:40:06Z</dcterms:modified>
</cp:coreProperties>
</file>