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 tabRatio="817"/>
  </bookViews>
  <sheets>
    <sheet name="集計１(歩行者・時間帯別・方向別)" sheetId="3" r:id="rId1"/>
    <sheet name="集計２(自転車・時間帯別・方向別)" sheetId="4" r:id="rId2"/>
    <sheet name="集計３(調査地点別)" sheetId="34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自転車!$A$1:$R$33,自転車!$A$35:$Q$61</definedName>
    <definedName name="_xlnm.Print_Area" localSheetId="3">歩行者!$A$1:$U$33,歩行者!$A$37:$Q$66</definedName>
    <definedName name="_xlnm.Print_Area" localSheetId="5">歩行者・自転車!$A$1:$U$33,歩行者・自転車!#REF!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52511"/>
  <customWorkbookViews>
    <customWorkbookView name="kanrisha - 個人用ビュー" guid="{29425AA9-B7B0-4956-AF05-740C79FEAAFE}" mergeInterval="0" personalView="1" maximized="1" windowWidth="1141" windowHeight="522" activeSheetId="13"/>
    <customWorkbookView name="YG110PC021U - 個人用ビュー" guid="{D3E85142-6303-4136-BE3B-B57E7660BEDE}" mergeInterval="0" personalView="1" maximized="1" windowWidth="1362" windowHeight="514" activeSheetId="10"/>
  </customWorkbookViews>
</workbook>
</file>

<file path=xl/calcChain.xml><?xml version="1.0" encoding="utf-8"?>
<calcChain xmlns="http://schemas.openxmlformats.org/spreadsheetml/2006/main">
  <c r="T14" i="28" l="1"/>
  <c r="T13" i="28"/>
  <c r="T12" i="28"/>
  <c r="T11" i="28"/>
  <c r="T10" i="28"/>
  <c r="T9" i="28"/>
  <c r="T8" i="28"/>
  <c r="T7" i="28"/>
  <c r="T6" i="28"/>
  <c r="T5" i="28"/>
  <c r="T4" i="28"/>
  <c r="T3" i="28"/>
  <c r="R33" i="28"/>
  <c r="T14" i="27"/>
  <c r="T13" i="27"/>
  <c r="T12" i="27"/>
  <c r="T11" i="27"/>
  <c r="T10" i="27"/>
  <c r="T9" i="27"/>
  <c r="T8" i="27"/>
  <c r="T7" i="27"/>
  <c r="T6" i="27"/>
  <c r="T5" i="27"/>
  <c r="T4" i="27"/>
  <c r="T3" i="27"/>
  <c r="S17" i="29" l="1"/>
  <c r="S33" i="28" l="1"/>
  <c r="Z33" i="27"/>
  <c r="S4" i="29" l="1"/>
  <c r="S5" i="29"/>
  <c r="S6" i="29"/>
  <c r="S7" i="29"/>
  <c r="S8" i="29"/>
  <c r="S9" i="29"/>
  <c r="S10" i="29"/>
  <c r="S11" i="29"/>
  <c r="S12" i="29"/>
  <c r="S13" i="29"/>
  <c r="S14" i="29"/>
  <c r="S3" i="29"/>
  <c r="R3" i="29"/>
  <c r="T3" i="29" l="1"/>
  <c r="S15" i="29"/>
  <c r="U3" i="29"/>
  <c r="U15" i="28"/>
  <c r="U15" i="27"/>
  <c r="P33" i="29" l="1"/>
  <c r="O33" i="29"/>
  <c r="W33" i="27" l="1"/>
  <c r="R3" i="27" l="1"/>
  <c r="R4" i="27"/>
  <c r="R5" i="27"/>
  <c r="R6" i="27"/>
  <c r="R7" i="27"/>
  <c r="R8" i="27"/>
  <c r="R9" i="27"/>
  <c r="R10" i="27"/>
  <c r="R11" i="27"/>
  <c r="R12" i="27"/>
  <c r="R13" i="27"/>
  <c r="R14" i="27"/>
  <c r="S15" i="27"/>
  <c r="X33" i="27"/>
  <c r="T15" i="27"/>
  <c r="Q33" i="28"/>
  <c r="T15" i="28"/>
  <c r="U16" i="28" s="1"/>
  <c r="S15" i="28"/>
  <c r="N33" i="29"/>
  <c r="M33" i="29"/>
  <c r="R14" i="29"/>
  <c r="R5" i="29"/>
  <c r="R6" i="29"/>
  <c r="R7" i="29"/>
  <c r="R8" i="29"/>
  <c r="R9" i="29"/>
  <c r="R10" i="29"/>
  <c r="R11" i="29"/>
  <c r="R12" i="29"/>
  <c r="R13" i="29"/>
  <c r="R4" i="29"/>
  <c r="U13" i="29" l="1"/>
  <c r="T13" i="29"/>
  <c r="T11" i="29"/>
  <c r="U11" i="29"/>
  <c r="T9" i="29"/>
  <c r="U9" i="29"/>
  <c r="T7" i="29"/>
  <c r="U7" i="29"/>
  <c r="U5" i="29"/>
  <c r="T5" i="29"/>
  <c r="R15" i="29"/>
  <c r="T4" i="29"/>
  <c r="U4" i="29"/>
  <c r="U12" i="29"/>
  <c r="T12" i="29"/>
  <c r="T10" i="29"/>
  <c r="U10" i="29"/>
  <c r="U8" i="29"/>
  <c r="T8" i="29"/>
  <c r="U6" i="29"/>
  <c r="T6" i="29"/>
  <c r="U14" i="29"/>
  <c r="T14" i="29"/>
  <c r="R15" i="27"/>
  <c r="S16" i="27" s="1"/>
  <c r="T16" i="27"/>
  <c r="U16" i="27"/>
  <c r="T16" i="28"/>
  <c r="Q4" i="29"/>
  <c r="Q5" i="29"/>
  <c r="Q6" i="29"/>
  <c r="Q7" i="29"/>
  <c r="Q8" i="29"/>
  <c r="Q9" i="29"/>
  <c r="Q10" i="29"/>
  <c r="Q11" i="29"/>
  <c r="Q12" i="29"/>
  <c r="Q13" i="29"/>
  <c r="Q14" i="29"/>
  <c r="Q3" i="29"/>
  <c r="L33" i="29"/>
  <c r="K33" i="29"/>
  <c r="R17" i="29" l="1"/>
  <c r="R16" i="29"/>
  <c r="S16" i="29"/>
  <c r="U15" i="29"/>
  <c r="T15" i="29"/>
  <c r="Q15" i="29"/>
  <c r="P33" i="28" l="1"/>
  <c r="V33" i="27"/>
  <c r="R15" i="28" l="1"/>
  <c r="S16" i="28" s="1"/>
  <c r="I33" i="29" l="1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P15" i="29" l="1"/>
  <c r="Q16" i="29" l="1"/>
  <c r="H33" i="29"/>
  <c r="G33" i="29"/>
  <c r="F33" i="29"/>
  <c r="E33" i="29"/>
  <c r="D33" i="29"/>
  <c r="C33" i="29"/>
  <c r="N15" i="29"/>
  <c r="M15" i="29"/>
  <c r="L15" i="29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Q15" i="28"/>
  <c r="O15" i="28"/>
  <c r="N15" i="28"/>
  <c r="M15" i="28"/>
  <c r="L15" i="28"/>
  <c r="K15" i="28"/>
  <c r="J15" i="28"/>
  <c r="I15" i="28"/>
  <c r="H15" i="28"/>
  <c r="U17" i="28" s="1"/>
  <c r="P14" i="28"/>
  <c r="P13" i="28"/>
  <c r="P12" i="28"/>
  <c r="P11" i="28"/>
  <c r="P10" i="28"/>
  <c r="P9" i="28"/>
  <c r="P8" i="28"/>
  <c r="P7" i="28"/>
  <c r="P6" i="28"/>
  <c r="P5" i="28"/>
  <c r="P4" i="28"/>
  <c r="P3" i="28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O15" i="27"/>
  <c r="N15" i="27"/>
  <c r="M15" i="27"/>
  <c r="L15" i="27"/>
  <c r="K15" i="27"/>
  <c r="J15" i="27"/>
  <c r="I15" i="27"/>
  <c r="I17" i="27" s="1"/>
  <c r="H15" i="27"/>
  <c r="U17" i="27" s="1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P15" i="28" l="1"/>
  <c r="R17" i="28"/>
  <c r="T17" i="28"/>
  <c r="S17" i="28"/>
  <c r="J17" i="28"/>
  <c r="L17" i="28"/>
  <c r="Q17" i="29"/>
  <c r="K17" i="27"/>
  <c r="M17" i="27"/>
  <c r="O17" i="27"/>
  <c r="G17" i="27"/>
  <c r="S17" i="27"/>
  <c r="T17" i="27"/>
  <c r="R17" i="27"/>
  <c r="J17" i="27"/>
  <c r="L17" i="27"/>
  <c r="N17" i="27"/>
  <c r="P17" i="27"/>
  <c r="P16" i="27"/>
  <c r="P16" i="28"/>
  <c r="P17" i="28"/>
  <c r="N17" i="28"/>
  <c r="R16" i="28"/>
  <c r="Q17" i="28"/>
  <c r="Q16" i="28"/>
  <c r="I17" i="28"/>
  <c r="K17" i="28"/>
  <c r="M17" i="28"/>
  <c r="O17" i="28"/>
  <c r="H17" i="28"/>
  <c r="O15" i="29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R16" i="27" s="1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P16" i="29"/>
  <c r="Q17" i="27"/>
  <c r="Q16" i="27"/>
</calcChain>
</file>

<file path=xl/sharedStrings.xml><?xml version="1.0" encoding="utf-8"?>
<sst xmlns="http://schemas.openxmlformats.org/spreadsheetml/2006/main" count="671" uniqueCount="199">
  <si>
    <t>番号</t>
    <rPh sb="0" eb="2">
      <t>バンゴウ</t>
    </rPh>
    <phoneticPr fontId="2"/>
  </si>
  <si>
    <t>調査地点</t>
    <rPh sb="0" eb="2">
      <t>チョウサ</t>
    </rPh>
    <rPh sb="2" eb="4">
      <t>チテン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</si>
  <si>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</si>
  <si>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</si>
  <si>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</si>
  <si>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</si>
  <si>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</si>
  <si>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</si>
  <si>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</si>
  <si>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</si>
  <si>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</si>
  <si>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</si>
  <si>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</si>
  <si>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</si>
  <si>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</si>
  <si>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</si>
  <si>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</si>
  <si>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</si>
  <si>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</si>
  <si>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</si>
  <si>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</si>
  <si>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</si>
  <si>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</si>
  <si>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</si>
  <si>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</si>
  <si>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</si>
  <si>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</si>
  <si>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</si>
  <si>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</si>
  <si>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</si>
  <si>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</si>
  <si>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</si>
  <si>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</si>
  <si>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</si>
  <si>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</si>
  <si>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</si>
  <si>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</si>
  <si>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</si>
  <si>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</si>
  <si>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</si>
  <si>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</si>
  <si>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</si>
  <si>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</si>
  <si>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</si>
  <si>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</si>
  <si>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</si>
  <si>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</si>
  <si>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</si>
  <si>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</si>
  <si>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</si>
  <si>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</si>
  <si>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</si>
  <si>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</si>
  <si>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</si>
  <si>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</si>
  <si>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</si>
  <si>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</si>
  <si>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</si>
  <si>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</si>
  <si>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</si>
  <si>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</si>
  <si>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</si>
  <si>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</si>
  <si>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</si>
  <si>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</si>
  <si>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</si>
  <si>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</si>
  <si>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</si>
  <si>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</si>
  <si>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</si>
  <si>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</si>
  <si>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</si>
  <si>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</si>
  <si>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</si>
  <si>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</si>
  <si>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</si>
  <si>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</si>
  <si>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</si>
  <si>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</si>
  <si>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</si>
  <si>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</si>
  <si>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</si>
  <si>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</si>
  <si>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</si>
  <si>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</si>
  <si>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</si>
  <si>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</si>
  <si>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</si>
  <si>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</si>
  <si>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</si>
  <si>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</si>
  <si>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</si>
  <si>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</si>
  <si>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</si>
  <si>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</si>
  <si>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</si>
  <si>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</si>
  <si>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</si>
  <si>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</si>
  <si>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</si>
  <si>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</si>
  <si>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</si>
  <si>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</si>
  <si>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</si>
  <si>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</si>
  <si>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</si>
  <si>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</si>
  <si>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</si>
  <si>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</si>
  <si>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</si>
  <si>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</si>
  <si>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</si>
  <si>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</si>
  <si>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5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</si>
  <si>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</si>
  <si>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</si>
  <si>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</si>
  <si>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</si>
  <si>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H28</t>
    <phoneticPr fontId="15"/>
  </si>
  <si>
    <t>10.25(日)</t>
    <rPh sb="6" eb="7">
      <t>ニチ</t>
    </rPh>
    <phoneticPr fontId="2"/>
  </si>
  <si>
    <t>10.29（土）</t>
    <rPh sb="6" eb="7">
      <t>ド</t>
    </rPh>
    <phoneticPr fontId="15"/>
  </si>
  <si>
    <t>11.6（日）</t>
    <rPh sb="5" eb="6">
      <t>ニチ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</si>
  <si>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</si>
  <si>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</si>
  <si>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</si>
  <si>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</si>
  <si>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</si>
  <si>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</si>
  <si>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</si>
  <si>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</si>
  <si>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</si>
  <si>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</si>
  <si>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</si>
  <si>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5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</si>
  <si>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</si>
  <si>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</si>
  <si>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</si>
  <si>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</si>
  <si>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大丸屋商店</t>
    <rPh sb="0" eb="2">
      <t>ダイマル</t>
    </rPh>
    <rPh sb="2" eb="3">
      <t>ヤ</t>
    </rPh>
    <rPh sb="3" eb="5">
      <t>ショウテン</t>
    </rPh>
    <phoneticPr fontId="2"/>
  </si>
  <si>
    <t>H29</t>
    <phoneticPr fontId="15"/>
  </si>
  <si>
    <t>10.28（土）</t>
    <rPh sb="6" eb="7">
      <t>ド</t>
    </rPh>
    <phoneticPr fontId="15"/>
  </si>
  <si>
    <t>H29</t>
    <phoneticPr fontId="2"/>
  </si>
  <si>
    <t>H29</t>
    <phoneticPr fontId="15"/>
  </si>
  <si>
    <t>H29</t>
    <phoneticPr fontId="15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</si>
  <si>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</si>
  <si>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</si>
  <si>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</si>
  <si>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4"/>
  </si>
  <si>
    <t>基準値(H25)</t>
    <rPh sb="0" eb="3">
      <t>キジュンチ</t>
    </rPh>
    <phoneticPr fontId="14"/>
  </si>
  <si>
    <t>目標値（H31)</t>
    <rPh sb="0" eb="2">
      <t>モクヒョウ</t>
    </rPh>
    <rPh sb="2" eb="3">
      <t>チ</t>
    </rPh>
    <phoneticPr fontId="14"/>
  </si>
  <si>
    <t>36,000人</t>
    <rPh sb="6" eb="7">
      <t>ニン</t>
    </rPh>
    <phoneticPr fontId="14"/>
  </si>
  <si>
    <t>【目標値】</t>
    <rPh sb="1" eb="3">
      <t>モクヒョウ</t>
    </rPh>
    <rPh sb="3" eb="4">
      <t>チ</t>
    </rPh>
    <phoneticPr fontId="14"/>
  </si>
  <si>
    <t>前年度
増減数</t>
    <rPh sb="0" eb="3">
      <t>ゼンネンド</t>
    </rPh>
    <rPh sb="4" eb="6">
      <t>ゾウゲン</t>
    </rPh>
    <rPh sb="6" eb="7">
      <t>スウ</t>
    </rPh>
    <phoneticPr fontId="14"/>
  </si>
  <si>
    <t>前年度
増減率</t>
    <rPh sb="0" eb="3">
      <t>ゼンネンド</t>
    </rPh>
    <rPh sb="4" eb="6">
      <t>ゾウゲン</t>
    </rPh>
    <rPh sb="6" eb="7">
      <t>リツ</t>
    </rPh>
    <phoneticPr fontId="14"/>
  </si>
  <si>
    <t>H30</t>
  </si>
  <si>
    <t>10.20（土）</t>
    <rPh sb="6" eb="7">
      <t>ド</t>
    </rPh>
    <phoneticPr fontId="15"/>
  </si>
  <si>
    <t>10.20(土)</t>
    <rPh sb="6" eb="7">
      <t>ド</t>
    </rPh>
    <phoneticPr fontId="2"/>
  </si>
  <si>
    <t>月あかり山形店</t>
    <rPh sb="0" eb="1">
      <t>ツキ</t>
    </rPh>
    <rPh sb="4" eb="6">
      <t>ヤマガタ</t>
    </rPh>
    <rPh sb="6" eb="7">
      <t>テン</t>
    </rPh>
    <phoneticPr fontId="2"/>
  </si>
  <si>
    <t>山形まるごと館
紅の蔵</t>
    <rPh sb="0" eb="2">
      <t>ヤマガタ</t>
    </rPh>
    <rPh sb="6" eb="7">
      <t>カン</t>
    </rPh>
    <rPh sb="8" eb="9">
      <t>ベニ</t>
    </rPh>
    <rPh sb="10" eb="11">
      <t>クラ</t>
    </rPh>
    <phoneticPr fontId="2"/>
  </si>
  <si>
    <t>七日町御殿堰</t>
    <rPh sb="0" eb="2">
      <t>ナノカ</t>
    </rPh>
    <rPh sb="2" eb="3">
      <t>マチ</t>
    </rPh>
    <rPh sb="3" eb="5">
      <t>ゴテン</t>
    </rPh>
    <rPh sb="5" eb="6">
      <t>セキ</t>
    </rPh>
    <phoneticPr fontId="2"/>
  </si>
  <si>
    <t>七十七銀行
山形支店</t>
    <phoneticPr fontId="2"/>
  </si>
  <si>
    <t>②</t>
    <phoneticPr fontId="2"/>
  </si>
  <si>
    <t>③</t>
    <phoneticPr fontId="2"/>
  </si>
  <si>
    <t>カバンのフジタ</t>
    <phoneticPr fontId="2"/>
  </si>
  <si>
    <t>みずほ銀行
山形支店</t>
    <phoneticPr fontId="2"/>
  </si>
  <si>
    <t>⑨</t>
    <phoneticPr fontId="2"/>
  </si>
  <si>
    <t>七日町パーキングプラザ２</t>
    <phoneticPr fontId="2"/>
  </si>
  <si>
    <t>⑩</t>
    <phoneticPr fontId="2"/>
  </si>
  <si>
    <t>七日町パーキングプラザ１</t>
    <phoneticPr fontId="2"/>
  </si>
  <si>
    <t>H30</t>
    <phoneticPr fontId="15"/>
  </si>
  <si>
    <t>R1</t>
    <phoneticPr fontId="15"/>
  </si>
  <si>
    <t>10.19（土）</t>
    <rPh sb="6" eb="7">
      <t>ド</t>
    </rPh>
    <phoneticPr fontId="15"/>
  </si>
  <si>
    <t>R1</t>
    <phoneticPr fontId="14"/>
  </si>
  <si>
    <t>10.19(土)</t>
    <rPh sb="6" eb="7">
      <t>ド</t>
    </rPh>
    <phoneticPr fontId="2"/>
  </si>
  <si>
    <t>R1</t>
    <phoneticPr fontId="14"/>
  </si>
  <si>
    <t>H30</t>
    <phoneticPr fontId="14"/>
  </si>
  <si>
    <t>10.20（土）
10.28（日）
の平均</t>
    <rPh sb="6" eb="7">
      <t>ド</t>
    </rPh>
    <rPh sb="15" eb="16">
      <t>ニチ</t>
    </rPh>
    <rPh sb="19" eb="21">
      <t>ヘイキン</t>
    </rPh>
    <phoneticPr fontId="10"/>
  </si>
  <si>
    <t>10.28（日）</t>
    <rPh sb="6" eb="7">
      <t>ニチ</t>
    </rPh>
    <phoneticPr fontId="10"/>
  </si>
  <si>
    <t>10.20（土）
10.28（日）</t>
    <rPh sb="6" eb="7">
      <t>ド</t>
    </rPh>
    <rPh sb="15" eb="16">
      <t>ニチ</t>
    </rPh>
    <phoneticPr fontId="10"/>
  </si>
  <si>
    <t>R2</t>
    <phoneticPr fontId="15"/>
  </si>
  <si>
    <t>R2</t>
    <phoneticPr fontId="14"/>
  </si>
  <si>
    <t>10.17（土）</t>
    <rPh sb="6" eb="7">
      <t>ツチ</t>
    </rPh>
    <phoneticPr fontId="14"/>
  </si>
  <si>
    <t>10.17（土）</t>
    <rPh sb="6" eb="7">
      <t>ド</t>
    </rPh>
    <phoneticPr fontId="15"/>
  </si>
  <si>
    <t>10.17(土)</t>
    <rPh sb="6" eb="7">
      <t>ド</t>
    </rPh>
    <phoneticPr fontId="2"/>
  </si>
  <si>
    <t>月あかり</t>
    <phoneticPr fontId="14"/>
  </si>
  <si>
    <t>山形まるごと館　紅の蔵</t>
    <phoneticPr fontId="14"/>
  </si>
  <si>
    <t>月あかり</t>
    <rPh sb="0" eb="1">
      <t>ツキ</t>
    </rPh>
    <phoneticPr fontId="2"/>
  </si>
  <si>
    <t>山形まるごと館　紅の蔵</t>
    <phoneticPr fontId="14"/>
  </si>
  <si>
    <t>月あかり</t>
    <phoneticPr fontId="14"/>
  </si>
  <si>
    <t>山形まるごと館　紅の蔵</t>
    <phoneticPr fontId="14"/>
  </si>
  <si>
    <t>R1</t>
  </si>
  <si>
    <t>10.26（土）</t>
    <rPh sb="6" eb="7">
      <t>ド</t>
    </rPh>
    <phoneticPr fontId="15"/>
  </si>
  <si>
    <t>10.19(土)
10.26（土）</t>
    <rPh sb="6" eb="7">
      <t>ド</t>
    </rPh>
    <rPh sb="15" eb="16">
      <t>ド</t>
    </rPh>
    <phoneticPr fontId="10"/>
  </si>
  <si>
    <t>10.19(土)
10.26（土）
の平均</t>
    <rPh sb="6" eb="7">
      <t>ド</t>
    </rPh>
    <rPh sb="15" eb="16">
      <t>ド</t>
    </rPh>
    <rPh sb="19" eb="21">
      <t>ヘイキン</t>
    </rPh>
    <phoneticPr fontId="10"/>
  </si>
  <si>
    <t>月あかり（旧近畿日本ツーリスト山形支店）</t>
  </si>
  <si>
    <t>山形まるごと館　紅の蔵</t>
  </si>
  <si>
    <t>大丸屋商店</t>
  </si>
  <si>
    <t>（東→西）</t>
    <phoneticPr fontId="2"/>
  </si>
  <si>
    <t>（西→東）</t>
    <rPh sb="1" eb="2">
      <t>ニシ</t>
    </rPh>
    <rPh sb="3" eb="4">
      <t>ヒガシ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</si>
</sst>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%"/>
    <numFmt numFmtId="178" formatCode="#,##0.0_ "/>
    <numFmt numFmtId="179" formatCode="#,##0_);[Red]\(#,##0\)"/>
    <numFmt numFmtId="180" formatCode="0_ 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5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5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4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7" fillId="5" borderId="3" xfId="3" applyFont="1" applyFill="1" applyBorder="1" applyAlignment="1">
      <alignment horizontal="center" vertical="center"/>
    </xf>
    <xf numFmtId="38" fontId="11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/>
    </xf>
    <xf numFmtId="0" fontId="7" fillId="4" borderId="4" xfId="2" applyFont="1" applyFill="1" applyBorder="1">
      <alignment vertical="center"/>
    </xf>
    <xf numFmtId="0" fontId="7" fillId="4" borderId="5" xfId="2" applyFont="1" applyFill="1" applyBorder="1">
      <alignment vertical="center"/>
    </xf>
    <xf numFmtId="0" fontId="7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0" fillId="4" borderId="3" xfId="2" applyFont="1" applyFill="1" applyBorder="1" applyAlignment="1">
      <alignment horizontal="center" vertical="center"/>
    </xf>
    <xf numFmtId="38" fontId="7" fillId="4" borderId="4" xfId="5" applyFont="1" applyFill="1" applyBorder="1">
      <alignment vertical="center"/>
    </xf>
    <xf numFmtId="38" fontId="7" fillId="4" borderId="5" xfId="5" applyFont="1" applyFill="1" applyBorder="1">
      <alignment vertical="center"/>
    </xf>
    <xf numFmtId="38" fontId="7" fillId="4" borderId="12" xfId="5" applyFont="1" applyFill="1" applyBorder="1">
      <alignment vertical="center"/>
    </xf>
    <xf numFmtId="0" fontId="10" fillId="0" borderId="3" xfId="2" applyFont="1" applyFill="1" applyBorder="1" applyAlignment="1">
      <alignment horizontal="center" vertical="center"/>
    </xf>
    <xf numFmtId="38" fontId="7" fillId="0" borderId="4" xfId="5" applyFont="1" applyFill="1" applyBorder="1">
      <alignment vertical="center"/>
    </xf>
    <xf numFmtId="38" fontId="7" fillId="0" borderId="5" xfId="5" applyFont="1" applyFill="1" applyBorder="1">
      <alignment vertical="center"/>
    </xf>
    <xf numFmtId="38" fontId="7" fillId="0" borderId="12" xfId="5" applyFont="1" applyFill="1" applyBorder="1">
      <alignment vertical="center"/>
    </xf>
    <xf numFmtId="0" fontId="7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176" fontId="4" fillId="0" borderId="23" xfId="2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 wrapText="1"/>
    </xf>
    <xf numFmtId="38" fontId="7" fillId="6" borderId="3" xfId="3" applyFont="1" applyFill="1" applyBorder="1" applyAlignment="1">
      <alignment horizontal="center" vertical="center"/>
    </xf>
    <xf numFmtId="38" fontId="11" fillId="6" borderId="3" xfId="3" applyFont="1" applyFill="1" applyBorder="1" applyAlignment="1">
      <alignment horizontal="center" vertical="center" wrapText="1"/>
    </xf>
    <xf numFmtId="177" fontId="4" fillId="6" borderId="12" xfId="4" applyNumberFormat="1" applyFont="1" applyFill="1" applyBorder="1" applyAlignment="1">
      <alignment vertical="center"/>
    </xf>
    <xf numFmtId="177" fontId="4" fillId="6" borderId="3" xfId="2" applyNumberFormat="1" applyFont="1" applyFill="1" applyBorder="1" applyAlignment="1">
      <alignment vertical="center"/>
    </xf>
    <xf numFmtId="0" fontId="7" fillId="0" borderId="24" xfId="2" applyFont="1" applyBorder="1" applyAlignment="1">
      <alignment horizontal="center" vertical="center"/>
    </xf>
    <xf numFmtId="0" fontId="7" fillId="0" borderId="24" xfId="2" applyFont="1" applyBorder="1" applyAlignment="1">
      <alignment vertical="center" wrapText="1"/>
    </xf>
    <xf numFmtId="176" fontId="4" fillId="0" borderId="24" xfId="2" applyNumberFormat="1" applyFont="1" applyFill="1" applyBorder="1" applyAlignment="1">
      <alignment vertical="center"/>
    </xf>
    <xf numFmtId="176" fontId="4" fillId="5" borderId="24" xfId="2" applyNumberFormat="1" applyFont="1" applyFill="1" applyBorder="1" applyAlignment="1">
      <alignment vertical="center"/>
    </xf>
    <xf numFmtId="179" fontId="7" fillId="0" borderId="24" xfId="2" applyNumberFormat="1" applyFont="1" applyFill="1" applyBorder="1">
      <alignment vertical="center"/>
    </xf>
    <xf numFmtId="176" fontId="4" fillId="6" borderId="24" xfId="2" applyNumberFormat="1" applyFont="1" applyFill="1" applyBorder="1" applyAlignment="1">
      <alignment vertical="center"/>
    </xf>
    <xf numFmtId="176" fontId="4" fillId="4" borderId="24" xfId="2" applyNumberFormat="1" applyFont="1" applyFill="1" applyBorder="1" applyAlignment="1">
      <alignment vertical="center"/>
    </xf>
    <xf numFmtId="177" fontId="7" fillId="3" borderId="24" xfId="6" applyNumberFormat="1" applyFont="1" applyFill="1" applyBorder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5" xfId="2" applyFont="1" applyBorder="1" applyAlignment="1">
      <alignment vertical="center" wrapText="1"/>
    </xf>
    <xf numFmtId="176" fontId="4" fillId="0" borderId="25" xfId="2" applyNumberFormat="1" applyFont="1" applyFill="1" applyBorder="1" applyAlignment="1">
      <alignment vertical="center"/>
    </xf>
    <xf numFmtId="176" fontId="4" fillId="5" borderId="25" xfId="2" applyNumberFormat="1" applyFont="1" applyFill="1" applyBorder="1" applyAlignment="1">
      <alignment vertical="center"/>
    </xf>
    <xf numFmtId="179" fontId="7" fillId="0" borderId="25" xfId="2" applyNumberFormat="1" applyFont="1" applyFill="1" applyBorder="1">
      <alignment vertical="center"/>
    </xf>
    <xf numFmtId="179" fontId="4" fillId="0" borderId="25" xfId="2" applyNumberFormat="1" applyFont="1" applyFill="1" applyBorder="1" applyAlignment="1">
      <alignment vertical="center"/>
    </xf>
    <xf numFmtId="176" fontId="4" fillId="6" borderId="25" xfId="2" applyNumberFormat="1" applyFont="1" applyFill="1" applyBorder="1" applyAlignment="1">
      <alignment vertical="center"/>
    </xf>
    <xf numFmtId="176" fontId="4" fillId="4" borderId="25" xfId="2" applyNumberFormat="1" applyFont="1" applyFill="1" applyBorder="1" applyAlignment="1">
      <alignment vertical="center"/>
    </xf>
    <xf numFmtId="177" fontId="7" fillId="3" borderId="25" xfId="6" applyNumberFormat="1" applyFont="1" applyFill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7" fillId="0" borderId="26" xfId="2" applyFont="1" applyBorder="1" applyAlignment="1">
      <alignment vertical="center" wrapText="1"/>
    </xf>
    <xf numFmtId="176" fontId="4" fillId="0" borderId="26" xfId="2" applyNumberFormat="1" applyFont="1" applyFill="1" applyBorder="1" applyAlignment="1">
      <alignment vertical="center"/>
    </xf>
    <xf numFmtId="176" fontId="4" fillId="5" borderId="27" xfId="2" applyNumberFormat="1" applyFont="1" applyFill="1" applyBorder="1" applyAlignment="1">
      <alignment vertical="center"/>
    </xf>
    <xf numFmtId="179" fontId="7" fillId="0" borderId="26" xfId="2" applyNumberFormat="1" applyFont="1" applyFill="1" applyBorder="1">
      <alignment vertical="center"/>
    </xf>
    <xf numFmtId="179" fontId="4" fillId="0" borderId="26" xfId="2" applyNumberFormat="1" applyFont="1" applyFill="1" applyBorder="1" applyAlignment="1">
      <alignment vertical="center"/>
    </xf>
    <xf numFmtId="176" fontId="4" fillId="6" borderId="27" xfId="2" applyNumberFormat="1" applyFont="1" applyFill="1" applyBorder="1" applyAlignment="1">
      <alignment vertical="center"/>
    </xf>
    <xf numFmtId="177" fontId="7" fillId="3" borderId="26" xfId="6" applyNumberFormat="1" applyFont="1" applyFill="1" applyBorder="1">
      <alignment vertical="center"/>
    </xf>
    <xf numFmtId="176" fontId="7" fillId="3" borderId="24" xfId="2" applyNumberFormat="1" applyFont="1" applyFill="1" applyBorder="1">
      <alignment vertical="center"/>
    </xf>
    <xf numFmtId="176" fontId="7" fillId="3" borderId="25" xfId="2" applyNumberFormat="1" applyFont="1" applyFill="1" applyBorder="1">
      <alignment vertical="center"/>
    </xf>
    <xf numFmtId="176" fontId="7" fillId="3" borderId="26" xfId="2" applyNumberFormat="1" applyFont="1" applyFill="1" applyBorder="1">
      <alignment vertical="center"/>
    </xf>
    <xf numFmtId="176" fontId="4" fillId="0" borderId="27" xfId="2" applyNumberFormat="1" applyFont="1" applyFill="1" applyBorder="1" applyAlignment="1">
      <alignment vertical="center"/>
    </xf>
    <xf numFmtId="177" fontId="4" fillId="0" borderId="12" xfId="4" applyNumberFormat="1" applyFont="1" applyFill="1" applyBorder="1" applyAlignment="1">
      <alignment vertical="center"/>
    </xf>
    <xf numFmtId="38" fontId="4" fillId="0" borderId="3" xfId="3" applyFont="1" applyFill="1" applyBorder="1" applyAlignment="1">
      <alignment horizontal="center" vertical="center" shrinkToFit="1"/>
    </xf>
    <xf numFmtId="38" fontId="7" fillId="0" borderId="3" xfId="3" applyFont="1" applyBorder="1" applyAlignment="1">
      <alignment horizontal="center" vertical="center" shrinkToFit="1"/>
    </xf>
    <xf numFmtId="38" fontId="7" fillId="0" borderId="3" xfId="3" applyFont="1" applyFill="1" applyBorder="1" applyAlignment="1">
      <alignment horizontal="center" vertical="center" shrinkToFit="1"/>
    </xf>
    <xf numFmtId="38" fontId="7" fillId="0" borderId="3" xfId="2" applyNumberFormat="1" applyFont="1" applyFill="1" applyBorder="1" applyAlignment="1">
      <alignment horizontal="center" vertical="center" shrinkToFit="1"/>
    </xf>
    <xf numFmtId="38" fontId="7" fillId="4" borderId="3" xfId="2" applyNumberFormat="1" applyFont="1" applyFill="1" applyBorder="1" applyAlignment="1">
      <alignment horizontal="center" vertical="center" shrinkToFit="1"/>
    </xf>
    <xf numFmtId="176" fontId="4" fillId="6" borderId="20" xfId="2" applyNumberFormat="1" applyFont="1" applyFill="1" applyBorder="1" applyAlignment="1">
      <alignment vertical="center"/>
    </xf>
    <xf numFmtId="176" fontId="4" fillId="0" borderId="20" xfId="2" applyNumberFormat="1" applyFont="1" applyFill="1" applyBorder="1" applyAlignment="1">
      <alignment vertical="center"/>
    </xf>
    <xf numFmtId="0" fontId="7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38" fontId="7" fillId="4" borderId="0" xfId="3" applyFont="1" applyFill="1" applyBorder="1" applyAlignment="1">
      <alignment horizontal="center" vertical="center"/>
    </xf>
    <xf numFmtId="176" fontId="4" fillId="4" borderId="3" xfId="2" applyNumberFormat="1" applyFont="1" applyFill="1" applyBorder="1" applyAlignment="1">
      <alignment vertical="center"/>
    </xf>
    <xf numFmtId="176" fontId="4" fillId="4" borderId="30" xfId="2" applyNumberFormat="1" applyFont="1" applyFill="1" applyBorder="1" applyAlignment="1">
      <alignment vertical="center"/>
    </xf>
    <xf numFmtId="176" fontId="4" fillId="4" borderId="31" xfId="2" applyNumberFormat="1" applyFont="1" applyFill="1" applyBorder="1" applyAlignment="1">
      <alignment vertical="center"/>
    </xf>
    <xf numFmtId="176" fontId="4" fillId="4" borderId="32" xfId="2" applyNumberFormat="1" applyFont="1" applyFill="1" applyBorder="1" applyAlignment="1">
      <alignment vertical="center"/>
    </xf>
    <xf numFmtId="176" fontId="4" fillId="4" borderId="26" xfId="2" applyNumberFormat="1" applyFont="1" applyFill="1" applyBorder="1" applyAlignment="1">
      <alignment vertical="center"/>
    </xf>
    <xf numFmtId="176" fontId="7" fillId="3" borderId="33" xfId="2" applyNumberFormat="1" applyFont="1" applyFill="1" applyBorder="1">
      <alignment vertical="center"/>
    </xf>
    <xf numFmtId="177" fontId="7" fillId="3" borderId="12" xfId="6" applyNumberFormat="1" applyFont="1" applyFill="1" applyBorder="1">
      <alignment vertical="center"/>
    </xf>
    <xf numFmtId="0" fontId="7" fillId="0" borderId="0" xfId="2" applyFont="1" applyFill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6" fillId="4" borderId="34" xfId="2" applyNumberFormat="1" applyFont="1" applyFill="1" applyBorder="1" applyAlignment="1">
      <alignment vertical="center"/>
    </xf>
    <xf numFmtId="180" fontId="7" fillId="0" borderId="4" xfId="2" applyNumberFormat="1" applyFont="1" applyFill="1" applyBorder="1">
      <alignment vertical="center"/>
    </xf>
    <xf numFmtId="180" fontId="7" fillId="0" borderId="5" xfId="2" applyNumberFormat="1" applyFont="1" applyFill="1" applyBorder="1">
      <alignment vertical="center"/>
    </xf>
    <xf numFmtId="180" fontId="7" fillId="0" borderId="12" xfId="2" applyNumberFormat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38" fontId="7" fillId="4" borderId="20" xfId="3" applyFont="1" applyFill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歩行者!$D$1:$T$1</c:f>
              <c:strCache>
                <c:ptCount val="17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  <c:pt idx="15">
                  <c:v>H30</c:v>
                </c:pt>
                <c:pt idx="16">
                  <c:v>R1</c:v>
                </c:pt>
              </c:strCache>
            </c:strRef>
          </c:cat>
          <c:val>
            <c:numRef>
              <c:f>歩行者!$D$15:$T$15</c:f>
              <c:numCache>
                <c:formatCode>#,##0_ </c:formatCode>
                <c:ptCount val="17"/>
                <c:pt idx="0">
                  <c:v>56912</c:v>
                </c:pt>
                <c:pt idx="1">
                  <c:v>36584</c:v>
                </c:pt>
                <c:pt idx="2">
                  <c:v>32423</c:v>
                </c:pt>
                <c:pt idx="3">
                  <c:v>34160</c:v>
                </c:pt>
                <c:pt idx="4">
                  <c:v>29682</c:v>
                </c:pt>
                <c:pt idx="5">
                  <c:v>23636</c:v>
                </c:pt>
                <c:pt idx="6">
                  <c:v>25740</c:v>
                </c:pt>
                <c:pt idx="7">
                  <c:v>26672</c:v>
                </c:pt>
                <c:pt idx="8">
                  <c:v>24649.5</c:v>
                </c:pt>
                <c:pt idx="9">
                  <c:v>26257</c:v>
                </c:pt>
                <c:pt idx="10">
                  <c:v>28397.5</c:v>
                </c:pt>
                <c:pt idx="11">
                  <c:v>27466</c:v>
                </c:pt>
                <c:pt idx="12">
                  <c:v>22643.5</c:v>
                </c:pt>
                <c:pt idx="13">
                  <c:v>23237.5</c:v>
                </c:pt>
                <c:pt idx="14">
                  <c:v>29991</c:v>
                </c:pt>
                <c:pt idx="15">
                  <c:v>25688</c:v>
                </c:pt>
                <c:pt idx="16">
                  <c:v>25598.5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67-45F7-943B-2C1D93457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96352"/>
        <c:axId val="106794784"/>
      </c:barChart>
      <c:catAx>
        <c:axId val="10679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794784"/>
        <c:crosses val="autoZero"/>
        <c:auto val="1"/>
        <c:lblAlgn val="ctr"/>
        <c:lblOffset val="100"/>
        <c:noMultiLvlLbl val="0"/>
      </c:catAx>
      <c:valAx>
        <c:axId val="10679478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0679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25274137983003E-2"/>
          <c:y val="0.19815455525845385"/>
          <c:w val="0.88653699526682017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自転車!$H$1:$T$1</c:f>
              <c:strCache>
                <c:ptCount val="13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R1</c:v>
                </c:pt>
              </c:strCache>
            </c:strRef>
          </c:cat>
          <c:val>
            <c:numRef>
              <c:f>自転車!$H$15:$T$15</c:f>
              <c:numCache>
                <c:formatCode>#,##0_ </c:formatCode>
                <c:ptCount val="13"/>
                <c:pt idx="0">
                  <c:v>8239</c:v>
                </c:pt>
                <c:pt idx="1">
                  <c:v>7005</c:v>
                </c:pt>
                <c:pt idx="2">
                  <c:v>7455</c:v>
                </c:pt>
                <c:pt idx="3">
                  <c:v>7848</c:v>
                </c:pt>
                <c:pt idx="4">
                  <c:v>6490</c:v>
                </c:pt>
                <c:pt idx="5">
                  <c:v>6231</c:v>
                </c:pt>
                <c:pt idx="6">
                  <c:v>4455</c:v>
                </c:pt>
                <c:pt idx="7">
                  <c:v>6556</c:v>
                </c:pt>
                <c:pt idx="8">
                  <c:v>4622</c:v>
                </c:pt>
                <c:pt idx="9">
                  <c:v>4371</c:v>
                </c:pt>
                <c:pt idx="10">
                  <c:v>4710</c:v>
                </c:pt>
                <c:pt idx="11">
                  <c:v>4242</c:v>
                </c:pt>
                <c:pt idx="12">
                  <c:v>3397.5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51-493D-8D3E-60D3AE837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95960"/>
        <c:axId val="109095072"/>
      </c:barChart>
      <c:catAx>
        <c:axId val="106795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095072"/>
        <c:crosses val="autoZero"/>
        <c:auto val="1"/>
        <c:lblAlgn val="ctr"/>
        <c:lblOffset val="100"/>
        <c:noMultiLvlLbl val="0"/>
      </c:catAx>
      <c:valAx>
        <c:axId val="10909507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06795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006260885795"/>
          <c:y val="0.16179098067287043"/>
          <c:w val="0.84147838227954341"/>
          <c:h val="0.68947411119064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歩行者・自転車!$C$1:$R$1</c:f>
              <c:strCache>
                <c:ptCount val="16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  <c:pt idx="14">
                  <c:v>H30</c:v>
                </c:pt>
                <c:pt idx="15">
                  <c:v>R1</c:v>
                </c:pt>
              </c:strCache>
            </c:strRef>
          </c:cat>
          <c:val>
            <c:numRef>
              <c:f>歩行者・自転車!$C$15:$R$15</c:f>
              <c:numCache>
                <c:formatCode>#,##0_ </c:formatCode>
                <c:ptCount val="16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  <c:pt idx="14">
                  <c:v>29930</c:v>
                </c:pt>
                <c:pt idx="15">
                  <c:v>28996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5E-4D65-8CA3-23EAC49F0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087624"/>
        <c:axId val="109093112"/>
      </c:barChart>
      <c:catAx>
        <c:axId val="109087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093112"/>
        <c:crosses val="autoZero"/>
        <c:auto val="1"/>
        <c:lblAlgn val="ctr"/>
        <c:lblOffset val="100"/>
        <c:noMultiLvlLbl val="0"/>
      </c:catAx>
      <c:valAx>
        <c:axId val="109093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087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</xdr:row>
      <xdr:rowOff>85725</xdr:rowOff>
    </xdr:from>
    <xdr:to>
      <xdr:col>13</xdr:col>
      <xdr:colOff>428626</xdr:colOff>
      <xdr:row>37</xdr:row>
      <xdr:rowOff>76200</xdr:rowOff>
    </xdr:to>
    <xdr:sp macro="" textlink="">
      <xdr:nvSpPr>
        <xdr:cNvPr id="2" name="Rectangle 2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38101" y="152400"/>
          <a:ext cx="8801100" cy="61626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4</xdr:row>
      <xdr:rowOff>19050</xdr:rowOff>
    </xdr:from>
    <xdr:to>
      <xdr:col>13</xdr:col>
      <xdr:colOff>342900</xdr:colOff>
      <xdr:row>4</xdr:row>
      <xdr:rowOff>57150</xdr:rowOff>
    </xdr:to>
    <xdr:sp macro="" textlink="">
      <xdr:nvSpPr>
        <xdr:cNvPr id="3" name="Rectangle 5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180975" y="1609725"/>
          <a:ext cx="857250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0</xdr:rowOff>
    </xdr:from>
    <xdr:to>
      <xdr:col>12</xdr:col>
      <xdr:colOff>571500</xdr:colOff>
      <xdr:row>31</xdr:row>
      <xdr:rowOff>0</xdr:rowOff>
    </xdr:to>
    <xdr:cxnSp macro="">
      <xdr:nvCxnSpPr>
        <xdr:cNvPr id="4" name="AutoShape 6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CxnSpPr>
          <a:cxnSpLocks noChangeShapeType="1"/>
        </xdr:cNvCxnSpPr>
      </xdr:nvCxnSpPr>
      <xdr:spPr bwMode="auto">
        <a:xfrm>
          <a:off x="180975" y="6219825"/>
          <a:ext cx="81153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4</xdr:row>
      <xdr:rowOff>9525</xdr:rowOff>
    </xdr:from>
    <xdr:to>
      <xdr:col>1</xdr:col>
      <xdr:colOff>609600</xdr:colOff>
      <xdr:row>35</xdr:row>
      <xdr:rowOff>166575</xdr:rowOff>
    </xdr:to>
    <xdr:cxnSp macro="">
      <xdr:nvCxnSpPr>
        <xdr:cNvPr id="5" name="AutoShape 7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>
          <a:cxnSpLocks noChangeShapeType="1"/>
        </xdr:cNvCxnSpPr>
      </xdr:nvCxnSpPr>
      <xdr:spPr bwMode="auto">
        <a:xfrm>
          <a:off x="790575" y="1600200"/>
          <a:ext cx="0" cy="547200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9</xdr:row>
      <xdr:rowOff>0</xdr:rowOff>
    </xdr:from>
    <xdr:to>
      <xdr:col>11</xdr:col>
      <xdr:colOff>676275</xdr:colOff>
      <xdr:row>9</xdr:row>
      <xdr:rowOff>0</xdr:rowOff>
    </xdr:to>
    <xdr:cxnSp macro="">
      <xdr:nvCxnSpPr>
        <xdr:cNvPr id="6" name="AutoShape 8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CxnSpPr>
          <a:cxnSpLocks noChangeShapeType="1"/>
        </xdr:cNvCxnSpPr>
      </xdr:nvCxnSpPr>
      <xdr:spPr bwMode="auto">
        <a:xfrm>
          <a:off x="180975" y="2447925"/>
          <a:ext cx="75342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142874</xdr:colOff>
      <xdr:row>4</xdr:row>
      <xdr:rowOff>139350</xdr:rowOff>
    </xdr:from>
    <xdr:to>
      <xdr:col>11</xdr:col>
      <xdr:colOff>142874</xdr:colOff>
      <xdr:row>35</xdr:row>
      <xdr:rowOff>152400</xdr:rowOff>
    </xdr:to>
    <xdr:cxnSp macro="">
      <xdr:nvCxnSpPr>
        <xdr:cNvPr id="7" name="AutoShape 9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517849" y="4394025"/>
          <a:ext cx="5328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4</xdr:row>
      <xdr:rowOff>47625</xdr:rowOff>
    </xdr:from>
    <xdr:to>
      <xdr:col>13</xdr:col>
      <xdr:colOff>352425</xdr:colOff>
      <xdr:row>4</xdr:row>
      <xdr:rowOff>47625</xdr:rowOff>
    </xdr:to>
    <xdr:cxnSp macro="">
      <xdr:nvCxnSpPr>
        <xdr:cNvPr id="8" name="AutoShape 10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CxnSpPr>
          <a:cxnSpLocks noChangeShapeType="1"/>
        </xdr:cNvCxnSpPr>
      </xdr:nvCxnSpPr>
      <xdr:spPr bwMode="auto">
        <a:xfrm>
          <a:off x="180975" y="1638300"/>
          <a:ext cx="8582025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138600</xdr:rowOff>
    </xdr:from>
    <xdr:to>
      <xdr:col>2</xdr:col>
      <xdr:colOff>342900</xdr:colOff>
      <xdr:row>5</xdr:row>
      <xdr:rowOff>34538</xdr:rowOff>
    </xdr:to>
    <xdr:sp macro="" textlink="">
      <xdr:nvSpPr>
        <xdr:cNvPr id="9" name="Text Box 11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381000" y="1386375"/>
          <a:ext cx="828675" cy="41028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20</xdr:row>
      <xdr:rowOff>9525</xdr:rowOff>
    </xdr:from>
    <xdr:to>
      <xdr:col>13</xdr:col>
      <xdr:colOff>302400</xdr:colOff>
      <xdr:row>20</xdr:row>
      <xdr:rowOff>9525</xdr:rowOff>
    </xdr:to>
    <xdr:cxnSp macro="">
      <xdr:nvCxnSpPr>
        <xdr:cNvPr id="10" name="AutoShape 12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>
          <a:cxnSpLocks noChangeShapeType="1"/>
        </xdr:cNvCxnSpPr>
      </xdr:nvCxnSpPr>
      <xdr:spPr bwMode="auto">
        <a:xfrm>
          <a:off x="180975" y="4343400"/>
          <a:ext cx="8532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561295</xdr:colOff>
      <xdr:row>2</xdr:row>
      <xdr:rowOff>152400</xdr:rowOff>
    </xdr:from>
    <xdr:to>
      <xdr:col>12</xdr:col>
      <xdr:colOff>561975</xdr:colOff>
      <xdr:row>36</xdr:row>
      <xdr:rowOff>28575</xdr:rowOff>
    </xdr:to>
    <xdr:cxnSp macro="">
      <xdr:nvCxnSpPr>
        <xdr:cNvPr id="11" name="AutoShape 13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CxnSpPr>
          <a:cxnSpLocks noChangeShapeType="1"/>
        </xdr:cNvCxnSpPr>
      </xdr:nvCxnSpPr>
      <xdr:spPr bwMode="auto">
        <a:xfrm flipH="1">
          <a:off x="8286070" y="1400175"/>
          <a:ext cx="680" cy="570547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0</xdr:rowOff>
    </xdr:from>
    <xdr:to>
      <xdr:col>5</xdr:col>
      <xdr:colOff>133350</xdr:colOff>
      <xdr:row>36</xdr:row>
      <xdr:rowOff>6750</xdr:rowOff>
    </xdr:to>
    <xdr:cxnSp macro="">
      <xdr:nvCxnSpPr>
        <xdr:cNvPr id="12" name="AutoShape 14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2625525" y="6651825"/>
          <a:ext cx="86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20</xdr:row>
      <xdr:rowOff>9525</xdr:rowOff>
    </xdr:from>
    <xdr:to>
      <xdr:col>5</xdr:col>
      <xdr:colOff>133350</xdr:colOff>
      <xdr:row>30</xdr:row>
      <xdr:rowOff>171450</xdr:rowOff>
    </xdr:to>
    <xdr:cxnSp macro="">
      <xdr:nvCxnSpPr>
        <xdr:cNvPr id="13" name="AutoShape 15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2686050" y="4343400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464347</xdr:colOff>
      <xdr:row>2</xdr:row>
      <xdr:rowOff>123825</xdr:rowOff>
    </xdr:from>
    <xdr:to>
      <xdr:col>4</xdr:col>
      <xdr:colOff>464347</xdr:colOff>
      <xdr:row>19</xdr:row>
      <xdr:rowOff>162749</xdr:rowOff>
    </xdr:to>
    <xdr:cxnSp macro="">
      <xdr:nvCxnSpPr>
        <xdr:cNvPr id="14" name="AutoShape 16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CxnSpPr>
          <a:cxnSpLocks noChangeShapeType="1"/>
        </xdr:cNvCxnSpPr>
      </xdr:nvCxnSpPr>
      <xdr:spPr bwMode="auto">
        <a:xfrm flipV="1">
          <a:off x="2702722" y="1371600"/>
          <a:ext cx="0" cy="2953574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642473</xdr:colOff>
      <xdr:row>28</xdr:row>
      <xdr:rowOff>25019</xdr:rowOff>
    </xdr:from>
    <xdr:to>
      <xdr:col>13</xdr:col>
      <xdr:colOff>382855</xdr:colOff>
      <xdr:row>34</xdr:row>
      <xdr:rowOff>8447</xdr:rowOff>
    </xdr:to>
    <xdr:sp macro="" textlink="">
      <xdr:nvSpPr>
        <xdr:cNvPr id="15" name="Text Box 17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8367248" y="5730494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427876</xdr:colOff>
      <xdr:row>28</xdr:row>
      <xdr:rowOff>0</xdr:rowOff>
    </xdr:from>
    <xdr:to>
      <xdr:col>12</xdr:col>
      <xdr:colOff>289564</xdr:colOff>
      <xdr:row>30</xdr:row>
      <xdr:rowOff>110384</xdr:rowOff>
    </xdr:to>
    <xdr:sp macro="" textlink="">
      <xdr:nvSpPr>
        <xdr:cNvPr id="16" name="Text Box 18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7466851" y="5705475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8</xdr:row>
      <xdr:rowOff>38100</xdr:rowOff>
    </xdr:from>
    <xdr:to>
      <xdr:col>12</xdr:col>
      <xdr:colOff>276225</xdr:colOff>
      <xdr:row>9</xdr:row>
      <xdr:rowOff>0</xdr:rowOff>
    </xdr:to>
    <xdr:cxnSp macro="">
      <xdr:nvCxnSpPr>
        <xdr:cNvPr id="17" name="AutoShape 19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CxnSpPr>
          <a:cxnSpLocks noChangeShapeType="1"/>
        </xdr:cNvCxnSpPr>
      </xdr:nvCxnSpPr>
      <xdr:spPr bwMode="auto">
        <a:xfrm flipV="1">
          <a:off x="7715250" y="2314575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8</xdr:row>
      <xdr:rowOff>38100</xdr:rowOff>
    </xdr:from>
    <xdr:to>
      <xdr:col>13</xdr:col>
      <xdr:colOff>274425</xdr:colOff>
      <xdr:row>8</xdr:row>
      <xdr:rowOff>38100</xdr:rowOff>
    </xdr:to>
    <xdr:cxnSp macro="">
      <xdr:nvCxnSpPr>
        <xdr:cNvPr id="18" name="AutoShape 20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CxnSpPr>
          <a:cxnSpLocks noChangeShapeType="1"/>
        </xdr:cNvCxnSpPr>
      </xdr:nvCxnSpPr>
      <xdr:spPr bwMode="auto">
        <a:xfrm>
          <a:off x="8001000" y="2314575"/>
          <a:ext cx="68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57150</xdr:colOff>
      <xdr:row>31</xdr:row>
      <xdr:rowOff>9525</xdr:rowOff>
    </xdr:from>
    <xdr:to>
      <xdr:col>8</xdr:col>
      <xdr:colOff>57150</xdr:colOff>
      <xdr:row>35</xdr:row>
      <xdr:rowOff>151725</xdr:rowOff>
    </xdr:to>
    <xdr:cxnSp macro="">
      <xdr:nvCxnSpPr>
        <xdr:cNvPr id="19" name="AutoShape 23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CxnSpPr>
          <a:cxnSpLocks noChangeShapeType="1"/>
        </xdr:cNvCxnSpPr>
      </xdr:nvCxnSpPr>
      <xdr:spPr bwMode="auto">
        <a:xfrm>
          <a:off x="5038725" y="6229350"/>
          <a:ext cx="0" cy="828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28</xdr:row>
      <xdr:rowOff>28575</xdr:rowOff>
    </xdr:from>
    <xdr:to>
      <xdr:col>9</xdr:col>
      <xdr:colOff>495300</xdr:colOff>
      <xdr:row>35</xdr:row>
      <xdr:rowOff>124425</xdr:rowOff>
    </xdr:to>
    <xdr:cxnSp macro="">
      <xdr:nvCxnSpPr>
        <xdr:cNvPr id="20" name="AutoShape 24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CxnSpPr>
          <a:cxnSpLocks noChangeShapeType="1"/>
        </xdr:cNvCxnSpPr>
      </xdr:nvCxnSpPr>
      <xdr:spPr bwMode="auto">
        <a:xfrm flipV="1">
          <a:off x="6162675" y="5734050"/>
          <a:ext cx="0" cy="1296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24</xdr:row>
      <xdr:rowOff>136804</xdr:rowOff>
    </xdr:from>
    <xdr:to>
      <xdr:col>9</xdr:col>
      <xdr:colOff>612235</xdr:colOff>
      <xdr:row>28</xdr:row>
      <xdr:rowOff>20116</xdr:rowOff>
    </xdr:to>
    <xdr:sp macro="" textlink="">
      <xdr:nvSpPr>
        <xdr:cNvPr id="21" name="Text Box 26"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5534025" y="5156479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5</xdr:row>
      <xdr:rowOff>31089</xdr:rowOff>
    </xdr:from>
    <xdr:to>
      <xdr:col>10</xdr:col>
      <xdr:colOff>676275</xdr:colOff>
      <xdr:row>7</xdr:row>
      <xdr:rowOff>140131</xdr:rowOff>
    </xdr:to>
    <xdr:sp macro="" textlink="">
      <xdr:nvSpPr>
        <xdr:cNvPr id="22" name="Text Box 27"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6391275" y="1793214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28</xdr:row>
      <xdr:rowOff>19049</xdr:rowOff>
    </xdr:from>
    <xdr:to>
      <xdr:col>4</xdr:col>
      <xdr:colOff>483460</xdr:colOff>
      <xdr:row>30</xdr:row>
      <xdr:rowOff>67106</xdr:rowOff>
    </xdr:to>
    <xdr:sp macro="" textlink="">
      <xdr:nvSpPr>
        <xdr:cNvPr id="23" name="Text Box 28"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2028825" y="5724524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16</xdr:row>
      <xdr:rowOff>104775</xdr:rowOff>
    </xdr:from>
    <xdr:to>
      <xdr:col>4</xdr:col>
      <xdr:colOff>180976</xdr:colOff>
      <xdr:row>19</xdr:row>
      <xdr:rowOff>57150</xdr:rowOff>
    </xdr:to>
    <xdr:sp macro="" textlink="">
      <xdr:nvSpPr>
        <xdr:cNvPr id="24" name="Text Box 29">
          <a:extLst>
            <a:ext uri="{FF2B5EF4-FFF2-40B4-BE49-F238E27FC236}">
              <a16:creationId xmlns=""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1745031" y="3752850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11</xdr:row>
      <xdr:rowOff>57150</xdr:rowOff>
    </xdr:from>
    <xdr:to>
      <xdr:col>1</xdr:col>
      <xdr:colOff>657225</xdr:colOff>
      <xdr:row>13</xdr:row>
      <xdr:rowOff>9525</xdr:rowOff>
    </xdr:to>
    <xdr:sp macro="" textlink="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400-000019000000}"/>
            </a:ext>
          </a:extLst>
        </xdr:cNvPr>
        <xdr:cNvSpPr txBox="1"/>
      </xdr:nvSpPr>
      <xdr:spPr>
        <a:xfrm>
          <a:off x="523875" y="2847975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11</xdr:row>
      <xdr:rowOff>66675</xdr:rowOff>
    </xdr:from>
    <xdr:to>
      <xdr:col>2</xdr:col>
      <xdr:colOff>180975</xdr:colOff>
      <xdr:row>13</xdr:row>
      <xdr:rowOff>9525</xdr:rowOff>
    </xdr:to>
    <xdr:sp macro="" textlink="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400-00001A000000}"/>
            </a:ext>
          </a:extLst>
        </xdr:cNvPr>
        <xdr:cNvSpPr txBox="1"/>
      </xdr:nvSpPr>
      <xdr:spPr>
        <a:xfrm>
          <a:off x="752475" y="28575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238125</xdr:colOff>
      <xdr:row>30</xdr:row>
      <xdr:rowOff>152400</xdr:rowOff>
    </xdr:from>
    <xdr:to>
      <xdr:col>2</xdr:col>
      <xdr:colOff>533400</xdr:colOff>
      <xdr:row>32</xdr:row>
      <xdr:rowOff>95250</xdr:rowOff>
    </xdr:to>
    <xdr:sp macro="" textlink="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400-00001C000000}"/>
            </a:ext>
          </a:extLst>
        </xdr:cNvPr>
        <xdr:cNvSpPr txBox="1"/>
      </xdr:nvSpPr>
      <xdr:spPr>
        <a:xfrm>
          <a:off x="11049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228600</xdr:colOff>
      <xdr:row>29</xdr:row>
      <xdr:rowOff>95250</xdr:rowOff>
    </xdr:from>
    <xdr:to>
      <xdr:col>2</xdr:col>
      <xdr:colOff>523875</xdr:colOff>
      <xdr:row>31</xdr:row>
      <xdr:rowOff>38100</xdr:rowOff>
    </xdr:to>
    <xdr:sp macro="" textlink="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400-00001D000000}"/>
            </a:ext>
          </a:extLst>
        </xdr:cNvPr>
        <xdr:cNvSpPr txBox="1"/>
      </xdr:nvSpPr>
      <xdr:spPr>
        <a:xfrm>
          <a:off x="1095375" y="59721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8</xdr:col>
      <xdr:colOff>466725</xdr:colOff>
      <xdr:row>30</xdr:row>
      <xdr:rowOff>152400</xdr:rowOff>
    </xdr:from>
    <xdr:to>
      <xdr:col>9</xdr:col>
      <xdr:colOff>76200</xdr:colOff>
      <xdr:row>32</xdr:row>
      <xdr:rowOff>95250</xdr:rowOff>
    </xdr:to>
    <xdr:sp macro="" textlink="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400-00001E000000}"/>
            </a:ext>
          </a:extLst>
        </xdr:cNvPr>
        <xdr:cNvSpPr txBox="1"/>
      </xdr:nvSpPr>
      <xdr:spPr>
        <a:xfrm>
          <a:off x="54483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498019</xdr:colOff>
      <xdr:row>30</xdr:row>
      <xdr:rowOff>152400</xdr:rowOff>
    </xdr:from>
    <xdr:to>
      <xdr:col>7</xdr:col>
      <xdr:colOff>104433</xdr:colOff>
      <xdr:row>32</xdr:row>
      <xdr:rowOff>95250</xdr:rowOff>
    </xdr:to>
    <xdr:sp macro="" textlink="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400-00001F000000}"/>
            </a:ext>
          </a:extLst>
        </xdr:cNvPr>
        <xdr:cNvSpPr txBox="1"/>
      </xdr:nvSpPr>
      <xdr:spPr>
        <a:xfrm>
          <a:off x="4107994" y="6200775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8</xdr:col>
      <xdr:colOff>36058</xdr:colOff>
      <xdr:row>29</xdr:row>
      <xdr:rowOff>85725</xdr:rowOff>
    </xdr:from>
    <xdr:to>
      <xdr:col>8</xdr:col>
      <xdr:colOff>331333</xdr:colOff>
      <xdr:row>31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400-000020000000}"/>
            </a:ext>
          </a:extLst>
        </xdr:cNvPr>
        <xdr:cNvSpPr txBox="1"/>
      </xdr:nvSpPr>
      <xdr:spPr>
        <a:xfrm>
          <a:off x="5017633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498019</xdr:colOff>
      <xdr:row>29</xdr:row>
      <xdr:rowOff>85725</xdr:rowOff>
    </xdr:from>
    <xdr:to>
      <xdr:col>7</xdr:col>
      <xdr:colOff>104433</xdr:colOff>
      <xdr:row>31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400-000021000000}"/>
            </a:ext>
          </a:extLst>
        </xdr:cNvPr>
        <xdr:cNvSpPr txBox="1"/>
      </xdr:nvSpPr>
      <xdr:spPr>
        <a:xfrm>
          <a:off x="4107994" y="5962650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33</xdr:row>
      <xdr:rowOff>66675</xdr:rowOff>
    </xdr:from>
    <xdr:to>
      <xdr:col>9</xdr:col>
      <xdr:colOff>542925</xdr:colOff>
      <xdr:row>35</xdr:row>
      <xdr:rowOff>9525</xdr:rowOff>
    </xdr:to>
    <xdr:sp macro="" textlink="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400-000022000000}"/>
            </a:ext>
          </a:extLst>
        </xdr:cNvPr>
        <xdr:cNvSpPr txBox="1"/>
      </xdr:nvSpPr>
      <xdr:spPr>
        <a:xfrm>
          <a:off x="5915025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29</xdr:row>
      <xdr:rowOff>85725</xdr:rowOff>
    </xdr:from>
    <xdr:to>
      <xdr:col>10</xdr:col>
      <xdr:colOff>476250</xdr:colOff>
      <xdr:row>31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400-000023000000}"/>
            </a:ext>
          </a:extLst>
        </xdr:cNvPr>
        <xdr:cNvSpPr txBox="1"/>
      </xdr:nvSpPr>
      <xdr:spPr>
        <a:xfrm>
          <a:off x="65341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30</xdr:row>
      <xdr:rowOff>161925</xdr:rowOff>
    </xdr:from>
    <xdr:to>
      <xdr:col>10</xdr:col>
      <xdr:colOff>476250</xdr:colOff>
      <xdr:row>32</xdr:row>
      <xdr:rowOff>104775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400-000024000000}"/>
            </a:ext>
          </a:extLst>
        </xdr:cNvPr>
        <xdr:cNvSpPr txBox="1"/>
      </xdr:nvSpPr>
      <xdr:spPr>
        <a:xfrm>
          <a:off x="6534150" y="62103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9</xdr:col>
      <xdr:colOff>466725</xdr:colOff>
      <xdr:row>33</xdr:row>
      <xdr:rowOff>66675</xdr:rowOff>
    </xdr:from>
    <xdr:to>
      <xdr:col>10</xdr:col>
      <xdr:colOff>76200</xdr:colOff>
      <xdr:row>35</xdr:row>
      <xdr:rowOff>9525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400-000025000000}"/>
            </a:ext>
          </a:extLst>
        </xdr:cNvPr>
        <xdr:cNvSpPr txBox="1"/>
      </xdr:nvSpPr>
      <xdr:spPr>
        <a:xfrm>
          <a:off x="6134100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1</xdr:col>
      <xdr:colOff>552790</xdr:colOff>
      <xdr:row>1</xdr:row>
      <xdr:rowOff>0</xdr:rowOff>
    </xdr:from>
    <xdr:to>
      <xdr:col>2</xdr:col>
      <xdr:colOff>163966</xdr:colOff>
      <xdr:row>1</xdr:row>
      <xdr:rowOff>0</xdr:rowOff>
    </xdr:to>
    <xdr:sp macro="" textlink="">
      <xdr:nvSpPr>
        <xdr:cNvPr id="59" name="テキスト ボックス 58">
          <a:extLst>
            <a:ext uri="{FF2B5EF4-FFF2-40B4-BE49-F238E27FC236}">
              <a16:creationId xmlns="" xmlns:a16="http://schemas.microsoft.com/office/drawing/2014/main" id="{00000000-0008-0000-0400-00003B000000}"/>
            </a:ext>
          </a:extLst>
        </xdr:cNvPr>
        <xdr:cNvSpPr txBox="1"/>
      </xdr:nvSpPr>
      <xdr:spPr>
        <a:xfrm>
          <a:off x="733765" y="552110"/>
          <a:ext cx="296976" cy="282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484755</xdr:colOff>
      <xdr:row>9</xdr:row>
      <xdr:rowOff>8505</xdr:rowOff>
    </xdr:from>
    <xdr:to>
      <xdr:col>7</xdr:col>
      <xdr:colOff>484755</xdr:colOff>
      <xdr:row>30</xdr:row>
      <xdr:rowOff>147638</xdr:rowOff>
    </xdr:to>
    <xdr:cxnSp macro="">
      <xdr:nvCxnSpPr>
        <xdr:cNvPr id="64" name="AutoShape 24">
          <a:extLst>
            <a:ext uri="{FF2B5EF4-FFF2-40B4-BE49-F238E27FC236}">
              <a16:creationId xmlns="" xmlns:a16="http://schemas.microsoft.com/office/drawing/2014/main" id="{00000000-0008-0000-0400-0000400000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4780530" y="2456430"/>
          <a:ext cx="0" cy="3739583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93546</xdr:colOff>
      <xdr:row>20</xdr:row>
      <xdr:rowOff>17009</xdr:rowOff>
    </xdr:from>
    <xdr:to>
      <xdr:col>6</xdr:col>
      <xdr:colOff>93546</xdr:colOff>
      <xdr:row>30</xdr:row>
      <xdr:rowOff>147638</xdr:rowOff>
    </xdr:to>
    <xdr:cxnSp macro="">
      <xdr:nvCxnSpPr>
        <xdr:cNvPr id="66" name="AutoShape 24">
          <a:extLst>
            <a:ext uri="{FF2B5EF4-FFF2-40B4-BE49-F238E27FC236}">
              <a16:creationId xmlns="" xmlns:a16="http://schemas.microsoft.com/office/drawing/2014/main" id="{00000000-0008-0000-0400-000042000000}"/>
            </a:ext>
          </a:extLst>
        </xdr:cNvPr>
        <xdr:cNvCxnSpPr>
          <a:cxnSpLocks noChangeShapeType="1"/>
        </xdr:cNvCxnSpPr>
      </xdr:nvCxnSpPr>
      <xdr:spPr bwMode="auto">
        <a:xfrm flipV="1">
          <a:off x="3703521" y="4350884"/>
          <a:ext cx="0" cy="1845129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178593</xdr:colOff>
      <xdr:row>9</xdr:row>
      <xdr:rowOff>0</xdr:rowOff>
    </xdr:from>
    <xdr:to>
      <xdr:col>6</xdr:col>
      <xdr:colOff>178593</xdr:colOff>
      <xdr:row>20</xdr:row>
      <xdr:rowOff>1018</xdr:rowOff>
    </xdr:to>
    <xdr:cxnSp macro="">
      <xdr:nvCxnSpPr>
        <xdr:cNvPr id="67" name="AutoShape 24">
          <a:extLst>
            <a:ext uri="{FF2B5EF4-FFF2-40B4-BE49-F238E27FC236}">
              <a16:creationId xmlns="" xmlns:a16="http://schemas.microsoft.com/office/drawing/2014/main" id="{00000000-0008-0000-0400-000043000000}"/>
            </a:ext>
          </a:extLst>
        </xdr:cNvPr>
        <xdr:cNvCxnSpPr>
          <a:cxnSpLocks noChangeShapeType="1"/>
        </xdr:cNvCxnSpPr>
      </xdr:nvCxnSpPr>
      <xdr:spPr bwMode="auto">
        <a:xfrm flipV="1">
          <a:off x="3788568" y="2447925"/>
          <a:ext cx="0" cy="1886968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9525</xdr:colOff>
      <xdr:row>10</xdr:row>
      <xdr:rowOff>161925</xdr:rowOff>
    </xdr:from>
    <xdr:to>
      <xdr:col>1</xdr:col>
      <xdr:colOff>534825</xdr:colOff>
      <xdr:row>13</xdr:row>
      <xdr:rowOff>142050</xdr:rowOff>
    </xdr:to>
    <xdr:sp macro="" textlink="">
      <xdr:nvSpPr>
        <xdr:cNvPr id="73" name="テキスト ボックス 72">
          <a:extLst>
            <a:ext uri="{FF2B5EF4-FFF2-40B4-BE49-F238E27FC236}">
              <a16:creationId xmlns="" xmlns:a16="http://schemas.microsoft.com/office/drawing/2014/main" id="{00000000-0008-0000-0400-000049000000}"/>
            </a:ext>
          </a:extLst>
        </xdr:cNvPr>
        <xdr:cNvSpPr txBox="1"/>
      </xdr:nvSpPr>
      <xdr:spPr>
        <a:xfrm>
          <a:off x="9525" y="27813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2,141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168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76200</xdr:colOff>
      <xdr:row>11</xdr:row>
      <xdr:rowOff>9525</xdr:rowOff>
    </xdr:from>
    <xdr:to>
      <xdr:col>3</xdr:col>
      <xdr:colOff>96675</xdr:colOff>
      <xdr:row>13</xdr:row>
      <xdr:rowOff>161100</xdr:rowOff>
    </xdr:to>
    <xdr:sp macro="" textlink="">
      <xdr:nvSpPr>
        <xdr:cNvPr id="74" name="テキスト ボックス 73">
          <a:extLst>
            <a:ext uri="{FF2B5EF4-FFF2-40B4-BE49-F238E27FC236}">
              <a16:creationId xmlns="" xmlns:a16="http://schemas.microsoft.com/office/drawing/2014/main" id="{00000000-0008-0000-0400-00004A000000}"/>
            </a:ext>
          </a:extLst>
        </xdr:cNvPr>
        <xdr:cNvSpPr txBox="1"/>
      </xdr:nvSpPr>
      <xdr:spPr>
        <a:xfrm>
          <a:off x="942975" y="28003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3,059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>
    <xdr:from>
      <xdr:col>2</xdr:col>
      <xdr:colOff>104775</xdr:colOff>
      <xdr:row>27</xdr:row>
      <xdr:rowOff>114300</xdr:rowOff>
    </xdr:from>
    <xdr:to>
      <xdr:col>3</xdr:col>
      <xdr:colOff>125250</xdr:colOff>
      <xdr:row>30</xdr:row>
      <xdr:rowOff>94425</xdr:rowOff>
    </xdr:to>
    <xdr:sp macro="" textlink="">
      <xdr:nvSpPr>
        <xdr:cNvPr id="75" name="テキスト ボックス 74">
          <a:extLst>
            <a:ext uri="{FF2B5EF4-FFF2-40B4-BE49-F238E27FC236}">
              <a16:creationId xmlns="" xmlns:a16="http://schemas.microsoft.com/office/drawing/2014/main" id="{00000000-0008-0000-0400-00004B000000}"/>
            </a:ext>
          </a:extLst>
        </xdr:cNvPr>
        <xdr:cNvSpPr txBox="1"/>
      </xdr:nvSpPr>
      <xdr:spPr>
        <a:xfrm>
          <a:off x="971550" y="564832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1,263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275</a:t>
          </a:r>
        </a:p>
      </xdr:txBody>
    </xdr:sp>
    <xdr:clientData/>
  </xdr:twoCellAnchor>
  <xdr:twoCellAnchor>
    <xdr:from>
      <xdr:col>2</xdr:col>
      <xdr:colOff>85725</xdr:colOff>
      <xdr:row>31</xdr:row>
      <xdr:rowOff>142875</xdr:rowOff>
    </xdr:from>
    <xdr:to>
      <xdr:col>3</xdr:col>
      <xdr:colOff>106200</xdr:colOff>
      <xdr:row>34</xdr:row>
      <xdr:rowOff>123000</xdr:rowOff>
    </xdr:to>
    <xdr:sp macro="" textlink="">
      <xdr:nvSpPr>
        <xdr:cNvPr id="76" name="テキスト ボックス 75">
          <a:extLst>
            <a:ext uri="{FF2B5EF4-FFF2-40B4-BE49-F238E27FC236}">
              <a16:creationId xmlns="" xmlns:a16="http://schemas.microsoft.com/office/drawing/2014/main" id="{00000000-0008-0000-0400-00004C000000}"/>
            </a:ext>
          </a:extLst>
        </xdr:cNvPr>
        <xdr:cNvSpPr txBox="1"/>
      </xdr:nvSpPr>
      <xdr:spPr>
        <a:xfrm>
          <a:off x="952500" y="6362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 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791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216</a:t>
          </a:r>
        </a:p>
      </xdr:txBody>
    </xdr:sp>
    <xdr:clientData/>
  </xdr:twoCellAnchor>
  <xdr:twoCellAnchor>
    <xdr:from>
      <xdr:col>6</xdr:col>
      <xdr:colOff>333375</xdr:colOff>
      <xdr:row>27</xdr:row>
      <xdr:rowOff>123825</xdr:rowOff>
    </xdr:from>
    <xdr:to>
      <xdr:col>7</xdr:col>
      <xdr:colOff>353850</xdr:colOff>
      <xdr:row>30</xdr:row>
      <xdr:rowOff>103950</xdr:rowOff>
    </xdr:to>
    <xdr:sp macro="" textlink="">
      <xdr:nvSpPr>
        <xdr:cNvPr id="78" name="テキスト ボックス 77">
          <a:extLst>
            <a:ext uri="{FF2B5EF4-FFF2-40B4-BE49-F238E27FC236}">
              <a16:creationId xmlns="" xmlns:a16="http://schemas.microsoft.com/office/drawing/2014/main" id="{00000000-0008-0000-0400-00004E000000}"/>
            </a:ext>
          </a:extLst>
        </xdr:cNvPr>
        <xdr:cNvSpPr txBox="1"/>
      </xdr:nvSpPr>
      <xdr:spPr>
        <a:xfrm>
          <a:off x="3943350" y="56578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1,372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230</a:t>
          </a:r>
        </a:p>
      </xdr:txBody>
    </xdr:sp>
    <xdr:clientData/>
  </xdr:twoCellAnchor>
  <xdr:twoCellAnchor>
    <xdr:from>
      <xdr:col>6</xdr:col>
      <xdr:colOff>323850</xdr:colOff>
      <xdr:row>32</xdr:row>
      <xdr:rowOff>9525</xdr:rowOff>
    </xdr:from>
    <xdr:to>
      <xdr:col>7</xdr:col>
      <xdr:colOff>344325</xdr:colOff>
      <xdr:row>34</xdr:row>
      <xdr:rowOff>161100</xdr:rowOff>
    </xdr:to>
    <xdr:sp macro="" textlink="">
      <xdr:nvSpPr>
        <xdr:cNvPr id="79" name="テキスト ボックス 78">
          <a:extLst>
            <a:ext uri="{FF2B5EF4-FFF2-40B4-BE49-F238E27FC236}">
              <a16:creationId xmlns="" xmlns:a16="http://schemas.microsoft.com/office/drawing/2014/main" id="{00000000-0008-0000-0400-00004F000000}"/>
            </a:ext>
          </a:extLst>
        </xdr:cNvPr>
        <xdr:cNvSpPr txBox="1"/>
      </xdr:nvSpPr>
      <xdr:spPr>
        <a:xfrm>
          <a:off x="3933825" y="64008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1,204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256</a:t>
          </a:r>
        </a:p>
      </xdr:txBody>
    </xdr:sp>
    <xdr:clientData/>
  </xdr:twoCellAnchor>
  <xdr:twoCellAnchor>
    <xdr:from>
      <xdr:col>7</xdr:col>
      <xdr:colOff>590550</xdr:colOff>
      <xdr:row>27</xdr:row>
      <xdr:rowOff>142875</xdr:rowOff>
    </xdr:from>
    <xdr:to>
      <xdr:col>8</xdr:col>
      <xdr:colOff>611025</xdr:colOff>
      <xdr:row>30</xdr:row>
      <xdr:rowOff>123000</xdr:rowOff>
    </xdr:to>
    <xdr:sp macro="" textlink="">
      <xdr:nvSpPr>
        <xdr:cNvPr id="80" name="テキスト ボックス 79">
          <a:extLst>
            <a:ext uri="{FF2B5EF4-FFF2-40B4-BE49-F238E27FC236}">
              <a16:creationId xmlns="" xmlns:a16="http://schemas.microsoft.com/office/drawing/2014/main" id="{00000000-0008-0000-0400-000050000000}"/>
            </a:ext>
          </a:extLst>
        </xdr:cNvPr>
        <xdr:cNvSpPr txBox="1"/>
      </xdr:nvSpPr>
      <xdr:spPr>
        <a:xfrm>
          <a:off x="4886325" y="5676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2,876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248</a:t>
          </a:r>
        </a:p>
      </xdr:txBody>
    </xdr:sp>
    <xdr:clientData/>
  </xdr:twoCellAnchor>
  <xdr:twoCellAnchor>
    <xdr:from>
      <xdr:col>8</xdr:col>
      <xdr:colOff>295275</xdr:colOff>
      <xdr:row>32</xdr:row>
      <xdr:rowOff>0</xdr:rowOff>
    </xdr:from>
    <xdr:to>
      <xdr:col>9</xdr:col>
      <xdr:colOff>315750</xdr:colOff>
      <xdr:row>34</xdr:row>
      <xdr:rowOff>151575</xdr:rowOff>
    </xdr:to>
    <xdr:sp macro="" textlink="">
      <xdr:nvSpPr>
        <xdr:cNvPr id="81" name="テキスト ボックス 80">
          <a:extLst>
            <a:ext uri="{FF2B5EF4-FFF2-40B4-BE49-F238E27FC236}">
              <a16:creationId xmlns="" xmlns:a16="http://schemas.microsoft.com/office/drawing/2014/main" id="{00000000-0008-0000-0400-000051000000}"/>
            </a:ext>
          </a:extLst>
        </xdr:cNvPr>
        <xdr:cNvSpPr txBox="1"/>
      </xdr:nvSpPr>
      <xdr:spPr>
        <a:xfrm>
          <a:off x="5276850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2,039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275</a:t>
          </a:r>
        </a:p>
      </xdr:txBody>
    </xdr:sp>
    <xdr:clientData/>
  </xdr:twoCellAnchor>
  <xdr:twoCellAnchor>
    <xdr:from>
      <xdr:col>8</xdr:col>
      <xdr:colOff>571500</xdr:colOff>
      <xdr:row>34</xdr:row>
      <xdr:rowOff>85725</xdr:rowOff>
    </xdr:from>
    <xdr:to>
      <xdr:col>9</xdr:col>
      <xdr:colOff>591975</xdr:colOff>
      <xdr:row>37</xdr:row>
      <xdr:rowOff>65850</xdr:rowOff>
    </xdr:to>
    <xdr:sp macro="" textlink="">
      <xdr:nvSpPr>
        <xdr:cNvPr id="82" name="テキスト ボックス 81">
          <a:extLst>
            <a:ext uri="{FF2B5EF4-FFF2-40B4-BE49-F238E27FC236}">
              <a16:creationId xmlns="" xmlns:a16="http://schemas.microsoft.com/office/drawing/2014/main" id="{00000000-0008-0000-0400-000052000000}"/>
            </a:ext>
          </a:extLst>
        </xdr:cNvPr>
        <xdr:cNvSpPr txBox="1"/>
      </xdr:nvSpPr>
      <xdr:spPr>
        <a:xfrm>
          <a:off x="5553075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2,121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52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523875</xdr:colOff>
      <xdr:row>34</xdr:row>
      <xdr:rowOff>85725</xdr:rowOff>
    </xdr:from>
    <xdr:to>
      <xdr:col>10</xdr:col>
      <xdr:colOff>544350</xdr:colOff>
      <xdr:row>37</xdr:row>
      <xdr:rowOff>65850</xdr:rowOff>
    </xdr:to>
    <xdr:sp macro="" textlink="">
      <xdr:nvSpPr>
        <xdr:cNvPr id="83" name="テキスト ボックス 82">
          <a:extLst>
            <a:ext uri="{FF2B5EF4-FFF2-40B4-BE49-F238E27FC236}">
              <a16:creationId xmlns="" xmlns:a16="http://schemas.microsoft.com/office/drawing/2014/main" id="{00000000-0008-0000-0400-000053000000}"/>
            </a:ext>
          </a:extLst>
        </xdr:cNvPr>
        <xdr:cNvSpPr txBox="1"/>
      </xdr:nvSpPr>
      <xdr:spPr>
        <a:xfrm>
          <a:off x="6191250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789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46</a:t>
          </a:r>
        </a:p>
      </xdr:txBody>
    </xdr:sp>
    <xdr:clientData/>
  </xdr:twoCellAnchor>
  <xdr:twoCellAnchor>
    <xdr:from>
      <xdr:col>10</xdr:col>
      <xdr:colOff>47625</xdr:colOff>
      <xdr:row>27</xdr:row>
      <xdr:rowOff>133350</xdr:rowOff>
    </xdr:from>
    <xdr:to>
      <xdr:col>11</xdr:col>
      <xdr:colOff>68100</xdr:colOff>
      <xdr:row>30</xdr:row>
      <xdr:rowOff>113475</xdr:rowOff>
    </xdr:to>
    <xdr:sp macro="" textlink="">
      <xdr:nvSpPr>
        <xdr:cNvPr id="84" name="テキスト ボックス 83">
          <a:extLst>
            <a:ext uri="{FF2B5EF4-FFF2-40B4-BE49-F238E27FC236}">
              <a16:creationId xmlns="" xmlns:a16="http://schemas.microsoft.com/office/drawing/2014/main" id="{00000000-0008-0000-0400-000054000000}"/>
            </a:ext>
          </a:extLst>
        </xdr:cNvPr>
        <xdr:cNvSpPr txBox="1"/>
      </xdr:nvSpPr>
      <xdr:spPr>
        <a:xfrm>
          <a:off x="6400800" y="56673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1,901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210</a:t>
          </a:r>
        </a:p>
      </xdr:txBody>
    </xdr:sp>
    <xdr:clientData/>
  </xdr:twoCellAnchor>
  <xdr:twoCellAnchor>
    <xdr:from>
      <xdr:col>10</xdr:col>
      <xdr:colOff>0</xdr:colOff>
      <xdr:row>32</xdr:row>
      <xdr:rowOff>0</xdr:rowOff>
    </xdr:from>
    <xdr:to>
      <xdr:col>11</xdr:col>
      <xdr:colOff>20475</xdr:colOff>
      <xdr:row>34</xdr:row>
      <xdr:rowOff>151575</xdr:rowOff>
    </xdr:to>
    <xdr:sp macro="" textlink="">
      <xdr:nvSpPr>
        <xdr:cNvPr id="86" name="テキスト ボックス 85">
          <a:extLst>
            <a:ext uri="{FF2B5EF4-FFF2-40B4-BE49-F238E27FC236}">
              <a16:creationId xmlns="" xmlns:a16="http://schemas.microsoft.com/office/drawing/2014/main" id="{00000000-0008-0000-0400-000056000000}"/>
            </a:ext>
          </a:extLst>
        </xdr:cNvPr>
        <xdr:cNvSpPr txBox="1"/>
      </xdr:nvSpPr>
      <xdr:spPr>
        <a:xfrm>
          <a:off x="6353175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2,343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123825</xdr:colOff>
      <xdr:row>23</xdr:row>
      <xdr:rowOff>38100</xdr:rowOff>
    </xdr:from>
    <xdr:to>
      <xdr:col>24</xdr:col>
      <xdr:colOff>485775</xdr:colOff>
      <xdr:row>32</xdr:row>
      <xdr:rowOff>171450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tabSelected="1" view="pageLayout" topLeftCell="B1" zoomScaleNormal="90" workbookViewId="0">
      <selection activeCell="D5" sqref="D5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23</v>
      </c>
      <c r="C1" s="12"/>
      <c r="D1" s="12" t="s">
        <v>17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4" t="s">
        <v>20</v>
      </c>
    </row>
    <row r="2" spans="1:15" ht="18.75" customHeight="1" x14ac:dyDescent="0.15">
      <c r="A2" s="181" t="s">
        <v>47</v>
      </c>
      <c r="B2" s="184" t="s">
        <v>2</v>
      </c>
      <c r="C2" s="187" t="s">
        <v>197</v>
      </c>
      <c r="D2" s="7" t="s">
        <v>18</v>
      </c>
      <c r="E2" s="16">
        <v>16</v>
      </c>
      <c r="F2" s="16">
        <v>30</v>
      </c>
      <c r="G2" s="16">
        <v>26</v>
      </c>
      <c r="H2" s="16">
        <v>85</v>
      </c>
      <c r="I2" s="16">
        <v>54</v>
      </c>
      <c r="J2" s="16">
        <v>30</v>
      </c>
      <c r="K2" s="16">
        <v>41</v>
      </c>
      <c r="L2" s="16">
        <v>49</v>
      </c>
      <c r="M2" s="16">
        <v>48</v>
      </c>
      <c r="N2" s="16">
        <v>64</v>
      </c>
      <c r="O2" s="17">
        <v>443</v>
      </c>
    </row>
    <row r="3" spans="1:15" ht="18.75" customHeight="1" x14ac:dyDescent="0.15">
      <c r="A3" s="182">
        <v>0</v>
      </c>
      <c r="B3" s="185">
        <v>0</v>
      </c>
      <c r="C3" s="179"/>
      <c r="D3" s="2" t="s">
        <v>19</v>
      </c>
      <c r="E3" s="18">
        <v>19</v>
      </c>
      <c r="F3" s="18">
        <v>29</v>
      </c>
      <c r="G3" s="18">
        <v>28</v>
      </c>
      <c r="H3" s="18">
        <v>59</v>
      </c>
      <c r="I3" s="18">
        <v>63</v>
      </c>
      <c r="J3" s="18">
        <v>49</v>
      </c>
      <c r="K3" s="18">
        <v>61</v>
      </c>
      <c r="L3" s="18">
        <v>66</v>
      </c>
      <c r="M3" s="18">
        <v>45</v>
      </c>
      <c r="N3" s="18">
        <v>46</v>
      </c>
      <c r="O3" s="19">
        <v>465</v>
      </c>
    </row>
    <row r="4" spans="1:15" ht="18.75" customHeight="1" x14ac:dyDescent="0.15">
      <c r="A4" s="182">
        <v>0</v>
      </c>
      <c r="B4" s="185">
        <v>0</v>
      </c>
      <c r="C4" s="188"/>
      <c r="D4" s="5" t="s">
        <v>20</v>
      </c>
      <c r="E4" s="20">
        <v>35</v>
      </c>
      <c r="F4" s="20">
        <v>59</v>
      </c>
      <c r="G4" s="20">
        <v>54</v>
      </c>
      <c r="H4" s="20">
        <v>144</v>
      </c>
      <c r="I4" s="20">
        <v>117</v>
      </c>
      <c r="J4" s="20">
        <v>79</v>
      </c>
      <c r="K4" s="20">
        <v>102</v>
      </c>
      <c r="L4" s="20">
        <v>115</v>
      </c>
      <c r="M4" s="20">
        <v>93</v>
      </c>
      <c r="N4" s="20">
        <v>110</v>
      </c>
      <c r="O4" s="21">
        <v>908</v>
      </c>
    </row>
    <row r="5" spans="1:15" ht="18.75" customHeight="1" x14ac:dyDescent="0.15">
      <c r="A5" s="182">
        <v>0</v>
      </c>
      <c r="B5" s="185">
        <v>0</v>
      </c>
      <c r="C5" s="178" t="s">
        <v>198</v>
      </c>
      <c r="D5" s="2" t="s">
        <v>18</v>
      </c>
      <c r="E5" s="18">
        <v>16</v>
      </c>
      <c r="F5" s="18">
        <v>31</v>
      </c>
      <c r="G5" s="18">
        <v>37</v>
      </c>
      <c r="H5" s="18">
        <v>27</v>
      </c>
      <c r="I5" s="18">
        <v>55</v>
      </c>
      <c r="J5" s="18">
        <v>50</v>
      </c>
      <c r="K5" s="18">
        <v>45</v>
      </c>
      <c r="L5" s="18">
        <v>30</v>
      </c>
      <c r="M5" s="18">
        <v>51</v>
      </c>
      <c r="N5" s="18">
        <v>50</v>
      </c>
      <c r="O5" s="19">
        <v>392</v>
      </c>
    </row>
    <row r="6" spans="1:15" ht="18.75" customHeight="1" x14ac:dyDescent="0.15">
      <c r="A6" s="182">
        <v>0</v>
      </c>
      <c r="B6" s="185">
        <v>0</v>
      </c>
      <c r="C6" s="179"/>
      <c r="D6" s="2" t="s">
        <v>19</v>
      </c>
      <c r="E6" s="18">
        <v>20</v>
      </c>
      <c r="F6" s="18">
        <v>41</v>
      </c>
      <c r="G6" s="18">
        <v>43</v>
      </c>
      <c r="H6" s="18">
        <v>68</v>
      </c>
      <c r="I6" s="18">
        <v>40</v>
      </c>
      <c r="J6" s="18">
        <v>64</v>
      </c>
      <c r="K6" s="18">
        <v>44</v>
      </c>
      <c r="L6" s="18">
        <v>54</v>
      </c>
      <c r="M6" s="18">
        <v>58</v>
      </c>
      <c r="N6" s="18">
        <v>58</v>
      </c>
      <c r="O6" s="19">
        <v>490</v>
      </c>
    </row>
    <row r="7" spans="1:15" ht="18.75" customHeight="1" x14ac:dyDescent="0.15">
      <c r="A7" s="182">
        <v>0</v>
      </c>
      <c r="B7" s="185">
        <v>0</v>
      </c>
      <c r="C7" s="188"/>
      <c r="D7" s="5" t="s">
        <v>20</v>
      </c>
      <c r="E7" s="20">
        <v>36</v>
      </c>
      <c r="F7" s="20">
        <v>72</v>
      </c>
      <c r="G7" s="20">
        <v>80</v>
      </c>
      <c r="H7" s="20">
        <v>95</v>
      </c>
      <c r="I7" s="20">
        <v>95</v>
      </c>
      <c r="J7" s="20">
        <v>114</v>
      </c>
      <c r="K7" s="20">
        <v>89</v>
      </c>
      <c r="L7" s="20">
        <v>84</v>
      </c>
      <c r="M7" s="20">
        <v>109</v>
      </c>
      <c r="N7" s="20">
        <v>108</v>
      </c>
      <c r="O7" s="21">
        <v>882</v>
      </c>
    </row>
    <row r="8" spans="1:15" ht="18.75" customHeight="1" x14ac:dyDescent="0.15">
      <c r="A8" s="182">
        <v>0</v>
      </c>
      <c r="B8" s="185">
        <v>0</v>
      </c>
      <c r="C8" s="178" t="s">
        <v>22</v>
      </c>
      <c r="D8" s="2" t="s">
        <v>18</v>
      </c>
      <c r="E8" s="18">
        <v>32</v>
      </c>
      <c r="F8" s="18">
        <v>61</v>
      </c>
      <c r="G8" s="18">
        <v>63</v>
      </c>
      <c r="H8" s="18">
        <v>112</v>
      </c>
      <c r="I8" s="18">
        <v>109</v>
      </c>
      <c r="J8" s="18">
        <v>80</v>
      </c>
      <c r="K8" s="18">
        <v>86</v>
      </c>
      <c r="L8" s="18">
        <v>79</v>
      </c>
      <c r="M8" s="18">
        <v>99</v>
      </c>
      <c r="N8" s="18">
        <v>114</v>
      </c>
      <c r="O8" s="19">
        <v>835</v>
      </c>
    </row>
    <row r="9" spans="1:15" ht="18.75" customHeight="1" x14ac:dyDescent="0.15">
      <c r="A9" s="182">
        <v>0</v>
      </c>
      <c r="B9" s="185">
        <v>0</v>
      </c>
      <c r="C9" s="179"/>
      <c r="D9" s="2" t="s">
        <v>19</v>
      </c>
      <c r="E9" s="18">
        <v>39</v>
      </c>
      <c r="F9" s="18">
        <v>70</v>
      </c>
      <c r="G9" s="18">
        <v>71</v>
      </c>
      <c r="H9" s="18">
        <v>127</v>
      </c>
      <c r="I9" s="18">
        <v>103</v>
      </c>
      <c r="J9" s="18">
        <v>113</v>
      </c>
      <c r="K9" s="18">
        <v>105</v>
      </c>
      <c r="L9" s="18">
        <v>120</v>
      </c>
      <c r="M9" s="18">
        <v>103</v>
      </c>
      <c r="N9" s="18">
        <v>104</v>
      </c>
      <c r="O9" s="19">
        <v>955</v>
      </c>
    </row>
    <row r="10" spans="1:15" ht="18.75" customHeight="1" thickBot="1" x14ac:dyDescent="0.2">
      <c r="A10" s="183">
        <v>0</v>
      </c>
      <c r="B10" s="186">
        <v>0</v>
      </c>
      <c r="C10" s="180"/>
      <c r="D10" s="8" t="s">
        <v>20</v>
      </c>
      <c r="E10" s="22">
        <v>71</v>
      </c>
      <c r="F10" s="22">
        <v>131</v>
      </c>
      <c r="G10" s="22">
        <v>134</v>
      </c>
      <c r="H10" s="22">
        <v>239</v>
      </c>
      <c r="I10" s="22">
        <v>212</v>
      </c>
      <c r="J10" s="22">
        <v>193</v>
      </c>
      <c r="K10" s="22">
        <v>191</v>
      </c>
      <c r="L10" s="22">
        <v>199</v>
      </c>
      <c r="M10" s="22">
        <v>202</v>
      </c>
      <c r="N10" s="22">
        <v>218</v>
      </c>
      <c r="O10" s="23">
        <v>1790</v>
      </c>
    </row>
    <row r="11" spans="1:15" ht="18.75" customHeight="1" x14ac:dyDescent="0.15">
      <c r="A11" s="181" t="s">
        <v>48</v>
      </c>
      <c r="B11" s="184" t="s">
        <v>194</v>
      </c>
      <c r="C11" s="187" t="s">
        <v>24</v>
      </c>
      <c r="D11" s="7" t="s">
        <v>18</v>
      </c>
      <c r="E11" s="16">
        <v>22</v>
      </c>
      <c r="F11" s="16">
        <v>39</v>
      </c>
      <c r="G11" s="16">
        <v>49</v>
      </c>
      <c r="H11" s="16">
        <v>72</v>
      </c>
      <c r="I11" s="16">
        <v>69</v>
      </c>
      <c r="J11" s="16">
        <v>70</v>
      </c>
      <c r="K11" s="16">
        <v>57</v>
      </c>
      <c r="L11" s="16">
        <v>81</v>
      </c>
      <c r="M11" s="16">
        <v>102</v>
      </c>
      <c r="N11" s="16">
        <v>104</v>
      </c>
      <c r="O11" s="17">
        <v>665</v>
      </c>
    </row>
    <row r="12" spans="1:15" ht="18.75" customHeight="1" x14ac:dyDescent="0.15">
      <c r="A12" s="182">
        <v>0</v>
      </c>
      <c r="B12" s="185">
        <v>0</v>
      </c>
      <c r="C12" s="179"/>
      <c r="D12" s="2" t="s">
        <v>19</v>
      </c>
      <c r="E12" s="18">
        <v>21</v>
      </c>
      <c r="F12" s="18">
        <v>32</v>
      </c>
      <c r="G12" s="18">
        <v>56</v>
      </c>
      <c r="H12" s="18">
        <v>55</v>
      </c>
      <c r="I12" s="18">
        <v>67</v>
      </c>
      <c r="J12" s="18">
        <v>76</v>
      </c>
      <c r="K12" s="18">
        <v>78</v>
      </c>
      <c r="L12" s="18">
        <v>58</v>
      </c>
      <c r="M12" s="18">
        <v>99</v>
      </c>
      <c r="N12" s="18">
        <v>68</v>
      </c>
      <c r="O12" s="19">
        <v>610</v>
      </c>
    </row>
    <row r="13" spans="1:15" ht="18.75" customHeight="1" x14ac:dyDescent="0.15">
      <c r="A13" s="182">
        <v>0</v>
      </c>
      <c r="B13" s="185">
        <v>0</v>
      </c>
      <c r="C13" s="188"/>
      <c r="D13" s="5" t="s">
        <v>20</v>
      </c>
      <c r="E13" s="20">
        <v>43</v>
      </c>
      <c r="F13" s="20">
        <v>71</v>
      </c>
      <c r="G13" s="20">
        <v>105</v>
      </c>
      <c r="H13" s="20">
        <v>127</v>
      </c>
      <c r="I13" s="20">
        <v>136</v>
      </c>
      <c r="J13" s="20">
        <v>146</v>
      </c>
      <c r="K13" s="20">
        <v>135</v>
      </c>
      <c r="L13" s="20">
        <v>139</v>
      </c>
      <c r="M13" s="20">
        <v>201</v>
      </c>
      <c r="N13" s="20">
        <v>172</v>
      </c>
      <c r="O13" s="21">
        <v>1275</v>
      </c>
    </row>
    <row r="14" spans="1:15" ht="18.75" customHeight="1" x14ac:dyDescent="0.15">
      <c r="A14" s="182">
        <v>0</v>
      </c>
      <c r="B14" s="185">
        <v>0</v>
      </c>
      <c r="C14" s="178" t="s">
        <v>21</v>
      </c>
      <c r="D14" s="2" t="s">
        <v>18</v>
      </c>
      <c r="E14" s="18">
        <v>20</v>
      </c>
      <c r="F14" s="18">
        <v>39</v>
      </c>
      <c r="G14" s="18">
        <v>71</v>
      </c>
      <c r="H14" s="18">
        <v>49</v>
      </c>
      <c r="I14" s="18">
        <v>64</v>
      </c>
      <c r="J14" s="18">
        <v>97</v>
      </c>
      <c r="K14" s="18">
        <v>78</v>
      </c>
      <c r="L14" s="18">
        <v>65</v>
      </c>
      <c r="M14" s="18">
        <v>83</v>
      </c>
      <c r="N14" s="18">
        <v>116</v>
      </c>
      <c r="O14" s="19">
        <v>682</v>
      </c>
    </row>
    <row r="15" spans="1:15" ht="18.75" customHeight="1" x14ac:dyDescent="0.15">
      <c r="A15" s="182">
        <v>0</v>
      </c>
      <c r="B15" s="185">
        <v>0</v>
      </c>
      <c r="C15" s="179"/>
      <c r="D15" s="2" t="s">
        <v>19</v>
      </c>
      <c r="E15" s="18">
        <v>33</v>
      </c>
      <c r="F15" s="18">
        <v>30</v>
      </c>
      <c r="G15" s="18">
        <v>59</v>
      </c>
      <c r="H15" s="18">
        <v>73</v>
      </c>
      <c r="I15" s="18">
        <v>69</v>
      </c>
      <c r="J15" s="18">
        <v>81</v>
      </c>
      <c r="K15" s="18">
        <v>49</v>
      </c>
      <c r="L15" s="18">
        <v>50</v>
      </c>
      <c r="M15" s="18">
        <v>83</v>
      </c>
      <c r="N15" s="18">
        <v>90</v>
      </c>
      <c r="O15" s="19">
        <v>617</v>
      </c>
    </row>
    <row r="16" spans="1:15" ht="18.75" customHeight="1" x14ac:dyDescent="0.15">
      <c r="A16" s="182">
        <v>0</v>
      </c>
      <c r="B16" s="185">
        <v>0</v>
      </c>
      <c r="C16" s="188"/>
      <c r="D16" s="5" t="s">
        <v>20</v>
      </c>
      <c r="E16" s="20">
        <v>53</v>
      </c>
      <c r="F16" s="20">
        <v>69</v>
      </c>
      <c r="G16" s="20">
        <v>130</v>
      </c>
      <c r="H16" s="20">
        <v>122</v>
      </c>
      <c r="I16" s="20">
        <v>133</v>
      </c>
      <c r="J16" s="20">
        <v>178</v>
      </c>
      <c r="K16" s="20">
        <v>127</v>
      </c>
      <c r="L16" s="20">
        <v>115</v>
      </c>
      <c r="M16" s="20">
        <v>166</v>
      </c>
      <c r="N16" s="20">
        <v>206</v>
      </c>
      <c r="O16" s="21">
        <v>1299</v>
      </c>
    </row>
    <row r="17" spans="1:15" ht="18.75" customHeight="1" x14ac:dyDescent="0.15">
      <c r="A17" s="182">
        <v>0</v>
      </c>
      <c r="B17" s="185">
        <v>0</v>
      </c>
      <c r="C17" s="178" t="s">
        <v>22</v>
      </c>
      <c r="D17" s="2" t="s">
        <v>18</v>
      </c>
      <c r="E17" s="18">
        <v>42</v>
      </c>
      <c r="F17" s="18">
        <v>78</v>
      </c>
      <c r="G17" s="18">
        <v>120</v>
      </c>
      <c r="H17" s="18">
        <v>121</v>
      </c>
      <c r="I17" s="18">
        <v>133</v>
      </c>
      <c r="J17" s="18">
        <v>167</v>
      </c>
      <c r="K17" s="18">
        <v>135</v>
      </c>
      <c r="L17" s="18">
        <v>146</v>
      </c>
      <c r="M17" s="18">
        <v>185</v>
      </c>
      <c r="N17" s="18">
        <v>220</v>
      </c>
      <c r="O17" s="19">
        <v>1347</v>
      </c>
    </row>
    <row r="18" spans="1:15" ht="18.75" customHeight="1" x14ac:dyDescent="0.15">
      <c r="A18" s="182">
        <v>0</v>
      </c>
      <c r="B18" s="185">
        <v>0</v>
      </c>
      <c r="C18" s="179"/>
      <c r="D18" s="2" t="s">
        <v>19</v>
      </c>
      <c r="E18" s="18">
        <v>54</v>
      </c>
      <c r="F18" s="18">
        <v>62</v>
      </c>
      <c r="G18" s="18">
        <v>115</v>
      </c>
      <c r="H18" s="18">
        <v>128</v>
      </c>
      <c r="I18" s="18">
        <v>136</v>
      </c>
      <c r="J18" s="18">
        <v>157</v>
      </c>
      <c r="K18" s="18">
        <v>127</v>
      </c>
      <c r="L18" s="18">
        <v>108</v>
      </c>
      <c r="M18" s="18">
        <v>182</v>
      </c>
      <c r="N18" s="18">
        <v>158</v>
      </c>
      <c r="O18" s="19">
        <v>1227</v>
      </c>
    </row>
    <row r="19" spans="1:15" ht="18.75" customHeight="1" thickBot="1" x14ac:dyDescent="0.2">
      <c r="A19" s="183">
        <v>0</v>
      </c>
      <c r="B19" s="186">
        <v>0</v>
      </c>
      <c r="C19" s="180"/>
      <c r="D19" s="8" t="s">
        <v>20</v>
      </c>
      <c r="E19" s="22">
        <v>96</v>
      </c>
      <c r="F19" s="22">
        <v>140</v>
      </c>
      <c r="G19" s="22">
        <v>235</v>
      </c>
      <c r="H19" s="22">
        <v>249</v>
      </c>
      <c r="I19" s="22">
        <v>269</v>
      </c>
      <c r="J19" s="22">
        <v>324</v>
      </c>
      <c r="K19" s="22">
        <v>262</v>
      </c>
      <c r="L19" s="22">
        <v>254</v>
      </c>
      <c r="M19" s="22">
        <v>367</v>
      </c>
      <c r="N19" s="22">
        <v>378</v>
      </c>
      <c r="O19" s="23">
        <v>2574</v>
      </c>
    </row>
    <row r="20" spans="1:15" ht="18.75" customHeight="1" x14ac:dyDescent="0.15">
      <c r="A20" s="181" t="s">
        <v>49</v>
      </c>
      <c r="B20" s="184" t="s">
        <v>50</v>
      </c>
      <c r="C20" s="187" t="s">
        <v>25</v>
      </c>
      <c r="D20" s="7" t="s">
        <v>18</v>
      </c>
      <c r="E20" s="16">
        <v>8</v>
      </c>
      <c r="F20" s="16">
        <v>14</v>
      </c>
      <c r="G20" s="16">
        <v>23</v>
      </c>
      <c r="H20" s="16">
        <v>20</v>
      </c>
      <c r="I20" s="16">
        <v>28</v>
      </c>
      <c r="J20" s="16">
        <v>26</v>
      </c>
      <c r="K20" s="16">
        <v>33</v>
      </c>
      <c r="L20" s="16">
        <v>28</v>
      </c>
      <c r="M20" s="16">
        <v>37</v>
      </c>
      <c r="N20" s="16">
        <v>28</v>
      </c>
      <c r="O20" s="17">
        <v>245</v>
      </c>
    </row>
    <row r="21" spans="1:15" ht="18.75" customHeight="1" x14ac:dyDescent="0.15">
      <c r="A21" s="182">
        <v>0</v>
      </c>
      <c r="B21" s="185">
        <v>0</v>
      </c>
      <c r="C21" s="179"/>
      <c r="D21" s="2" t="s">
        <v>19</v>
      </c>
      <c r="E21" s="18">
        <v>11</v>
      </c>
      <c r="F21" s="18">
        <v>23</v>
      </c>
      <c r="G21" s="18">
        <v>26</v>
      </c>
      <c r="H21" s="18">
        <v>40</v>
      </c>
      <c r="I21" s="18">
        <v>27</v>
      </c>
      <c r="J21" s="18">
        <v>34</v>
      </c>
      <c r="K21" s="18">
        <v>30</v>
      </c>
      <c r="L21" s="18">
        <v>30</v>
      </c>
      <c r="M21" s="18">
        <v>23</v>
      </c>
      <c r="N21" s="18">
        <v>26</v>
      </c>
      <c r="O21" s="19">
        <v>270</v>
      </c>
    </row>
    <row r="22" spans="1:15" ht="18.75" customHeight="1" x14ac:dyDescent="0.15">
      <c r="A22" s="182">
        <v>0</v>
      </c>
      <c r="B22" s="185">
        <v>0</v>
      </c>
      <c r="C22" s="188"/>
      <c r="D22" s="5" t="s">
        <v>20</v>
      </c>
      <c r="E22" s="20">
        <v>19</v>
      </c>
      <c r="F22" s="20">
        <v>37</v>
      </c>
      <c r="G22" s="20">
        <v>49</v>
      </c>
      <c r="H22" s="20">
        <v>60</v>
      </c>
      <c r="I22" s="20">
        <v>55</v>
      </c>
      <c r="J22" s="20">
        <v>60</v>
      </c>
      <c r="K22" s="20">
        <v>63</v>
      </c>
      <c r="L22" s="20">
        <v>58</v>
      </c>
      <c r="M22" s="20">
        <v>60</v>
      </c>
      <c r="N22" s="20">
        <v>54</v>
      </c>
      <c r="O22" s="21">
        <v>515</v>
      </c>
    </row>
    <row r="23" spans="1:15" ht="18.75" customHeight="1" x14ac:dyDescent="0.15">
      <c r="A23" s="182">
        <v>0</v>
      </c>
      <c r="B23" s="185">
        <v>0</v>
      </c>
      <c r="C23" s="178" t="s">
        <v>26</v>
      </c>
      <c r="D23" s="2" t="s">
        <v>18</v>
      </c>
      <c r="E23" s="18">
        <v>5</v>
      </c>
      <c r="F23" s="18">
        <v>27</v>
      </c>
      <c r="G23" s="18">
        <v>24</v>
      </c>
      <c r="H23" s="18">
        <v>16</v>
      </c>
      <c r="I23" s="18">
        <v>26</v>
      </c>
      <c r="J23" s="18">
        <v>18</v>
      </c>
      <c r="K23" s="18">
        <v>36</v>
      </c>
      <c r="L23" s="18">
        <v>28</v>
      </c>
      <c r="M23" s="18">
        <v>30</v>
      </c>
      <c r="N23" s="18">
        <v>40</v>
      </c>
      <c r="O23" s="19">
        <v>250</v>
      </c>
    </row>
    <row r="24" spans="1:15" ht="18.75" customHeight="1" x14ac:dyDescent="0.15">
      <c r="A24" s="182">
        <v>0</v>
      </c>
      <c r="B24" s="185">
        <v>0</v>
      </c>
      <c r="C24" s="179"/>
      <c r="D24" s="2" t="s">
        <v>19</v>
      </c>
      <c r="E24" s="18">
        <v>14</v>
      </c>
      <c r="F24" s="18">
        <v>19</v>
      </c>
      <c r="G24" s="18">
        <v>34</v>
      </c>
      <c r="H24" s="18">
        <v>25</v>
      </c>
      <c r="I24" s="18">
        <v>34</v>
      </c>
      <c r="J24" s="18">
        <v>29</v>
      </c>
      <c r="K24" s="18">
        <v>25</v>
      </c>
      <c r="L24" s="18">
        <v>17</v>
      </c>
      <c r="M24" s="18">
        <v>17</v>
      </c>
      <c r="N24" s="18">
        <v>24</v>
      </c>
      <c r="O24" s="19">
        <v>238</v>
      </c>
    </row>
    <row r="25" spans="1:15" ht="18.75" customHeight="1" x14ac:dyDescent="0.15">
      <c r="A25" s="182">
        <v>0</v>
      </c>
      <c r="B25" s="185">
        <v>0</v>
      </c>
      <c r="C25" s="188"/>
      <c r="D25" s="5" t="s">
        <v>20</v>
      </c>
      <c r="E25" s="20">
        <v>19</v>
      </c>
      <c r="F25" s="20">
        <v>46</v>
      </c>
      <c r="G25" s="20">
        <v>58</v>
      </c>
      <c r="H25" s="20">
        <v>41</v>
      </c>
      <c r="I25" s="20">
        <v>60</v>
      </c>
      <c r="J25" s="20">
        <v>47</v>
      </c>
      <c r="K25" s="20">
        <v>61</v>
      </c>
      <c r="L25" s="20">
        <v>45</v>
      </c>
      <c r="M25" s="20">
        <v>47</v>
      </c>
      <c r="N25" s="20">
        <v>64</v>
      </c>
      <c r="O25" s="21">
        <v>488</v>
      </c>
    </row>
    <row r="26" spans="1:15" ht="18.75" customHeight="1" x14ac:dyDescent="0.15">
      <c r="A26" s="182">
        <v>0</v>
      </c>
      <c r="B26" s="185">
        <v>0</v>
      </c>
      <c r="C26" s="178" t="s">
        <v>27</v>
      </c>
      <c r="D26" s="2" t="s">
        <v>18</v>
      </c>
      <c r="E26" s="18">
        <v>13</v>
      </c>
      <c r="F26" s="18">
        <v>41</v>
      </c>
      <c r="G26" s="18">
        <v>47</v>
      </c>
      <c r="H26" s="18">
        <v>36</v>
      </c>
      <c r="I26" s="18">
        <v>54</v>
      </c>
      <c r="J26" s="18">
        <v>44</v>
      </c>
      <c r="K26" s="18">
        <v>69</v>
      </c>
      <c r="L26" s="18">
        <v>56</v>
      </c>
      <c r="M26" s="18">
        <v>67</v>
      </c>
      <c r="N26" s="18">
        <v>68</v>
      </c>
      <c r="O26" s="19">
        <v>495</v>
      </c>
    </row>
    <row r="27" spans="1:15" ht="18.75" customHeight="1" x14ac:dyDescent="0.15">
      <c r="A27" s="182">
        <v>0</v>
      </c>
      <c r="B27" s="185">
        <v>0</v>
      </c>
      <c r="C27" s="179"/>
      <c r="D27" s="2" t="s">
        <v>19</v>
      </c>
      <c r="E27" s="18">
        <v>25</v>
      </c>
      <c r="F27" s="18">
        <v>42</v>
      </c>
      <c r="G27" s="18">
        <v>60</v>
      </c>
      <c r="H27" s="18">
        <v>65</v>
      </c>
      <c r="I27" s="18">
        <v>61</v>
      </c>
      <c r="J27" s="18">
        <v>63</v>
      </c>
      <c r="K27" s="18">
        <v>55</v>
      </c>
      <c r="L27" s="18">
        <v>47</v>
      </c>
      <c r="M27" s="18">
        <v>40</v>
      </c>
      <c r="N27" s="18">
        <v>50</v>
      </c>
      <c r="O27" s="19">
        <v>508</v>
      </c>
    </row>
    <row r="28" spans="1:15" ht="18.75" customHeight="1" thickBot="1" x14ac:dyDescent="0.2">
      <c r="A28" s="183">
        <v>0</v>
      </c>
      <c r="B28" s="186">
        <v>0</v>
      </c>
      <c r="C28" s="180"/>
      <c r="D28" s="8" t="s">
        <v>20</v>
      </c>
      <c r="E28" s="22">
        <v>38</v>
      </c>
      <c r="F28" s="22">
        <v>83</v>
      </c>
      <c r="G28" s="22">
        <v>107</v>
      </c>
      <c r="H28" s="22">
        <v>101</v>
      </c>
      <c r="I28" s="22">
        <v>115</v>
      </c>
      <c r="J28" s="22">
        <v>107</v>
      </c>
      <c r="K28" s="22">
        <v>124</v>
      </c>
      <c r="L28" s="22">
        <v>103</v>
      </c>
      <c r="M28" s="22">
        <v>107</v>
      </c>
      <c r="N28" s="22">
        <v>118</v>
      </c>
      <c r="O28" s="23">
        <v>1003</v>
      </c>
    </row>
    <row r="29" spans="1:15" ht="18.75" customHeight="1" x14ac:dyDescent="0.15">
      <c r="A29" s="181" t="s">
        <v>51</v>
      </c>
      <c r="B29" s="184" t="s">
        <v>195</v>
      </c>
      <c r="C29" s="187" t="s">
        <v>25</v>
      </c>
      <c r="D29" s="7" t="s">
        <v>18</v>
      </c>
      <c r="E29" s="16">
        <v>2</v>
      </c>
      <c r="F29" s="16">
        <v>10</v>
      </c>
      <c r="G29" s="16">
        <v>20</v>
      </c>
      <c r="H29" s="16">
        <v>25</v>
      </c>
      <c r="I29" s="16">
        <v>30</v>
      </c>
      <c r="J29" s="16">
        <v>21</v>
      </c>
      <c r="K29" s="16">
        <v>37</v>
      </c>
      <c r="L29" s="16">
        <v>32</v>
      </c>
      <c r="M29" s="16">
        <v>34</v>
      </c>
      <c r="N29" s="16">
        <v>42</v>
      </c>
      <c r="O29" s="17">
        <v>253</v>
      </c>
    </row>
    <row r="30" spans="1:15" ht="18.75" customHeight="1" x14ac:dyDescent="0.15">
      <c r="A30" s="182">
        <v>0</v>
      </c>
      <c r="B30" s="185">
        <v>0</v>
      </c>
      <c r="C30" s="179"/>
      <c r="D30" s="2" t="s">
        <v>19</v>
      </c>
      <c r="E30" s="18">
        <v>3</v>
      </c>
      <c r="F30" s="18">
        <v>5</v>
      </c>
      <c r="G30" s="18">
        <v>25</v>
      </c>
      <c r="H30" s="18">
        <v>32</v>
      </c>
      <c r="I30" s="18">
        <v>47</v>
      </c>
      <c r="J30" s="18">
        <v>39</v>
      </c>
      <c r="K30" s="18">
        <v>41</v>
      </c>
      <c r="L30" s="18">
        <v>25</v>
      </c>
      <c r="M30" s="18">
        <v>16</v>
      </c>
      <c r="N30" s="18">
        <v>14</v>
      </c>
      <c r="O30" s="19">
        <v>247</v>
      </c>
    </row>
    <row r="31" spans="1:15" ht="18.75" customHeight="1" x14ac:dyDescent="0.15">
      <c r="A31" s="182">
        <v>0</v>
      </c>
      <c r="B31" s="185">
        <v>0</v>
      </c>
      <c r="C31" s="188"/>
      <c r="D31" s="5" t="s">
        <v>20</v>
      </c>
      <c r="E31" s="20">
        <v>5</v>
      </c>
      <c r="F31" s="20">
        <v>15</v>
      </c>
      <c r="G31" s="20">
        <v>45</v>
      </c>
      <c r="H31" s="20">
        <v>57</v>
      </c>
      <c r="I31" s="20">
        <v>77</v>
      </c>
      <c r="J31" s="20">
        <v>60</v>
      </c>
      <c r="K31" s="20">
        <v>78</v>
      </c>
      <c r="L31" s="20">
        <v>57</v>
      </c>
      <c r="M31" s="20">
        <v>50</v>
      </c>
      <c r="N31" s="20">
        <v>56</v>
      </c>
      <c r="O31" s="21">
        <v>500</v>
      </c>
    </row>
    <row r="32" spans="1:15" ht="18.75" customHeight="1" x14ac:dyDescent="0.15">
      <c r="A32" s="182">
        <v>0</v>
      </c>
      <c r="B32" s="185">
        <v>0</v>
      </c>
      <c r="C32" s="178" t="s">
        <v>26</v>
      </c>
      <c r="D32" s="2" t="s">
        <v>18</v>
      </c>
      <c r="E32" s="18">
        <v>5</v>
      </c>
      <c r="F32" s="18">
        <v>5</v>
      </c>
      <c r="G32" s="18">
        <v>14</v>
      </c>
      <c r="H32" s="18">
        <v>20</v>
      </c>
      <c r="I32" s="18">
        <v>16</v>
      </c>
      <c r="J32" s="18">
        <v>26</v>
      </c>
      <c r="K32" s="18">
        <v>25</v>
      </c>
      <c r="L32" s="18">
        <v>32</v>
      </c>
      <c r="M32" s="18">
        <v>32</v>
      </c>
      <c r="N32" s="18">
        <v>18</v>
      </c>
      <c r="O32" s="19">
        <v>193</v>
      </c>
    </row>
    <row r="33" spans="1:15" ht="18.75" customHeight="1" x14ac:dyDescent="0.15">
      <c r="A33" s="182">
        <v>0</v>
      </c>
      <c r="B33" s="185">
        <v>0</v>
      </c>
      <c r="C33" s="179"/>
      <c r="D33" s="2" t="s">
        <v>19</v>
      </c>
      <c r="E33" s="18">
        <v>12</v>
      </c>
      <c r="F33" s="18">
        <v>19</v>
      </c>
      <c r="G33" s="18">
        <v>21</v>
      </c>
      <c r="H33" s="18">
        <v>28</v>
      </c>
      <c r="I33" s="18">
        <v>31</v>
      </c>
      <c r="J33" s="18">
        <v>32</v>
      </c>
      <c r="K33" s="18">
        <v>23</v>
      </c>
      <c r="L33" s="18">
        <v>16</v>
      </c>
      <c r="M33" s="18">
        <v>24</v>
      </c>
      <c r="N33" s="18">
        <v>22</v>
      </c>
      <c r="O33" s="19">
        <v>228</v>
      </c>
    </row>
    <row r="34" spans="1:15" ht="18.75" customHeight="1" x14ac:dyDescent="0.15">
      <c r="A34" s="182">
        <v>0</v>
      </c>
      <c r="B34" s="185">
        <v>0</v>
      </c>
      <c r="C34" s="188"/>
      <c r="D34" s="5" t="s">
        <v>20</v>
      </c>
      <c r="E34" s="20">
        <v>17</v>
      </c>
      <c r="F34" s="20">
        <v>24</v>
      </c>
      <c r="G34" s="20">
        <v>35</v>
      </c>
      <c r="H34" s="20">
        <v>48</v>
      </c>
      <c r="I34" s="20">
        <v>47</v>
      </c>
      <c r="J34" s="20">
        <v>58</v>
      </c>
      <c r="K34" s="20">
        <v>48</v>
      </c>
      <c r="L34" s="20">
        <v>48</v>
      </c>
      <c r="M34" s="20">
        <v>56</v>
      </c>
      <c r="N34" s="20">
        <v>40</v>
      </c>
      <c r="O34" s="21">
        <v>421</v>
      </c>
    </row>
    <row r="35" spans="1:15" ht="18.75" customHeight="1" x14ac:dyDescent="0.15">
      <c r="A35" s="182">
        <v>0</v>
      </c>
      <c r="B35" s="185">
        <v>0</v>
      </c>
      <c r="C35" s="178" t="s">
        <v>27</v>
      </c>
      <c r="D35" s="2" t="s">
        <v>18</v>
      </c>
      <c r="E35" s="18">
        <v>7</v>
      </c>
      <c r="F35" s="18">
        <v>15</v>
      </c>
      <c r="G35" s="18">
        <v>34</v>
      </c>
      <c r="H35" s="18">
        <v>45</v>
      </c>
      <c r="I35" s="18">
        <v>46</v>
      </c>
      <c r="J35" s="18">
        <v>47</v>
      </c>
      <c r="K35" s="18">
        <v>62</v>
      </c>
      <c r="L35" s="18">
        <v>64</v>
      </c>
      <c r="M35" s="18">
        <v>66</v>
      </c>
      <c r="N35" s="18">
        <v>60</v>
      </c>
      <c r="O35" s="19">
        <v>446</v>
      </c>
    </row>
    <row r="36" spans="1:15" ht="18.75" customHeight="1" x14ac:dyDescent="0.15">
      <c r="A36" s="182">
        <v>0</v>
      </c>
      <c r="B36" s="185">
        <v>0</v>
      </c>
      <c r="C36" s="179"/>
      <c r="D36" s="2" t="s">
        <v>19</v>
      </c>
      <c r="E36" s="18">
        <v>15</v>
      </c>
      <c r="F36" s="18">
        <v>24</v>
      </c>
      <c r="G36" s="18">
        <v>46</v>
      </c>
      <c r="H36" s="18">
        <v>60</v>
      </c>
      <c r="I36" s="18">
        <v>78</v>
      </c>
      <c r="J36" s="18">
        <v>71</v>
      </c>
      <c r="K36" s="18">
        <v>64</v>
      </c>
      <c r="L36" s="18">
        <v>41</v>
      </c>
      <c r="M36" s="18">
        <v>40</v>
      </c>
      <c r="N36" s="18">
        <v>36</v>
      </c>
      <c r="O36" s="19">
        <v>475</v>
      </c>
    </row>
    <row r="37" spans="1:15" ht="18.75" customHeight="1" thickBot="1" x14ac:dyDescent="0.2">
      <c r="A37" s="183">
        <v>0</v>
      </c>
      <c r="B37" s="186">
        <v>0</v>
      </c>
      <c r="C37" s="180"/>
      <c r="D37" s="8" t="s">
        <v>20</v>
      </c>
      <c r="E37" s="22">
        <v>22</v>
      </c>
      <c r="F37" s="22">
        <v>39</v>
      </c>
      <c r="G37" s="22">
        <v>80</v>
      </c>
      <c r="H37" s="22">
        <v>105</v>
      </c>
      <c r="I37" s="22">
        <v>124</v>
      </c>
      <c r="J37" s="22">
        <v>118</v>
      </c>
      <c r="K37" s="22">
        <v>126</v>
      </c>
      <c r="L37" s="22">
        <v>105</v>
      </c>
      <c r="M37" s="22">
        <v>106</v>
      </c>
      <c r="N37" s="22">
        <v>96</v>
      </c>
      <c r="O37" s="23">
        <v>921</v>
      </c>
    </row>
    <row r="38" spans="1:15" ht="18.75" customHeight="1" x14ac:dyDescent="0.15">
      <c r="A38" s="181" t="s">
        <v>52</v>
      </c>
      <c r="B38" s="184" t="s">
        <v>196</v>
      </c>
      <c r="C38" s="187" t="s">
        <v>25</v>
      </c>
      <c r="D38" s="7" t="s">
        <v>18</v>
      </c>
      <c r="E38" s="16">
        <v>8</v>
      </c>
      <c r="F38" s="16">
        <v>17</v>
      </c>
      <c r="G38" s="16">
        <v>23</v>
      </c>
      <c r="H38" s="16">
        <v>31</v>
      </c>
      <c r="I38" s="16">
        <v>30</v>
      </c>
      <c r="J38" s="16">
        <v>35</v>
      </c>
      <c r="K38" s="16">
        <v>25</v>
      </c>
      <c r="L38" s="16">
        <v>40</v>
      </c>
      <c r="M38" s="16">
        <v>26</v>
      </c>
      <c r="N38" s="16">
        <v>28</v>
      </c>
      <c r="O38" s="17">
        <v>263</v>
      </c>
    </row>
    <row r="39" spans="1:15" ht="18.75" customHeight="1" x14ac:dyDescent="0.15">
      <c r="A39" s="182">
        <v>0</v>
      </c>
      <c r="B39" s="185">
        <v>0</v>
      </c>
      <c r="C39" s="179"/>
      <c r="D39" s="2" t="s">
        <v>19</v>
      </c>
      <c r="E39" s="18">
        <v>8</v>
      </c>
      <c r="F39" s="18">
        <v>30</v>
      </c>
      <c r="G39" s="18">
        <v>37</v>
      </c>
      <c r="H39" s="18">
        <v>37</v>
      </c>
      <c r="I39" s="18">
        <v>42</v>
      </c>
      <c r="J39" s="18">
        <v>56</v>
      </c>
      <c r="K39" s="18">
        <v>36</v>
      </c>
      <c r="L39" s="18">
        <v>39</v>
      </c>
      <c r="M39" s="18">
        <v>20</v>
      </c>
      <c r="N39" s="18">
        <v>24</v>
      </c>
      <c r="O39" s="19">
        <v>329</v>
      </c>
    </row>
    <row r="40" spans="1:15" ht="18.75" customHeight="1" x14ac:dyDescent="0.15">
      <c r="A40" s="182">
        <v>0</v>
      </c>
      <c r="B40" s="185">
        <v>0</v>
      </c>
      <c r="C40" s="188"/>
      <c r="D40" s="5" t="s">
        <v>20</v>
      </c>
      <c r="E40" s="20">
        <v>16</v>
      </c>
      <c r="F40" s="20">
        <v>47</v>
      </c>
      <c r="G40" s="20">
        <v>60</v>
      </c>
      <c r="H40" s="20">
        <v>68</v>
      </c>
      <c r="I40" s="20">
        <v>72</v>
      </c>
      <c r="J40" s="20">
        <v>91</v>
      </c>
      <c r="K40" s="20">
        <v>61</v>
      </c>
      <c r="L40" s="20">
        <v>79</v>
      </c>
      <c r="M40" s="20">
        <v>46</v>
      </c>
      <c r="N40" s="20">
        <v>52</v>
      </c>
      <c r="O40" s="21">
        <v>592</v>
      </c>
    </row>
    <row r="41" spans="1:15" ht="18.75" customHeight="1" x14ac:dyDescent="0.15">
      <c r="A41" s="182">
        <v>0</v>
      </c>
      <c r="B41" s="185">
        <v>0</v>
      </c>
      <c r="C41" s="178" t="s">
        <v>26</v>
      </c>
      <c r="D41" s="2" t="s">
        <v>18</v>
      </c>
      <c r="E41" s="18">
        <v>10</v>
      </c>
      <c r="F41" s="18">
        <v>12</v>
      </c>
      <c r="G41" s="18">
        <v>39</v>
      </c>
      <c r="H41" s="18">
        <v>45</v>
      </c>
      <c r="I41" s="18">
        <v>37</v>
      </c>
      <c r="J41" s="18">
        <v>45</v>
      </c>
      <c r="K41" s="18">
        <v>48</v>
      </c>
      <c r="L41" s="18">
        <v>32</v>
      </c>
      <c r="M41" s="18">
        <v>40</v>
      </c>
      <c r="N41" s="18">
        <v>34</v>
      </c>
      <c r="O41" s="19">
        <v>342</v>
      </c>
    </row>
    <row r="42" spans="1:15" ht="18.75" customHeight="1" x14ac:dyDescent="0.15">
      <c r="A42" s="182">
        <v>0</v>
      </c>
      <c r="B42" s="185">
        <v>0</v>
      </c>
      <c r="C42" s="179"/>
      <c r="D42" s="2" t="s">
        <v>19</v>
      </c>
      <c r="E42" s="18">
        <v>11</v>
      </c>
      <c r="F42" s="18">
        <v>25</v>
      </c>
      <c r="G42" s="18">
        <v>45</v>
      </c>
      <c r="H42" s="18">
        <v>60</v>
      </c>
      <c r="I42" s="18">
        <v>52</v>
      </c>
      <c r="J42" s="18">
        <v>54</v>
      </c>
      <c r="K42" s="18">
        <v>35</v>
      </c>
      <c r="L42" s="18">
        <v>31</v>
      </c>
      <c r="M42" s="18">
        <v>30</v>
      </c>
      <c r="N42" s="18">
        <v>32</v>
      </c>
      <c r="O42" s="19">
        <v>375</v>
      </c>
    </row>
    <row r="43" spans="1:15" ht="18.75" customHeight="1" x14ac:dyDescent="0.15">
      <c r="A43" s="182">
        <v>0</v>
      </c>
      <c r="B43" s="185">
        <v>0</v>
      </c>
      <c r="C43" s="188"/>
      <c r="D43" s="5" t="s">
        <v>20</v>
      </c>
      <c r="E43" s="20">
        <v>21</v>
      </c>
      <c r="F43" s="20">
        <v>37</v>
      </c>
      <c r="G43" s="20">
        <v>84</v>
      </c>
      <c r="H43" s="20">
        <v>105</v>
      </c>
      <c r="I43" s="20">
        <v>89</v>
      </c>
      <c r="J43" s="20">
        <v>99</v>
      </c>
      <c r="K43" s="20">
        <v>83</v>
      </c>
      <c r="L43" s="20">
        <v>63</v>
      </c>
      <c r="M43" s="20">
        <v>70</v>
      </c>
      <c r="N43" s="20">
        <v>66</v>
      </c>
      <c r="O43" s="21">
        <v>717</v>
      </c>
    </row>
    <row r="44" spans="1:15" ht="18.75" customHeight="1" x14ac:dyDescent="0.15">
      <c r="A44" s="182">
        <v>0</v>
      </c>
      <c r="B44" s="185">
        <v>0</v>
      </c>
      <c r="C44" s="178" t="s">
        <v>27</v>
      </c>
      <c r="D44" s="2" t="s">
        <v>18</v>
      </c>
      <c r="E44" s="18">
        <v>18</v>
      </c>
      <c r="F44" s="18">
        <v>29</v>
      </c>
      <c r="G44" s="18">
        <v>62</v>
      </c>
      <c r="H44" s="18">
        <v>76</v>
      </c>
      <c r="I44" s="18">
        <v>67</v>
      </c>
      <c r="J44" s="18">
        <v>80</v>
      </c>
      <c r="K44" s="18">
        <v>73</v>
      </c>
      <c r="L44" s="18">
        <v>72</v>
      </c>
      <c r="M44" s="18">
        <v>66</v>
      </c>
      <c r="N44" s="18">
        <v>62</v>
      </c>
      <c r="O44" s="19">
        <v>605</v>
      </c>
    </row>
    <row r="45" spans="1:15" ht="18.75" customHeight="1" x14ac:dyDescent="0.15">
      <c r="A45" s="182">
        <v>0</v>
      </c>
      <c r="B45" s="185">
        <v>0</v>
      </c>
      <c r="C45" s="179"/>
      <c r="D45" s="2" t="s">
        <v>19</v>
      </c>
      <c r="E45" s="18">
        <v>19</v>
      </c>
      <c r="F45" s="18">
        <v>55</v>
      </c>
      <c r="G45" s="18">
        <v>82</v>
      </c>
      <c r="H45" s="18">
        <v>97</v>
      </c>
      <c r="I45" s="18">
        <v>94</v>
      </c>
      <c r="J45" s="18">
        <v>110</v>
      </c>
      <c r="K45" s="18">
        <v>71</v>
      </c>
      <c r="L45" s="18">
        <v>70</v>
      </c>
      <c r="M45" s="18">
        <v>50</v>
      </c>
      <c r="N45" s="18">
        <v>56</v>
      </c>
      <c r="O45" s="19">
        <v>704</v>
      </c>
    </row>
    <row r="46" spans="1:15" ht="18.75" customHeight="1" thickBot="1" x14ac:dyDescent="0.2">
      <c r="A46" s="183">
        <v>0</v>
      </c>
      <c r="B46" s="186">
        <v>0</v>
      </c>
      <c r="C46" s="180"/>
      <c r="D46" s="8" t="s">
        <v>20</v>
      </c>
      <c r="E46" s="22">
        <v>37</v>
      </c>
      <c r="F46" s="22">
        <v>84</v>
      </c>
      <c r="G46" s="22">
        <v>144</v>
      </c>
      <c r="H46" s="22">
        <v>173</v>
      </c>
      <c r="I46" s="22">
        <v>161</v>
      </c>
      <c r="J46" s="22">
        <v>190</v>
      </c>
      <c r="K46" s="22">
        <v>144</v>
      </c>
      <c r="L46" s="22">
        <v>142</v>
      </c>
      <c r="M46" s="22">
        <v>116</v>
      </c>
      <c r="N46" s="22">
        <v>118</v>
      </c>
      <c r="O46" s="23">
        <v>1309</v>
      </c>
    </row>
    <row r="47" spans="1:15" ht="18.75" customHeight="1" x14ac:dyDescent="0.15">
      <c r="A47" s="181" t="s">
        <v>53</v>
      </c>
      <c r="B47" s="184" t="s">
        <v>6</v>
      </c>
      <c r="C47" s="187" t="s">
        <v>25</v>
      </c>
      <c r="D47" s="7" t="s">
        <v>18</v>
      </c>
      <c r="E47" s="16">
        <v>13</v>
      </c>
      <c r="F47" s="16">
        <v>13</v>
      </c>
      <c r="G47" s="16">
        <v>27</v>
      </c>
      <c r="H47" s="16">
        <v>29</v>
      </c>
      <c r="I47" s="16">
        <v>38</v>
      </c>
      <c r="J47" s="16">
        <v>33</v>
      </c>
      <c r="K47" s="16">
        <v>41</v>
      </c>
      <c r="L47" s="16">
        <v>37</v>
      </c>
      <c r="M47" s="16">
        <v>43</v>
      </c>
      <c r="N47" s="16">
        <v>34</v>
      </c>
      <c r="O47" s="17">
        <v>308</v>
      </c>
    </row>
    <row r="48" spans="1:15" ht="18.75" customHeight="1" x14ac:dyDescent="0.15">
      <c r="A48" s="182">
        <v>0</v>
      </c>
      <c r="B48" s="185">
        <v>0</v>
      </c>
      <c r="C48" s="179"/>
      <c r="D48" s="2" t="s">
        <v>19</v>
      </c>
      <c r="E48" s="18">
        <v>6</v>
      </c>
      <c r="F48" s="18">
        <v>21</v>
      </c>
      <c r="G48" s="18">
        <v>32</v>
      </c>
      <c r="H48" s="18">
        <v>40</v>
      </c>
      <c r="I48" s="18">
        <v>47</v>
      </c>
      <c r="J48" s="18">
        <v>52</v>
      </c>
      <c r="K48" s="18">
        <v>33</v>
      </c>
      <c r="L48" s="18">
        <v>35</v>
      </c>
      <c r="M48" s="18">
        <v>31</v>
      </c>
      <c r="N48" s="18">
        <v>26</v>
      </c>
      <c r="O48" s="19">
        <v>323</v>
      </c>
    </row>
    <row r="49" spans="1:15" ht="18.75" customHeight="1" x14ac:dyDescent="0.15">
      <c r="A49" s="182">
        <v>0</v>
      </c>
      <c r="B49" s="185">
        <v>0</v>
      </c>
      <c r="C49" s="188"/>
      <c r="D49" s="5" t="s">
        <v>20</v>
      </c>
      <c r="E49" s="20">
        <v>19</v>
      </c>
      <c r="F49" s="20">
        <v>34</v>
      </c>
      <c r="G49" s="20">
        <v>59</v>
      </c>
      <c r="H49" s="20">
        <v>69</v>
      </c>
      <c r="I49" s="20">
        <v>85</v>
      </c>
      <c r="J49" s="20">
        <v>85</v>
      </c>
      <c r="K49" s="20">
        <v>74</v>
      </c>
      <c r="L49" s="20">
        <v>72</v>
      </c>
      <c r="M49" s="20">
        <v>74</v>
      </c>
      <c r="N49" s="20">
        <v>60</v>
      </c>
      <c r="O49" s="21">
        <v>631</v>
      </c>
    </row>
    <row r="50" spans="1:15" ht="18.75" customHeight="1" x14ac:dyDescent="0.15">
      <c r="A50" s="182">
        <v>0</v>
      </c>
      <c r="B50" s="185">
        <v>0</v>
      </c>
      <c r="C50" s="178" t="s">
        <v>26</v>
      </c>
      <c r="D50" s="2" t="s">
        <v>18</v>
      </c>
      <c r="E50" s="18">
        <v>15</v>
      </c>
      <c r="F50" s="18">
        <v>13</v>
      </c>
      <c r="G50" s="18">
        <v>28</v>
      </c>
      <c r="H50" s="18">
        <v>26</v>
      </c>
      <c r="I50" s="18">
        <v>39</v>
      </c>
      <c r="J50" s="18">
        <v>23</v>
      </c>
      <c r="K50" s="18">
        <v>30</v>
      </c>
      <c r="L50" s="18">
        <v>37</v>
      </c>
      <c r="M50" s="18">
        <v>34</v>
      </c>
      <c r="N50" s="18">
        <v>36</v>
      </c>
      <c r="O50" s="19">
        <v>281</v>
      </c>
    </row>
    <row r="51" spans="1:15" ht="18.75" customHeight="1" x14ac:dyDescent="0.15">
      <c r="A51" s="182">
        <v>0</v>
      </c>
      <c r="B51" s="185">
        <v>0</v>
      </c>
      <c r="C51" s="179"/>
      <c r="D51" s="2" t="s">
        <v>19</v>
      </c>
      <c r="E51" s="18">
        <v>19</v>
      </c>
      <c r="F51" s="18">
        <v>11</v>
      </c>
      <c r="G51" s="18">
        <v>37</v>
      </c>
      <c r="H51" s="18">
        <v>42</v>
      </c>
      <c r="I51" s="18">
        <v>38</v>
      </c>
      <c r="J51" s="18">
        <v>44</v>
      </c>
      <c r="K51" s="18">
        <v>20</v>
      </c>
      <c r="L51" s="18">
        <v>12</v>
      </c>
      <c r="M51" s="18">
        <v>31</v>
      </c>
      <c r="N51" s="18">
        <v>24</v>
      </c>
      <c r="O51" s="19">
        <v>278</v>
      </c>
    </row>
    <row r="52" spans="1:15" ht="18.75" customHeight="1" x14ac:dyDescent="0.15">
      <c r="A52" s="182">
        <v>0</v>
      </c>
      <c r="B52" s="185">
        <v>0</v>
      </c>
      <c r="C52" s="188"/>
      <c r="D52" s="5" t="s">
        <v>20</v>
      </c>
      <c r="E52" s="20">
        <v>34</v>
      </c>
      <c r="F52" s="20">
        <v>24</v>
      </c>
      <c r="G52" s="20">
        <v>65</v>
      </c>
      <c r="H52" s="20">
        <v>68</v>
      </c>
      <c r="I52" s="20">
        <v>77</v>
      </c>
      <c r="J52" s="20">
        <v>67</v>
      </c>
      <c r="K52" s="20">
        <v>50</v>
      </c>
      <c r="L52" s="20">
        <v>49</v>
      </c>
      <c r="M52" s="20">
        <v>65</v>
      </c>
      <c r="N52" s="20">
        <v>60</v>
      </c>
      <c r="O52" s="21">
        <v>559</v>
      </c>
    </row>
    <row r="53" spans="1:15" ht="18.75" customHeight="1" x14ac:dyDescent="0.15">
      <c r="A53" s="182">
        <v>0</v>
      </c>
      <c r="B53" s="185">
        <v>0</v>
      </c>
      <c r="C53" s="178" t="s">
        <v>27</v>
      </c>
      <c r="D53" s="2" t="s">
        <v>18</v>
      </c>
      <c r="E53" s="18">
        <v>28</v>
      </c>
      <c r="F53" s="18">
        <v>26</v>
      </c>
      <c r="G53" s="18">
        <v>55</v>
      </c>
      <c r="H53" s="18">
        <v>55</v>
      </c>
      <c r="I53" s="18">
        <v>77</v>
      </c>
      <c r="J53" s="18">
        <v>56</v>
      </c>
      <c r="K53" s="18">
        <v>71</v>
      </c>
      <c r="L53" s="18">
        <v>74</v>
      </c>
      <c r="M53" s="18">
        <v>77</v>
      </c>
      <c r="N53" s="18">
        <v>70</v>
      </c>
      <c r="O53" s="19">
        <v>589</v>
      </c>
    </row>
    <row r="54" spans="1:15" ht="18.75" customHeight="1" x14ac:dyDescent="0.15">
      <c r="A54" s="182">
        <v>0</v>
      </c>
      <c r="B54" s="185">
        <v>0</v>
      </c>
      <c r="C54" s="179"/>
      <c r="D54" s="2" t="s">
        <v>19</v>
      </c>
      <c r="E54" s="18">
        <v>25</v>
      </c>
      <c r="F54" s="18">
        <v>32</v>
      </c>
      <c r="G54" s="18">
        <v>69</v>
      </c>
      <c r="H54" s="18">
        <v>82</v>
      </c>
      <c r="I54" s="18">
        <v>85</v>
      </c>
      <c r="J54" s="18">
        <v>96</v>
      </c>
      <c r="K54" s="18">
        <v>53</v>
      </c>
      <c r="L54" s="18">
        <v>47</v>
      </c>
      <c r="M54" s="18">
        <v>62</v>
      </c>
      <c r="N54" s="18">
        <v>50</v>
      </c>
      <c r="O54" s="19">
        <v>601</v>
      </c>
    </row>
    <row r="55" spans="1:15" ht="18.75" customHeight="1" thickBot="1" x14ac:dyDescent="0.2">
      <c r="A55" s="183">
        <v>0</v>
      </c>
      <c r="B55" s="186">
        <v>0</v>
      </c>
      <c r="C55" s="180"/>
      <c r="D55" s="8" t="s">
        <v>20</v>
      </c>
      <c r="E55" s="22">
        <v>53</v>
      </c>
      <c r="F55" s="22">
        <v>58</v>
      </c>
      <c r="G55" s="22">
        <v>124</v>
      </c>
      <c r="H55" s="22">
        <v>137</v>
      </c>
      <c r="I55" s="22">
        <v>162</v>
      </c>
      <c r="J55" s="22">
        <v>152</v>
      </c>
      <c r="K55" s="22">
        <v>124</v>
      </c>
      <c r="L55" s="22">
        <v>121</v>
      </c>
      <c r="M55" s="22">
        <v>139</v>
      </c>
      <c r="N55" s="22">
        <v>120</v>
      </c>
      <c r="O55" s="23">
        <v>1190</v>
      </c>
    </row>
    <row r="56" spans="1:15" ht="18.75" customHeight="1" x14ac:dyDescent="0.15">
      <c r="A56" s="181" t="s">
        <v>54</v>
      </c>
      <c r="B56" s="184" t="s">
        <v>5</v>
      </c>
      <c r="C56" s="187" t="s">
        <v>25</v>
      </c>
      <c r="D56" s="7" t="s">
        <v>18</v>
      </c>
      <c r="E56" s="16">
        <v>24</v>
      </c>
      <c r="F56" s="16">
        <v>53</v>
      </c>
      <c r="G56" s="16">
        <v>50</v>
      </c>
      <c r="H56" s="16">
        <v>100</v>
      </c>
      <c r="I56" s="16">
        <v>91</v>
      </c>
      <c r="J56" s="16">
        <v>85</v>
      </c>
      <c r="K56" s="16">
        <v>90</v>
      </c>
      <c r="L56" s="16">
        <v>93</v>
      </c>
      <c r="M56" s="16">
        <v>57</v>
      </c>
      <c r="N56" s="16">
        <v>58</v>
      </c>
      <c r="O56" s="17">
        <v>701</v>
      </c>
    </row>
    <row r="57" spans="1:15" ht="18.75" customHeight="1" x14ac:dyDescent="0.15">
      <c r="A57" s="182">
        <v>0</v>
      </c>
      <c r="B57" s="185">
        <v>0</v>
      </c>
      <c r="C57" s="179"/>
      <c r="D57" s="2" t="s">
        <v>19</v>
      </c>
      <c r="E57" s="18">
        <v>35</v>
      </c>
      <c r="F57" s="18">
        <v>100</v>
      </c>
      <c r="G57" s="18">
        <v>98</v>
      </c>
      <c r="H57" s="18">
        <v>127</v>
      </c>
      <c r="I57" s="18">
        <v>180</v>
      </c>
      <c r="J57" s="18">
        <v>145</v>
      </c>
      <c r="K57" s="18">
        <v>126</v>
      </c>
      <c r="L57" s="18">
        <v>99</v>
      </c>
      <c r="M57" s="18">
        <v>62</v>
      </c>
      <c r="N57" s="18">
        <v>64</v>
      </c>
      <c r="O57" s="19">
        <v>1036</v>
      </c>
    </row>
    <row r="58" spans="1:15" ht="18.75" customHeight="1" x14ac:dyDescent="0.15">
      <c r="A58" s="182">
        <v>0</v>
      </c>
      <c r="B58" s="185">
        <v>0</v>
      </c>
      <c r="C58" s="188"/>
      <c r="D58" s="5" t="s">
        <v>20</v>
      </c>
      <c r="E58" s="20">
        <v>59</v>
      </c>
      <c r="F58" s="20">
        <v>153</v>
      </c>
      <c r="G58" s="20">
        <v>148</v>
      </c>
      <c r="H58" s="20">
        <v>227</v>
      </c>
      <c r="I58" s="20">
        <v>271</v>
      </c>
      <c r="J58" s="20">
        <v>230</v>
      </c>
      <c r="K58" s="20">
        <v>216</v>
      </c>
      <c r="L58" s="20">
        <v>192</v>
      </c>
      <c r="M58" s="20">
        <v>119</v>
      </c>
      <c r="N58" s="20">
        <v>122</v>
      </c>
      <c r="O58" s="21">
        <v>1737</v>
      </c>
    </row>
    <row r="59" spans="1:15" ht="18.75" customHeight="1" x14ac:dyDescent="0.15">
      <c r="A59" s="182">
        <v>0</v>
      </c>
      <c r="B59" s="185">
        <v>0</v>
      </c>
      <c r="C59" s="178" t="s">
        <v>26</v>
      </c>
      <c r="D59" s="2" t="s">
        <v>18</v>
      </c>
      <c r="E59" s="18">
        <v>28</v>
      </c>
      <c r="F59" s="18">
        <v>47</v>
      </c>
      <c r="G59" s="18">
        <v>63</v>
      </c>
      <c r="H59" s="18">
        <v>86</v>
      </c>
      <c r="I59" s="18">
        <v>111</v>
      </c>
      <c r="J59" s="18">
        <v>59</v>
      </c>
      <c r="K59" s="18">
        <v>79</v>
      </c>
      <c r="L59" s="18">
        <v>60</v>
      </c>
      <c r="M59" s="18">
        <v>51</v>
      </c>
      <c r="N59" s="18">
        <v>74</v>
      </c>
      <c r="O59" s="19">
        <v>658</v>
      </c>
    </row>
    <row r="60" spans="1:15" ht="18.75" customHeight="1" x14ac:dyDescent="0.15">
      <c r="A60" s="182">
        <v>0</v>
      </c>
      <c r="B60" s="185">
        <v>0</v>
      </c>
      <c r="C60" s="179"/>
      <c r="D60" s="2" t="s">
        <v>19</v>
      </c>
      <c r="E60" s="18">
        <v>21</v>
      </c>
      <c r="F60" s="18">
        <v>79</v>
      </c>
      <c r="G60" s="18">
        <v>86</v>
      </c>
      <c r="H60" s="18">
        <v>136</v>
      </c>
      <c r="I60" s="18">
        <v>148</v>
      </c>
      <c r="J60" s="18">
        <v>117</v>
      </c>
      <c r="K60" s="18">
        <v>112</v>
      </c>
      <c r="L60" s="18">
        <v>76</v>
      </c>
      <c r="M60" s="18">
        <v>72</v>
      </c>
      <c r="N60" s="18">
        <v>90</v>
      </c>
      <c r="O60" s="19">
        <v>937</v>
      </c>
    </row>
    <row r="61" spans="1:15" ht="18.75" customHeight="1" x14ac:dyDescent="0.15">
      <c r="A61" s="182">
        <v>0</v>
      </c>
      <c r="B61" s="185">
        <v>0</v>
      </c>
      <c r="C61" s="188"/>
      <c r="D61" s="5" t="s">
        <v>20</v>
      </c>
      <c r="E61" s="20">
        <v>49</v>
      </c>
      <c r="F61" s="20">
        <v>126</v>
      </c>
      <c r="G61" s="20">
        <v>149</v>
      </c>
      <c r="H61" s="20">
        <v>222</v>
      </c>
      <c r="I61" s="20">
        <v>259</v>
      </c>
      <c r="J61" s="20">
        <v>176</v>
      </c>
      <c r="K61" s="20">
        <v>191</v>
      </c>
      <c r="L61" s="20">
        <v>136</v>
      </c>
      <c r="M61" s="20">
        <v>123</v>
      </c>
      <c r="N61" s="20">
        <v>164</v>
      </c>
      <c r="O61" s="21">
        <v>1595</v>
      </c>
    </row>
    <row r="62" spans="1:15" ht="18.75" customHeight="1" x14ac:dyDescent="0.15">
      <c r="A62" s="182">
        <v>0</v>
      </c>
      <c r="B62" s="185">
        <v>0</v>
      </c>
      <c r="C62" s="178" t="s">
        <v>27</v>
      </c>
      <c r="D62" s="2" t="s">
        <v>18</v>
      </c>
      <c r="E62" s="18">
        <v>52</v>
      </c>
      <c r="F62" s="18">
        <v>100</v>
      </c>
      <c r="G62" s="18">
        <v>113</v>
      </c>
      <c r="H62" s="18">
        <v>186</v>
      </c>
      <c r="I62" s="18">
        <v>202</v>
      </c>
      <c r="J62" s="18">
        <v>144</v>
      </c>
      <c r="K62" s="18">
        <v>169</v>
      </c>
      <c r="L62" s="18">
        <v>153</v>
      </c>
      <c r="M62" s="18">
        <v>108</v>
      </c>
      <c r="N62" s="18">
        <v>132</v>
      </c>
      <c r="O62" s="19">
        <v>1359</v>
      </c>
    </row>
    <row r="63" spans="1:15" ht="18.75" customHeight="1" x14ac:dyDescent="0.15">
      <c r="A63" s="182">
        <v>0</v>
      </c>
      <c r="B63" s="185">
        <v>0</v>
      </c>
      <c r="C63" s="179"/>
      <c r="D63" s="2" t="s">
        <v>19</v>
      </c>
      <c r="E63" s="18">
        <v>56</v>
      </c>
      <c r="F63" s="18">
        <v>179</v>
      </c>
      <c r="G63" s="18">
        <v>184</v>
      </c>
      <c r="H63" s="18">
        <v>263</v>
      </c>
      <c r="I63" s="18">
        <v>328</v>
      </c>
      <c r="J63" s="18">
        <v>262</v>
      </c>
      <c r="K63" s="18">
        <v>238</v>
      </c>
      <c r="L63" s="18">
        <v>175</v>
      </c>
      <c r="M63" s="18">
        <v>134</v>
      </c>
      <c r="N63" s="18">
        <v>154</v>
      </c>
      <c r="O63" s="19">
        <v>1973</v>
      </c>
    </row>
    <row r="64" spans="1:15" ht="18.75" customHeight="1" thickBot="1" x14ac:dyDescent="0.2">
      <c r="A64" s="183">
        <v>0</v>
      </c>
      <c r="B64" s="186">
        <v>0</v>
      </c>
      <c r="C64" s="180"/>
      <c r="D64" s="8" t="s">
        <v>20</v>
      </c>
      <c r="E64" s="22">
        <v>108</v>
      </c>
      <c r="F64" s="22">
        <v>279</v>
      </c>
      <c r="G64" s="22">
        <v>297</v>
      </c>
      <c r="H64" s="22">
        <v>449</v>
      </c>
      <c r="I64" s="22">
        <v>530</v>
      </c>
      <c r="J64" s="22">
        <v>406</v>
      </c>
      <c r="K64" s="22">
        <v>407</v>
      </c>
      <c r="L64" s="22">
        <v>328</v>
      </c>
      <c r="M64" s="22">
        <v>242</v>
      </c>
      <c r="N64" s="22">
        <v>286</v>
      </c>
      <c r="O64" s="23">
        <v>3332</v>
      </c>
    </row>
    <row r="65" spans="1:15" ht="18.75" customHeight="1" x14ac:dyDescent="0.15">
      <c r="A65" s="181" t="s">
        <v>55</v>
      </c>
      <c r="B65" s="184" t="s">
        <v>93</v>
      </c>
      <c r="C65" s="187" t="s">
        <v>25</v>
      </c>
      <c r="D65" s="7" t="s">
        <v>18</v>
      </c>
      <c r="E65" s="16">
        <v>13</v>
      </c>
      <c r="F65" s="16">
        <v>31</v>
      </c>
      <c r="G65" s="16">
        <v>42</v>
      </c>
      <c r="H65" s="16">
        <v>89</v>
      </c>
      <c r="I65" s="16">
        <v>87</v>
      </c>
      <c r="J65" s="16">
        <v>84</v>
      </c>
      <c r="K65" s="16">
        <v>69</v>
      </c>
      <c r="L65" s="16">
        <v>70</v>
      </c>
      <c r="M65" s="16">
        <v>68</v>
      </c>
      <c r="N65" s="16">
        <v>78</v>
      </c>
      <c r="O65" s="17">
        <v>631</v>
      </c>
    </row>
    <row r="66" spans="1:15" ht="18.75" customHeight="1" x14ac:dyDescent="0.15">
      <c r="A66" s="182">
        <v>0</v>
      </c>
      <c r="B66" s="185">
        <v>0</v>
      </c>
      <c r="C66" s="179"/>
      <c r="D66" s="2" t="s">
        <v>19</v>
      </c>
      <c r="E66" s="18">
        <v>20</v>
      </c>
      <c r="F66" s="18">
        <v>54</v>
      </c>
      <c r="G66" s="18">
        <v>109</v>
      </c>
      <c r="H66" s="18">
        <v>94</v>
      </c>
      <c r="I66" s="18">
        <v>131</v>
      </c>
      <c r="J66" s="18">
        <v>133</v>
      </c>
      <c r="K66" s="18">
        <v>79</v>
      </c>
      <c r="L66" s="18">
        <v>78</v>
      </c>
      <c r="M66" s="18">
        <v>74</v>
      </c>
      <c r="N66" s="18">
        <v>56</v>
      </c>
      <c r="O66" s="19">
        <v>828</v>
      </c>
    </row>
    <row r="67" spans="1:15" ht="18.75" customHeight="1" x14ac:dyDescent="0.15">
      <c r="A67" s="182">
        <v>0</v>
      </c>
      <c r="B67" s="185">
        <v>0</v>
      </c>
      <c r="C67" s="188"/>
      <c r="D67" s="5" t="s">
        <v>20</v>
      </c>
      <c r="E67" s="20">
        <v>33</v>
      </c>
      <c r="F67" s="20">
        <v>85</v>
      </c>
      <c r="G67" s="20">
        <v>151</v>
      </c>
      <c r="H67" s="20">
        <v>183</v>
      </c>
      <c r="I67" s="20">
        <v>218</v>
      </c>
      <c r="J67" s="20">
        <v>217</v>
      </c>
      <c r="K67" s="20">
        <v>148</v>
      </c>
      <c r="L67" s="20">
        <v>148</v>
      </c>
      <c r="M67" s="20">
        <v>142</v>
      </c>
      <c r="N67" s="20">
        <v>134</v>
      </c>
      <c r="O67" s="21">
        <v>1459</v>
      </c>
    </row>
    <row r="68" spans="1:15" ht="18.75" customHeight="1" x14ac:dyDescent="0.15">
      <c r="A68" s="182">
        <v>0</v>
      </c>
      <c r="B68" s="185">
        <v>0</v>
      </c>
      <c r="C68" s="178" t="s">
        <v>26</v>
      </c>
      <c r="D68" s="2" t="s">
        <v>18</v>
      </c>
      <c r="E68" s="18">
        <v>11</v>
      </c>
      <c r="F68" s="18">
        <v>16</v>
      </c>
      <c r="G68" s="18">
        <v>48</v>
      </c>
      <c r="H68" s="18">
        <v>67</v>
      </c>
      <c r="I68" s="18">
        <v>69</v>
      </c>
      <c r="J68" s="18">
        <v>79</v>
      </c>
      <c r="K68" s="18">
        <v>46</v>
      </c>
      <c r="L68" s="18">
        <v>54</v>
      </c>
      <c r="M68" s="18">
        <v>55</v>
      </c>
      <c r="N68" s="18">
        <v>56</v>
      </c>
      <c r="O68" s="19">
        <v>501</v>
      </c>
    </row>
    <row r="69" spans="1:15" ht="18.75" customHeight="1" x14ac:dyDescent="0.15">
      <c r="A69" s="182">
        <v>0</v>
      </c>
      <c r="B69" s="185">
        <v>0</v>
      </c>
      <c r="C69" s="179"/>
      <c r="D69" s="2" t="s">
        <v>19</v>
      </c>
      <c r="E69" s="18">
        <v>22</v>
      </c>
      <c r="F69" s="18">
        <v>55</v>
      </c>
      <c r="G69" s="18">
        <v>92</v>
      </c>
      <c r="H69" s="18">
        <v>84</v>
      </c>
      <c r="I69" s="18">
        <v>93</v>
      </c>
      <c r="J69" s="18">
        <v>133</v>
      </c>
      <c r="K69" s="18">
        <v>76</v>
      </c>
      <c r="L69" s="18">
        <v>65</v>
      </c>
      <c r="M69" s="18">
        <v>60</v>
      </c>
      <c r="N69" s="18">
        <v>66</v>
      </c>
      <c r="O69" s="19">
        <v>746</v>
      </c>
    </row>
    <row r="70" spans="1:15" ht="18.75" customHeight="1" x14ac:dyDescent="0.15">
      <c r="A70" s="182">
        <v>0</v>
      </c>
      <c r="B70" s="185">
        <v>0</v>
      </c>
      <c r="C70" s="188"/>
      <c r="D70" s="5" t="s">
        <v>20</v>
      </c>
      <c r="E70" s="20">
        <v>33</v>
      </c>
      <c r="F70" s="20">
        <v>71</v>
      </c>
      <c r="G70" s="20">
        <v>140</v>
      </c>
      <c r="H70" s="20">
        <v>151</v>
      </c>
      <c r="I70" s="20">
        <v>162</v>
      </c>
      <c r="J70" s="20">
        <v>212</v>
      </c>
      <c r="K70" s="20">
        <v>122</v>
      </c>
      <c r="L70" s="20">
        <v>119</v>
      </c>
      <c r="M70" s="20">
        <v>115</v>
      </c>
      <c r="N70" s="20">
        <v>122</v>
      </c>
      <c r="O70" s="21">
        <v>1247</v>
      </c>
    </row>
    <row r="71" spans="1:15" ht="18.75" customHeight="1" x14ac:dyDescent="0.15">
      <c r="A71" s="182">
        <v>0</v>
      </c>
      <c r="B71" s="185">
        <v>0</v>
      </c>
      <c r="C71" s="178" t="s">
        <v>27</v>
      </c>
      <c r="D71" s="2" t="s">
        <v>18</v>
      </c>
      <c r="E71" s="18">
        <v>24</v>
      </c>
      <c r="F71" s="18">
        <v>47</v>
      </c>
      <c r="G71" s="18">
        <v>90</v>
      </c>
      <c r="H71" s="18">
        <v>156</v>
      </c>
      <c r="I71" s="18">
        <v>156</v>
      </c>
      <c r="J71" s="18">
        <v>163</v>
      </c>
      <c r="K71" s="18">
        <v>115</v>
      </c>
      <c r="L71" s="18">
        <v>124</v>
      </c>
      <c r="M71" s="18">
        <v>123</v>
      </c>
      <c r="N71" s="18">
        <v>134</v>
      </c>
      <c r="O71" s="19">
        <v>1132</v>
      </c>
    </row>
    <row r="72" spans="1:15" ht="18.75" customHeight="1" x14ac:dyDescent="0.15">
      <c r="A72" s="182">
        <v>0</v>
      </c>
      <c r="B72" s="185">
        <v>0</v>
      </c>
      <c r="C72" s="179"/>
      <c r="D72" s="2" t="s">
        <v>19</v>
      </c>
      <c r="E72" s="18">
        <v>42</v>
      </c>
      <c r="F72" s="18">
        <v>109</v>
      </c>
      <c r="G72" s="18">
        <v>201</v>
      </c>
      <c r="H72" s="18">
        <v>178</v>
      </c>
      <c r="I72" s="18">
        <v>224</v>
      </c>
      <c r="J72" s="18">
        <v>266</v>
      </c>
      <c r="K72" s="18">
        <v>155</v>
      </c>
      <c r="L72" s="18">
        <v>143</v>
      </c>
      <c r="M72" s="18">
        <v>134</v>
      </c>
      <c r="N72" s="18">
        <v>122</v>
      </c>
      <c r="O72" s="19">
        <v>1574</v>
      </c>
    </row>
    <row r="73" spans="1:15" ht="18.75" customHeight="1" thickBot="1" x14ac:dyDescent="0.2">
      <c r="A73" s="183">
        <v>0</v>
      </c>
      <c r="B73" s="186">
        <v>0</v>
      </c>
      <c r="C73" s="180"/>
      <c r="D73" s="8" t="s">
        <v>20</v>
      </c>
      <c r="E73" s="22">
        <v>66</v>
      </c>
      <c r="F73" s="22">
        <v>156</v>
      </c>
      <c r="G73" s="22">
        <v>291</v>
      </c>
      <c r="H73" s="22">
        <v>334</v>
      </c>
      <c r="I73" s="22">
        <v>380</v>
      </c>
      <c r="J73" s="22">
        <v>429</v>
      </c>
      <c r="K73" s="22">
        <v>270</v>
      </c>
      <c r="L73" s="22">
        <v>267</v>
      </c>
      <c r="M73" s="22">
        <v>257</v>
      </c>
      <c r="N73" s="22">
        <v>256</v>
      </c>
      <c r="O73" s="23">
        <v>2706</v>
      </c>
    </row>
    <row r="74" spans="1:15" ht="18.75" customHeight="1" x14ac:dyDescent="0.15">
      <c r="A74" s="181" t="s">
        <v>56</v>
      </c>
      <c r="B74" s="184" t="s">
        <v>57</v>
      </c>
      <c r="C74" s="187" t="s">
        <v>24</v>
      </c>
      <c r="D74" s="7" t="s">
        <v>18</v>
      </c>
      <c r="E74" s="16">
        <v>13</v>
      </c>
      <c r="F74" s="16">
        <v>22</v>
      </c>
      <c r="G74" s="16">
        <v>30</v>
      </c>
      <c r="H74" s="16">
        <v>21</v>
      </c>
      <c r="I74" s="16">
        <v>26</v>
      </c>
      <c r="J74" s="16">
        <v>38</v>
      </c>
      <c r="K74" s="16">
        <v>34</v>
      </c>
      <c r="L74" s="16">
        <v>39</v>
      </c>
      <c r="M74" s="16">
        <v>37</v>
      </c>
      <c r="N74" s="16">
        <v>42</v>
      </c>
      <c r="O74" s="17">
        <v>302</v>
      </c>
    </row>
    <row r="75" spans="1:15" ht="18.75" customHeight="1" x14ac:dyDescent="0.15">
      <c r="A75" s="182">
        <v>0</v>
      </c>
      <c r="B75" s="185">
        <v>0</v>
      </c>
      <c r="C75" s="179"/>
      <c r="D75" s="2" t="s">
        <v>19</v>
      </c>
      <c r="E75" s="18">
        <v>39</v>
      </c>
      <c r="F75" s="18">
        <v>40</v>
      </c>
      <c r="G75" s="18">
        <v>52</v>
      </c>
      <c r="H75" s="18">
        <v>58</v>
      </c>
      <c r="I75" s="18">
        <v>66</v>
      </c>
      <c r="J75" s="18">
        <v>58</v>
      </c>
      <c r="K75" s="18">
        <v>42</v>
      </c>
      <c r="L75" s="18">
        <v>36</v>
      </c>
      <c r="M75" s="18">
        <v>45</v>
      </c>
      <c r="N75" s="18">
        <v>32</v>
      </c>
      <c r="O75" s="19">
        <v>468</v>
      </c>
    </row>
    <row r="76" spans="1:15" ht="18.75" customHeight="1" x14ac:dyDescent="0.15">
      <c r="A76" s="182">
        <v>0</v>
      </c>
      <c r="B76" s="185">
        <v>0</v>
      </c>
      <c r="C76" s="188"/>
      <c r="D76" s="5" t="s">
        <v>20</v>
      </c>
      <c r="E76" s="20">
        <v>52</v>
      </c>
      <c r="F76" s="20">
        <v>62</v>
      </c>
      <c r="G76" s="20">
        <v>82</v>
      </c>
      <c r="H76" s="20">
        <v>79</v>
      </c>
      <c r="I76" s="20">
        <v>92</v>
      </c>
      <c r="J76" s="20">
        <v>96</v>
      </c>
      <c r="K76" s="20">
        <v>76</v>
      </c>
      <c r="L76" s="20">
        <v>75</v>
      </c>
      <c r="M76" s="20">
        <v>82</v>
      </c>
      <c r="N76" s="20">
        <v>74</v>
      </c>
      <c r="O76" s="21">
        <v>770</v>
      </c>
    </row>
    <row r="77" spans="1:15" ht="18.75" customHeight="1" x14ac:dyDescent="0.15">
      <c r="A77" s="182">
        <v>0</v>
      </c>
      <c r="B77" s="185">
        <v>0</v>
      </c>
      <c r="C77" s="178" t="s">
        <v>21</v>
      </c>
      <c r="D77" s="2" t="s">
        <v>18</v>
      </c>
      <c r="E77" s="18">
        <v>13</v>
      </c>
      <c r="F77" s="18">
        <v>30</v>
      </c>
      <c r="G77" s="18">
        <v>43</v>
      </c>
      <c r="H77" s="18">
        <v>39</v>
      </c>
      <c r="I77" s="18">
        <v>28</v>
      </c>
      <c r="J77" s="18">
        <v>37</v>
      </c>
      <c r="K77" s="18">
        <v>38</v>
      </c>
      <c r="L77" s="18">
        <v>45</v>
      </c>
      <c r="M77" s="18">
        <v>38</v>
      </c>
      <c r="N77" s="18">
        <v>50</v>
      </c>
      <c r="O77" s="19">
        <v>361</v>
      </c>
    </row>
    <row r="78" spans="1:15" ht="18.75" customHeight="1" x14ac:dyDescent="0.15">
      <c r="A78" s="182">
        <v>0</v>
      </c>
      <c r="B78" s="185">
        <v>0</v>
      </c>
      <c r="C78" s="179"/>
      <c r="D78" s="2" t="s">
        <v>19</v>
      </c>
      <c r="E78" s="18">
        <v>11</v>
      </c>
      <c r="F78" s="18">
        <v>29</v>
      </c>
      <c r="G78" s="18">
        <v>51</v>
      </c>
      <c r="H78" s="18">
        <v>71</v>
      </c>
      <c r="I78" s="18">
        <v>57</v>
      </c>
      <c r="J78" s="18">
        <v>54</v>
      </c>
      <c r="K78" s="18">
        <v>62</v>
      </c>
      <c r="L78" s="18">
        <v>53</v>
      </c>
      <c r="M78" s="18">
        <v>55</v>
      </c>
      <c r="N78" s="18">
        <v>44</v>
      </c>
      <c r="O78" s="19">
        <v>487</v>
      </c>
    </row>
    <row r="79" spans="1:15" ht="18.75" customHeight="1" x14ac:dyDescent="0.15">
      <c r="A79" s="182">
        <v>0</v>
      </c>
      <c r="B79" s="185">
        <v>0</v>
      </c>
      <c r="C79" s="188"/>
      <c r="D79" s="5" t="s">
        <v>20</v>
      </c>
      <c r="E79" s="20">
        <v>24</v>
      </c>
      <c r="F79" s="20">
        <v>59</v>
      </c>
      <c r="G79" s="20">
        <v>94</v>
      </c>
      <c r="H79" s="20">
        <v>110</v>
      </c>
      <c r="I79" s="20">
        <v>85</v>
      </c>
      <c r="J79" s="20">
        <v>91</v>
      </c>
      <c r="K79" s="20">
        <v>100</v>
      </c>
      <c r="L79" s="20">
        <v>98</v>
      </c>
      <c r="M79" s="20">
        <v>93</v>
      </c>
      <c r="N79" s="20">
        <v>94</v>
      </c>
      <c r="O79" s="21">
        <v>848</v>
      </c>
    </row>
    <row r="80" spans="1:15" ht="18.75" customHeight="1" x14ac:dyDescent="0.15">
      <c r="A80" s="182">
        <v>0</v>
      </c>
      <c r="B80" s="185">
        <v>0</v>
      </c>
      <c r="C80" s="178" t="s">
        <v>22</v>
      </c>
      <c r="D80" s="2" t="s">
        <v>18</v>
      </c>
      <c r="E80" s="18">
        <v>26</v>
      </c>
      <c r="F80" s="18">
        <v>52</v>
      </c>
      <c r="G80" s="18">
        <v>73</v>
      </c>
      <c r="H80" s="18">
        <v>60</v>
      </c>
      <c r="I80" s="18">
        <v>54</v>
      </c>
      <c r="J80" s="18">
        <v>75</v>
      </c>
      <c r="K80" s="18">
        <v>72</v>
      </c>
      <c r="L80" s="18">
        <v>84</v>
      </c>
      <c r="M80" s="18">
        <v>75</v>
      </c>
      <c r="N80" s="18">
        <v>92</v>
      </c>
      <c r="O80" s="19">
        <v>663</v>
      </c>
    </row>
    <row r="81" spans="1:15" ht="18.75" customHeight="1" x14ac:dyDescent="0.15">
      <c r="A81" s="182">
        <v>0</v>
      </c>
      <c r="B81" s="185">
        <v>0</v>
      </c>
      <c r="C81" s="179"/>
      <c r="D81" s="2" t="s">
        <v>19</v>
      </c>
      <c r="E81" s="18">
        <v>50</v>
      </c>
      <c r="F81" s="18">
        <v>69</v>
      </c>
      <c r="G81" s="18">
        <v>103</v>
      </c>
      <c r="H81" s="18">
        <v>129</v>
      </c>
      <c r="I81" s="18">
        <v>123</v>
      </c>
      <c r="J81" s="18">
        <v>112</v>
      </c>
      <c r="K81" s="18">
        <v>104</v>
      </c>
      <c r="L81" s="18">
        <v>89</v>
      </c>
      <c r="M81" s="18">
        <v>100</v>
      </c>
      <c r="N81" s="18">
        <v>76</v>
      </c>
      <c r="O81" s="19">
        <v>955</v>
      </c>
    </row>
    <row r="82" spans="1:15" ht="18.75" customHeight="1" thickBot="1" x14ac:dyDescent="0.2">
      <c r="A82" s="183">
        <v>0</v>
      </c>
      <c r="B82" s="186">
        <v>0</v>
      </c>
      <c r="C82" s="180"/>
      <c r="D82" s="8" t="s">
        <v>20</v>
      </c>
      <c r="E82" s="22">
        <v>76</v>
      </c>
      <c r="F82" s="22">
        <v>121</v>
      </c>
      <c r="G82" s="22">
        <v>176</v>
      </c>
      <c r="H82" s="22">
        <v>189</v>
      </c>
      <c r="I82" s="22">
        <v>177</v>
      </c>
      <c r="J82" s="22">
        <v>187</v>
      </c>
      <c r="K82" s="22">
        <v>176</v>
      </c>
      <c r="L82" s="22">
        <v>173</v>
      </c>
      <c r="M82" s="22">
        <v>175</v>
      </c>
      <c r="N82" s="22">
        <v>168</v>
      </c>
      <c r="O82" s="23">
        <v>1618</v>
      </c>
    </row>
    <row r="83" spans="1:15" ht="18.75" customHeight="1" x14ac:dyDescent="0.15">
      <c r="A83" s="181" t="s">
        <v>58</v>
      </c>
      <c r="B83" s="184" t="s">
        <v>59</v>
      </c>
      <c r="C83" s="187" t="s">
        <v>24</v>
      </c>
      <c r="D83" s="7" t="s">
        <v>18</v>
      </c>
      <c r="E83" s="16">
        <v>16</v>
      </c>
      <c r="F83" s="16">
        <v>37</v>
      </c>
      <c r="G83" s="16">
        <v>52</v>
      </c>
      <c r="H83" s="16">
        <v>44</v>
      </c>
      <c r="I83" s="16">
        <v>19</v>
      </c>
      <c r="J83" s="16">
        <v>24</v>
      </c>
      <c r="K83" s="16">
        <v>51</v>
      </c>
      <c r="L83" s="16">
        <v>75</v>
      </c>
      <c r="M83" s="16">
        <v>39</v>
      </c>
      <c r="N83" s="16">
        <v>16</v>
      </c>
      <c r="O83" s="17">
        <v>373</v>
      </c>
    </row>
    <row r="84" spans="1:15" ht="18.75" customHeight="1" x14ac:dyDescent="0.15">
      <c r="A84" s="182">
        <v>0</v>
      </c>
      <c r="B84" s="185">
        <v>0</v>
      </c>
      <c r="C84" s="179"/>
      <c r="D84" s="2" t="s">
        <v>19</v>
      </c>
      <c r="E84" s="18">
        <v>7</v>
      </c>
      <c r="F84" s="18">
        <v>10</v>
      </c>
      <c r="G84" s="18">
        <v>10</v>
      </c>
      <c r="H84" s="18">
        <v>33</v>
      </c>
      <c r="I84" s="18">
        <v>19</v>
      </c>
      <c r="J84" s="18">
        <v>20</v>
      </c>
      <c r="K84" s="18">
        <v>34</v>
      </c>
      <c r="L84" s="18">
        <v>11</v>
      </c>
      <c r="M84" s="18">
        <v>20</v>
      </c>
      <c r="N84" s="18">
        <v>24</v>
      </c>
      <c r="O84" s="19">
        <v>188</v>
      </c>
    </row>
    <row r="85" spans="1:15" ht="18.75" customHeight="1" x14ac:dyDescent="0.15">
      <c r="A85" s="182">
        <v>0</v>
      </c>
      <c r="B85" s="185">
        <v>0</v>
      </c>
      <c r="C85" s="188"/>
      <c r="D85" s="5" t="s">
        <v>20</v>
      </c>
      <c r="E85" s="20">
        <v>23</v>
      </c>
      <c r="F85" s="20">
        <v>47</v>
      </c>
      <c r="G85" s="20">
        <v>62</v>
      </c>
      <c r="H85" s="20">
        <v>77</v>
      </c>
      <c r="I85" s="20">
        <v>38</v>
      </c>
      <c r="J85" s="20">
        <v>44</v>
      </c>
      <c r="K85" s="20">
        <v>85</v>
      </c>
      <c r="L85" s="20">
        <v>86</v>
      </c>
      <c r="M85" s="20">
        <v>59</v>
      </c>
      <c r="N85" s="20">
        <v>40</v>
      </c>
      <c r="O85" s="21">
        <v>561</v>
      </c>
    </row>
    <row r="86" spans="1:15" ht="18.75" customHeight="1" x14ac:dyDescent="0.15">
      <c r="A86" s="182">
        <v>0</v>
      </c>
      <c r="B86" s="185">
        <v>0</v>
      </c>
      <c r="C86" s="178" t="s">
        <v>21</v>
      </c>
      <c r="D86" s="2" t="s">
        <v>18</v>
      </c>
      <c r="E86" s="18">
        <v>9</v>
      </c>
      <c r="F86" s="18">
        <v>41</v>
      </c>
      <c r="G86" s="18">
        <v>17</v>
      </c>
      <c r="H86" s="18">
        <v>69</v>
      </c>
      <c r="I86" s="18">
        <v>43</v>
      </c>
      <c r="J86" s="18">
        <v>14</v>
      </c>
      <c r="K86" s="18">
        <v>52</v>
      </c>
      <c r="L86" s="18">
        <v>9</v>
      </c>
      <c r="M86" s="18">
        <v>15</v>
      </c>
      <c r="N86" s="18">
        <v>24</v>
      </c>
      <c r="O86" s="19">
        <v>293</v>
      </c>
    </row>
    <row r="87" spans="1:15" ht="18.75" customHeight="1" x14ac:dyDescent="0.15">
      <c r="A87" s="182">
        <v>0</v>
      </c>
      <c r="B87" s="185">
        <v>0</v>
      </c>
      <c r="C87" s="179"/>
      <c r="D87" s="2" t="s">
        <v>19</v>
      </c>
      <c r="E87" s="18">
        <v>12</v>
      </c>
      <c r="F87" s="18">
        <v>16</v>
      </c>
      <c r="G87" s="18">
        <v>18</v>
      </c>
      <c r="H87" s="18">
        <v>24</v>
      </c>
      <c r="I87" s="18">
        <v>28</v>
      </c>
      <c r="J87" s="18">
        <v>23</v>
      </c>
      <c r="K87" s="18">
        <v>18</v>
      </c>
      <c r="L87" s="18">
        <v>14</v>
      </c>
      <c r="M87" s="18">
        <v>9</v>
      </c>
      <c r="N87" s="18">
        <v>28</v>
      </c>
      <c r="O87" s="19">
        <v>190</v>
      </c>
    </row>
    <row r="88" spans="1:15" ht="18.75" customHeight="1" x14ac:dyDescent="0.15">
      <c r="A88" s="182">
        <v>0</v>
      </c>
      <c r="B88" s="185">
        <v>0</v>
      </c>
      <c r="C88" s="188"/>
      <c r="D88" s="5" t="s">
        <v>20</v>
      </c>
      <c r="E88" s="20">
        <v>21</v>
      </c>
      <c r="F88" s="20">
        <v>57</v>
      </c>
      <c r="G88" s="20">
        <v>35</v>
      </c>
      <c r="H88" s="20">
        <v>93</v>
      </c>
      <c r="I88" s="20">
        <v>71</v>
      </c>
      <c r="J88" s="20">
        <v>37</v>
      </c>
      <c r="K88" s="20">
        <v>70</v>
      </c>
      <c r="L88" s="20">
        <v>23</v>
      </c>
      <c r="M88" s="20">
        <v>24</v>
      </c>
      <c r="N88" s="20">
        <v>52</v>
      </c>
      <c r="O88" s="21">
        <v>483</v>
      </c>
    </row>
    <row r="89" spans="1:15" ht="18.75" customHeight="1" x14ac:dyDescent="0.15">
      <c r="A89" s="182">
        <v>0</v>
      </c>
      <c r="B89" s="185">
        <v>0</v>
      </c>
      <c r="C89" s="178" t="s">
        <v>22</v>
      </c>
      <c r="D89" s="2" t="s">
        <v>18</v>
      </c>
      <c r="E89" s="18">
        <v>25</v>
      </c>
      <c r="F89" s="18">
        <v>78</v>
      </c>
      <c r="G89" s="18">
        <v>69</v>
      </c>
      <c r="H89" s="18">
        <v>113</v>
      </c>
      <c r="I89" s="18">
        <v>62</v>
      </c>
      <c r="J89" s="18">
        <v>38</v>
      </c>
      <c r="K89" s="18">
        <v>103</v>
      </c>
      <c r="L89" s="18">
        <v>84</v>
      </c>
      <c r="M89" s="18">
        <v>54</v>
      </c>
      <c r="N89" s="18">
        <v>40</v>
      </c>
      <c r="O89" s="19">
        <v>666</v>
      </c>
    </row>
    <row r="90" spans="1:15" ht="18.75" customHeight="1" x14ac:dyDescent="0.15">
      <c r="A90" s="182">
        <v>0</v>
      </c>
      <c r="B90" s="185">
        <v>0</v>
      </c>
      <c r="C90" s="179"/>
      <c r="D90" s="2" t="s">
        <v>19</v>
      </c>
      <c r="E90" s="18">
        <v>19</v>
      </c>
      <c r="F90" s="18">
        <v>26</v>
      </c>
      <c r="G90" s="18">
        <v>28</v>
      </c>
      <c r="H90" s="18">
        <v>57</v>
      </c>
      <c r="I90" s="18">
        <v>47</v>
      </c>
      <c r="J90" s="18">
        <v>43</v>
      </c>
      <c r="K90" s="18">
        <v>52</v>
      </c>
      <c r="L90" s="18">
        <v>25</v>
      </c>
      <c r="M90" s="18">
        <v>29</v>
      </c>
      <c r="N90" s="18">
        <v>52</v>
      </c>
      <c r="O90" s="19">
        <v>378</v>
      </c>
    </row>
    <row r="91" spans="1:15" ht="18.75" customHeight="1" thickBot="1" x14ac:dyDescent="0.2">
      <c r="A91" s="183">
        <v>0</v>
      </c>
      <c r="B91" s="186">
        <v>0</v>
      </c>
      <c r="C91" s="180"/>
      <c r="D91" s="8" t="s">
        <v>20</v>
      </c>
      <c r="E91" s="22">
        <v>44</v>
      </c>
      <c r="F91" s="22">
        <v>104</v>
      </c>
      <c r="G91" s="22">
        <v>97</v>
      </c>
      <c r="H91" s="22">
        <v>170</v>
      </c>
      <c r="I91" s="22">
        <v>109</v>
      </c>
      <c r="J91" s="22">
        <v>81</v>
      </c>
      <c r="K91" s="22">
        <v>155</v>
      </c>
      <c r="L91" s="22">
        <v>109</v>
      </c>
      <c r="M91" s="22">
        <v>83</v>
      </c>
      <c r="N91" s="22">
        <v>92</v>
      </c>
      <c r="O91" s="23">
        <v>1044</v>
      </c>
    </row>
    <row r="92" spans="1:15" ht="18.75" customHeight="1" x14ac:dyDescent="0.15">
      <c r="A92" s="181" t="s">
        <v>60</v>
      </c>
      <c r="B92" s="184" t="s">
        <v>4</v>
      </c>
      <c r="C92" s="187" t="s">
        <v>25</v>
      </c>
      <c r="D92" s="7" t="s">
        <v>18</v>
      </c>
      <c r="E92" s="16">
        <v>19</v>
      </c>
      <c r="F92" s="16">
        <v>13</v>
      </c>
      <c r="G92" s="16">
        <v>18</v>
      </c>
      <c r="H92" s="16">
        <v>39</v>
      </c>
      <c r="I92" s="16">
        <v>49</v>
      </c>
      <c r="J92" s="16">
        <v>53</v>
      </c>
      <c r="K92" s="16">
        <v>31</v>
      </c>
      <c r="L92" s="16">
        <v>48</v>
      </c>
      <c r="M92" s="16">
        <v>44</v>
      </c>
      <c r="N92" s="16">
        <v>22</v>
      </c>
      <c r="O92" s="17">
        <v>336</v>
      </c>
    </row>
    <row r="93" spans="1:15" ht="18.75" customHeight="1" x14ac:dyDescent="0.15">
      <c r="A93" s="182">
        <v>0</v>
      </c>
      <c r="B93" s="185">
        <v>0</v>
      </c>
      <c r="C93" s="179"/>
      <c r="D93" s="2" t="s">
        <v>19</v>
      </c>
      <c r="E93" s="18">
        <v>15</v>
      </c>
      <c r="F93" s="18">
        <v>17</v>
      </c>
      <c r="G93" s="18">
        <v>49</v>
      </c>
      <c r="H93" s="18">
        <v>60</v>
      </c>
      <c r="I93" s="18">
        <v>81</v>
      </c>
      <c r="J93" s="18">
        <v>79</v>
      </c>
      <c r="K93" s="18">
        <v>45</v>
      </c>
      <c r="L93" s="18">
        <v>31</v>
      </c>
      <c r="M93" s="18">
        <v>50</v>
      </c>
      <c r="N93" s="18">
        <v>36</v>
      </c>
      <c r="O93" s="19">
        <v>463</v>
      </c>
    </row>
    <row r="94" spans="1:15" ht="18.75" customHeight="1" x14ac:dyDescent="0.15">
      <c r="A94" s="182">
        <v>0</v>
      </c>
      <c r="B94" s="185">
        <v>0</v>
      </c>
      <c r="C94" s="188"/>
      <c r="D94" s="5" t="s">
        <v>20</v>
      </c>
      <c r="E94" s="20">
        <v>34</v>
      </c>
      <c r="F94" s="20">
        <v>30</v>
      </c>
      <c r="G94" s="20">
        <v>67</v>
      </c>
      <c r="H94" s="20">
        <v>99</v>
      </c>
      <c r="I94" s="20">
        <v>130</v>
      </c>
      <c r="J94" s="20">
        <v>132</v>
      </c>
      <c r="K94" s="20">
        <v>76</v>
      </c>
      <c r="L94" s="20">
        <v>79</v>
      </c>
      <c r="M94" s="20">
        <v>94</v>
      </c>
      <c r="N94" s="20">
        <v>58</v>
      </c>
      <c r="O94" s="21">
        <v>799</v>
      </c>
    </row>
    <row r="95" spans="1:15" ht="18.75" customHeight="1" x14ac:dyDescent="0.15">
      <c r="A95" s="182">
        <v>0</v>
      </c>
      <c r="B95" s="185">
        <v>0</v>
      </c>
      <c r="C95" s="178" t="s">
        <v>26</v>
      </c>
      <c r="D95" s="2" t="s">
        <v>18</v>
      </c>
      <c r="E95" s="18">
        <v>15</v>
      </c>
      <c r="F95" s="18">
        <v>23</v>
      </c>
      <c r="G95" s="18">
        <v>40</v>
      </c>
      <c r="H95" s="18">
        <v>60</v>
      </c>
      <c r="I95" s="18">
        <v>62</v>
      </c>
      <c r="J95" s="18">
        <v>46</v>
      </c>
      <c r="K95" s="18">
        <v>47</v>
      </c>
      <c r="L95" s="18">
        <v>52</v>
      </c>
      <c r="M95" s="18">
        <v>50</v>
      </c>
      <c r="N95" s="18">
        <v>62</v>
      </c>
      <c r="O95" s="19">
        <v>457</v>
      </c>
    </row>
    <row r="96" spans="1:15" ht="18.75" customHeight="1" x14ac:dyDescent="0.15">
      <c r="A96" s="182">
        <v>0</v>
      </c>
      <c r="B96" s="185">
        <v>0</v>
      </c>
      <c r="C96" s="179"/>
      <c r="D96" s="2" t="s">
        <v>19</v>
      </c>
      <c r="E96" s="18">
        <v>27</v>
      </c>
      <c r="F96" s="18">
        <v>24</v>
      </c>
      <c r="G96" s="18">
        <v>40</v>
      </c>
      <c r="H96" s="18">
        <v>87</v>
      </c>
      <c r="I96" s="18">
        <v>59</v>
      </c>
      <c r="J96" s="18">
        <v>61</v>
      </c>
      <c r="K96" s="18">
        <v>36</v>
      </c>
      <c r="L96" s="18">
        <v>30</v>
      </c>
      <c r="M96" s="18">
        <v>43</v>
      </c>
      <c r="N96" s="18">
        <v>46</v>
      </c>
      <c r="O96" s="19">
        <v>453</v>
      </c>
    </row>
    <row r="97" spans="1:15" ht="18.75" customHeight="1" x14ac:dyDescent="0.15">
      <c r="A97" s="182">
        <v>0</v>
      </c>
      <c r="B97" s="185">
        <v>0</v>
      </c>
      <c r="C97" s="188"/>
      <c r="D97" s="5" t="s">
        <v>20</v>
      </c>
      <c r="E97" s="20">
        <v>42</v>
      </c>
      <c r="F97" s="20">
        <v>47</v>
      </c>
      <c r="G97" s="20">
        <v>80</v>
      </c>
      <c r="H97" s="20">
        <v>147</v>
      </c>
      <c r="I97" s="20">
        <v>121</v>
      </c>
      <c r="J97" s="20">
        <v>107</v>
      </c>
      <c r="K97" s="20">
        <v>83</v>
      </c>
      <c r="L97" s="20">
        <v>82</v>
      </c>
      <c r="M97" s="20">
        <v>93</v>
      </c>
      <c r="N97" s="20">
        <v>108</v>
      </c>
      <c r="O97" s="21">
        <v>910</v>
      </c>
    </row>
    <row r="98" spans="1:15" ht="18.75" customHeight="1" x14ac:dyDescent="0.15">
      <c r="A98" s="182">
        <v>0</v>
      </c>
      <c r="B98" s="185">
        <v>0</v>
      </c>
      <c r="C98" s="178" t="s">
        <v>27</v>
      </c>
      <c r="D98" s="2" t="s">
        <v>18</v>
      </c>
      <c r="E98" s="18">
        <v>34</v>
      </c>
      <c r="F98" s="18">
        <v>36</v>
      </c>
      <c r="G98" s="18">
        <v>58</v>
      </c>
      <c r="H98" s="18">
        <v>99</v>
      </c>
      <c r="I98" s="18">
        <v>111</v>
      </c>
      <c r="J98" s="18">
        <v>99</v>
      </c>
      <c r="K98" s="18">
        <v>78</v>
      </c>
      <c r="L98" s="18">
        <v>100</v>
      </c>
      <c r="M98" s="18">
        <v>94</v>
      </c>
      <c r="N98" s="18">
        <v>84</v>
      </c>
      <c r="O98" s="19">
        <v>793</v>
      </c>
    </row>
    <row r="99" spans="1:15" ht="18.75" customHeight="1" x14ac:dyDescent="0.15">
      <c r="A99" s="182">
        <v>0</v>
      </c>
      <c r="B99" s="185">
        <v>0</v>
      </c>
      <c r="C99" s="179"/>
      <c r="D99" s="2" t="s">
        <v>19</v>
      </c>
      <c r="E99" s="18">
        <v>42</v>
      </c>
      <c r="F99" s="18">
        <v>41</v>
      </c>
      <c r="G99" s="18">
        <v>89</v>
      </c>
      <c r="H99" s="18">
        <v>147</v>
      </c>
      <c r="I99" s="18">
        <v>140</v>
      </c>
      <c r="J99" s="18">
        <v>140</v>
      </c>
      <c r="K99" s="18">
        <v>81</v>
      </c>
      <c r="L99" s="18">
        <v>61</v>
      </c>
      <c r="M99" s="18">
        <v>93</v>
      </c>
      <c r="N99" s="18">
        <v>82</v>
      </c>
      <c r="O99" s="19">
        <v>916</v>
      </c>
    </row>
    <row r="100" spans="1:15" ht="18.75" customHeight="1" thickBot="1" x14ac:dyDescent="0.2">
      <c r="A100" s="183">
        <v>0</v>
      </c>
      <c r="B100" s="186">
        <v>0</v>
      </c>
      <c r="C100" s="180"/>
      <c r="D100" s="8" t="s">
        <v>20</v>
      </c>
      <c r="E100" s="22">
        <v>76</v>
      </c>
      <c r="F100" s="22">
        <v>77</v>
      </c>
      <c r="G100" s="22">
        <v>147</v>
      </c>
      <c r="H100" s="22">
        <v>246</v>
      </c>
      <c r="I100" s="22">
        <v>251</v>
      </c>
      <c r="J100" s="22">
        <v>239</v>
      </c>
      <c r="K100" s="22">
        <v>159</v>
      </c>
      <c r="L100" s="22">
        <v>161</v>
      </c>
      <c r="M100" s="22">
        <v>187</v>
      </c>
      <c r="N100" s="22">
        <v>166</v>
      </c>
      <c r="O100" s="23">
        <v>1709</v>
      </c>
    </row>
    <row r="101" spans="1:15" ht="18.75" customHeight="1" x14ac:dyDescent="0.15">
      <c r="A101" s="181" t="s">
        <v>61</v>
      </c>
      <c r="B101" s="184" t="s">
        <v>3</v>
      </c>
      <c r="C101" s="187" t="s">
        <v>25</v>
      </c>
      <c r="D101" s="7" t="s">
        <v>18</v>
      </c>
      <c r="E101" s="16">
        <v>9</v>
      </c>
      <c r="F101" s="16">
        <v>17</v>
      </c>
      <c r="G101" s="16">
        <v>32</v>
      </c>
      <c r="H101" s="16">
        <v>92</v>
      </c>
      <c r="I101" s="16">
        <v>68</v>
      </c>
      <c r="J101" s="16">
        <v>49</v>
      </c>
      <c r="K101" s="16">
        <v>55</v>
      </c>
      <c r="L101" s="16">
        <v>38</v>
      </c>
      <c r="M101" s="16">
        <v>33</v>
      </c>
      <c r="N101" s="16">
        <v>66</v>
      </c>
      <c r="O101" s="17">
        <v>459</v>
      </c>
    </row>
    <row r="102" spans="1:15" ht="18.75" customHeight="1" x14ac:dyDescent="0.15">
      <c r="A102" s="182">
        <v>0</v>
      </c>
      <c r="B102" s="185">
        <v>0</v>
      </c>
      <c r="C102" s="179"/>
      <c r="D102" s="2" t="s">
        <v>19</v>
      </c>
      <c r="E102" s="18">
        <v>17</v>
      </c>
      <c r="F102" s="18">
        <v>43</v>
      </c>
      <c r="G102" s="18">
        <v>68</v>
      </c>
      <c r="H102" s="18">
        <v>96</v>
      </c>
      <c r="I102" s="18">
        <v>99</v>
      </c>
      <c r="J102" s="18">
        <v>81</v>
      </c>
      <c r="K102" s="18">
        <v>78</v>
      </c>
      <c r="L102" s="18">
        <v>56</v>
      </c>
      <c r="M102" s="18">
        <v>36</v>
      </c>
      <c r="N102" s="18">
        <v>30</v>
      </c>
      <c r="O102" s="19">
        <v>604</v>
      </c>
    </row>
    <row r="103" spans="1:15" ht="18.75" customHeight="1" x14ac:dyDescent="0.15">
      <c r="A103" s="182">
        <v>0</v>
      </c>
      <c r="B103" s="185">
        <v>0</v>
      </c>
      <c r="C103" s="188"/>
      <c r="D103" s="5" t="s">
        <v>20</v>
      </c>
      <c r="E103" s="20">
        <v>26</v>
      </c>
      <c r="F103" s="20">
        <v>60</v>
      </c>
      <c r="G103" s="20">
        <v>100</v>
      </c>
      <c r="H103" s="20">
        <v>188</v>
      </c>
      <c r="I103" s="20">
        <v>167</v>
      </c>
      <c r="J103" s="20">
        <v>130</v>
      </c>
      <c r="K103" s="20">
        <v>133</v>
      </c>
      <c r="L103" s="20">
        <v>94</v>
      </c>
      <c r="M103" s="20">
        <v>69</v>
      </c>
      <c r="N103" s="20">
        <v>96</v>
      </c>
      <c r="O103" s="21">
        <v>1063</v>
      </c>
    </row>
    <row r="104" spans="1:15" ht="18.75" customHeight="1" x14ac:dyDescent="0.15">
      <c r="A104" s="182">
        <v>0</v>
      </c>
      <c r="B104" s="185">
        <v>0</v>
      </c>
      <c r="C104" s="178" t="s">
        <v>26</v>
      </c>
      <c r="D104" s="2" t="s">
        <v>18</v>
      </c>
      <c r="E104" s="18">
        <v>10</v>
      </c>
      <c r="F104" s="18">
        <v>11</v>
      </c>
      <c r="G104" s="18">
        <v>55</v>
      </c>
      <c r="H104" s="18">
        <v>54</v>
      </c>
      <c r="I104" s="18">
        <v>37</v>
      </c>
      <c r="J104" s="18">
        <v>48</v>
      </c>
      <c r="K104" s="18">
        <v>42</v>
      </c>
      <c r="L104" s="18">
        <v>25</v>
      </c>
      <c r="M104" s="18">
        <v>28</v>
      </c>
      <c r="N104" s="18">
        <v>34</v>
      </c>
      <c r="O104" s="19">
        <v>344</v>
      </c>
    </row>
    <row r="105" spans="1:15" ht="18.75" customHeight="1" x14ac:dyDescent="0.15">
      <c r="A105" s="182">
        <v>0</v>
      </c>
      <c r="B105" s="185">
        <v>0</v>
      </c>
      <c r="C105" s="179"/>
      <c r="D105" s="2" t="s">
        <v>19</v>
      </c>
      <c r="E105" s="18">
        <v>30</v>
      </c>
      <c r="F105" s="18">
        <v>30</v>
      </c>
      <c r="G105" s="18">
        <v>82</v>
      </c>
      <c r="H105" s="18">
        <v>89</v>
      </c>
      <c r="I105" s="18">
        <v>68</v>
      </c>
      <c r="J105" s="18">
        <v>86</v>
      </c>
      <c r="K105" s="18">
        <v>57</v>
      </c>
      <c r="L105" s="18">
        <v>41</v>
      </c>
      <c r="M105" s="18">
        <v>36</v>
      </c>
      <c r="N105" s="18">
        <v>38</v>
      </c>
      <c r="O105" s="19">
        <v>557</v>
      </c>
    </row>
    <row r="106" spans="1:15" ht="18.75" customHeight="1" x14ac:dyDescent="0.15">
      <c r="A106" s="182">
        <v>0</v>
      </c>
      <c r="B106" s="185">
        <v>0</v>
      </c>
      <c r="C106" s="188"/>
      <c r="D106" s="5" t="s">
        <v>20</v>
      </c>
      <c r="E106" s="20">
        <v>40</v>
      </c>
      <c r="F106" s="20">
        <v>41</v>
      </c>
      <c r="G106" s="20">
        <v>137</v>
      </c>
      <c r="H106" s="20">
        <v>143</v>
      </c>
      <c r="I106" s="20">
        <v>105</v>
      </c>
      <c r="J106" s="20">
        <v>134</v>
      </c>
      <c r="K106" s="20">
        <v>99</v>
      </c>
      <c r="L106" s="20">
        <v>66</v>
      </c>
      <c r="M106" s="20">
        <v>64</v>
      </c>
      <c r="N106" s="20">
        <v>72</v>
      </c>
      <c r="O106" s="21">
        <v>901</v>
      </c>
    </row>
    <row r="107" spans="1:15" ht="18.75" customHeight="1" x14ac:dyDescent="0.15">
      <c r="A107" s="182">
        <v>0</v>
      </c>
      <c r="B107" s="185">
        <v>0</v>
      </c>
      <c r="C107" s="178" t="s">
        <v>27</v>
      </c>
      <c r="D107" s="2" t="s">
        <v>18</v>
      </c>
      <c r="E107" s="18">
        <v>19</v>
      </c>
      <c r="F107" s="18">
        <v>28</v>
      </c>
      <c r="G107" s="18">
        <v>87</v>
      </c>
      <c r="H107" s="18">
        <v>146</v>
      </c>
      <c r="I107" s="18">
        <v>105</v>
      </c>
      <c r="J107" s="18">
        <v>97</v>
      </c>
      <c r="K107" s="18">
        <v>97</v>
      </c>
      <c r="L107" s="18">
        <v>63</v>
      </c>
      <c r="M107" s="18">
        <v>61</v>
      </c>
      <c r="N107" s="18">
        <v>100</v>
      </c>
      <c r="O107" s="19">
        <v>803</v>
      </c>
    </row>
    <row r="108" spans="1:15" ht="18.75" customHeight="1" x14ac:dyDescent="0.15">
      <c r="A108" s="182">
        <v>0</v>
      </c>
      <c r="B108" s="185">
        <v>0</v>
      </c>
      <c r="C108" s="179"/>
      <c r="D108" s="2" t="s">
        <v>19</v>
      </c>
      <c r="E108" s="18">
        <v>47</v>
      </c>
      <c r="F108" s="18">
        <v>73</v>
      </c>
      <c r="G108" s="18">
        <v>150</v>
      </c>
      <c r="H108" s="18">
        <v>185</v>
      </c>
      <c r="I108" s="18">
        <v>167</v>
      </c>
      <c r="J108" s="18">
        <v>167</v>
      </c>
      <c r="K108" s="18">
        <v>135</v>
      </c>
      <c r="L108" s="18">
        <v>97</v>
      </c>
      <c r="M108" s="18">
        <v>72</v>
      </c>
      <c r="N108" s="18">
        <v>68</v>
      </c>
      <c r="O108" s="19">
        <v>1161</v>
      </c>
    </row>
    <row r="109" spans="1:15" ht="18.75" customHeight="1" thickBot="1" x14ac:dyDescent="0.2">
      <c r="A109" s="183">
        <v>0</v>
      </c>
      <c r="B109" s="186">
        <v>0</v>
      </c>
      <c r="C109" s="180"/>
      <c r="D109" s="8" t="s">
        <v>20</v>
      </c>
      <c r="E109" s="22">
        <v>66</v>
      </c>
      <c r="F109" s="22">
        <v>101</v>
      </c>
      <c r="G109" s="22">
        <v>237</v>
      </c>
      <c r="H109" s="22">
        <v>331</v>
      </c>
      <c r="I109" s="22">
        <v>272</v>
      </c>
      <c r="J109" s="22">
        <v>264</v>
      </c>
      <c r="K109" s="22">
        <v>232</v>
      </c>
      <c r="L109" s="22">
        <v>160</v>
      </c>
      <c r="M109" s="22">
        <v>133</v>
      </c>
      <c r="N109" s="22">
        <v>168</v>
      </c>
      <c r="O109" s="23">
        <v>1964</v>
      </c>
    </row>
    <row r="110" spans="1:15" ht="18.75" customHeight="1" x14ac:dyDescent="0.15">
      <c r="O110" s="24"/>
    </row>
  </sheetData>
  <customSheetViews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A101:A109"/>
    <mergeCell ref="B101:B109"/>
    <mergeCell ref="C101:C103"/>
    <mergeCell ref="C104:C106"/>
    <mergeCell ref="C107:C109"/>
    <mergeCell ref="A92:A100"/>
    <mergeCell ref="B92:B100"/>
    <mergeCell ref="C92:C94"/>
    <mergeCell ref="C95:C97"/>
    <mergeCell ref="C98:C100"/>
    <mergeCell ref="A83:A91"/>
    <mergeCell ref="B83:B91"/>
    <mergeCell ref="C83:C85"/>
    <mergeCell ref="C86:C88"/>
    <mergeCell ref="C89:C91"/>
    <mergeCell ref="A74:A82"/>
    <mergeCell ref="B74:B82"/>
    <mergeCell ref="C74:C76"/>
    <mergeCell ref="C77:C79"/>
    <mergeCell ref="C80:C82"/>
    <mergeCell ref="A65:A73"/>
    <mergeCell ref="B65:B73"/>
    <mergeCell ref="C65:C67"/>
    <mergeCell ref="C68:C70"/>
    <mergeCell ref="C71:C73"/>
    <mergeCell ref="A56:A64"/>
    <mergeCell ref="B56:B64"/>
    <mergeCell ref="C56:C58"/>
    <mergeCell ref="C59:C61"/>
    <mergeCell ref="C62:C64"/>
    <mergeCell ref="A47:A55"/>
    <mergeCell ref="B47:B55"/>
    <mergeCell ref="C47:C49"/>
    <mergeCell ref="C50:C52"/>
    <mergeCell ref="C53:C55"/>
    <mergeCell ref="A38:A46"/>
    <mergeCell ref="B38:B46"/>
    <mergeCell ref="C38:C40"/>
    <mergeCell ref="C41:C43"/>
    <mergeCell ref="C44:C46"/>
    <mergeCell ref="A29:A37"/>
    <mergeCell ref="B29:B37"/>
    <mergeCell ref="C29:C31"/>
    <mergeCell ref="C32:C34"/>
    <mergeCell ref="C35:C37"/>
    <mergeCell ref="A20:A28"/>
    <mergeCell ref="B20:B28"/>
    <mergeCell ref="C20:C22"/>
    <mergeCell ref="C23:C25"/>
    <mergeCell ref="C26:C28"/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&amp;L&amp;12令和２年度歩行者通行量調査結果（歩行者）&amp;R&amp;9令和2年10月17日（土）　天気：雨のち曇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topLeftCell="C1" zoomScaleNormal="100" workbookViewId="0">
      <selection activeCell="J10" sqref="J10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23</v>
      </c>
      <c r="C1" s="12"/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12</v>
      </c>
      <c r="J1" s="13" t="s">
        <v>13</v>
      </c>
      <c r="K1" s="13" t="s">
        <v>14</v>
      </c>
      <c r="L1" s="13" t="s">
        <v>15</v>
      </c>
      <c r="M1" s="13" t="s">
        <v>16</v>
      </c>
      <c r="N1" s="28" t="s">
        <v>20</v>
      </c>
      <c r="O1" s="26"/>
    </row>
    <row r="2" spans="1:15" x14ac:dyDescent="0.15">
      <c r="A2" s="181" t="s">
        <v>47</v>
      </c>
      <c r="B2" s="184" t="s">
        <v>2</v>
      </c>
      <c r="C2" s="6" t="s">
        <v>24</v>
      </c>
      <c r="D2" s="16">
        <v>7</v>
      </c>
      <c r="E2" s="16">
        <v>10</v>
      </c>
      <c r="F2" s="16">
        <v>11</v>
      </c>
      <c r="G2" s="16">
        <v>27</v>
      </c>
      <c r="H2" s="16">
        <v>37</v>
      </c>
      <c r="I2" s="16">
        <v>16</v>
      </c>
      <c r="J2" s="16">
        <v>10</v>
      </c>
      <c r="K2" s="16">
        <v>9</v>
      </c>
      <c r="L2" s="16">
        <v>18</v>
      </c>
      <c r="M2" s="16">
        <v>16</v>
      </c>
      <c r="N2" s="27">
        <v>161</v>
      </c>
    </row>
    <row r="3" spans="1:15" x14ac:dyDescent="0.15">
      <c r="A3" s="182"/>
      <c r="B3" s="185"/>
      <c r="C3" s="3" t="s">
        <v>21</v>
      </c>
      <c r="D3" s="18">
        <v>1</v>
      </c>
      <c r="E3" s="18">
        <v>1</v>
      </c>
      <c r="F3" s="18">
        <v>1</v>
      </c>
      <c r="G3" s="18">
        <v>7</v>
      </c>
      <c r="H3" s="18">
        <v>4</v>
      </c>
      <c r="I3" s="18">
        <v>5</v>
      </c>
      <c r="J3" s="18">
        <v>6</v>
      </c>
      <c r="K3" s="18">
        <v>11</v>
      </c>
      <c r="L3" s="18">
        <v>15</v>
      </c>
      <c r="M3" s="18">
        <v>0</v>
      </c>
      <c r="N3" s="19">
        <v>51</v>
      </c>
    </row>
    <row r="4" spans="1:15" ht="14.25" thickBot="1" x14ac:dyDescent="0.2">
      <c r="A4" s="183"/>
      <c r="B4" s="186"/>
      <c r="C4" s="15" t="s">
        <v>22</v>
      </c>
      <c r="D4" s="20">
        <v>8</v>
      </c>
      <c r="E4" s="20">
        <v>11</v>
      </c>
      <c r="F4" s="20">
        <v>12</v>
      </c>
      <c r="G4" s="20">
        <v>34</v>
      </c>
      <c r="H4" s="20">
        <v>41</v>
      </c>
      <c r="I4" s="20">
        <v>21</v>
      </c>
      <c r="J4" s="20">
        <v>16</v>
      </c>
      <c r="K4" s="20">
        <v>20</v>
      </c>
      <c r="L4" s="20">
        <v>33</v>
      </c>
      <c r="M4" s="20">
        <v>16</v>
      </c>
      <c r="N4" s="21">
        <v>212</v>
      </c>
    </row>
    <row r="5" spans="1:15" x14ac:dyDescent="0.15">
      <c r="A5" s="181" t="s">
        <v>48</v>
      </c>
      <c r="B5" s="184" t="s">
        <v>194</v>
      </c>
      <c r="C5" s="6" t="s">
        <v>24</v>
      </c>
      <c r="D5" s="16">
        <v>6</v>
      </c>
      <c r="E5" s="16">
        <v>5</v>
      </c>
      <c r="F5" s="16">
        <v>14</v>
      </c>
      <c r="G5" s="16">
        <v>12</v>
      </c>
      <c r="H5" s="16">
        <v>20</v>
      </c>
      <c r="I5" s="16">
        <v>12</v>
      </c>
      <c r="J5" s="16">
        <v>18</v>
      </c>
      <c r="K5" s="16">
        <v>10</v>
      </c>
      <c r="L5" s="16">
        <v>16</v>
      </c>
      <c r="M5" s="16">
        <v>32</v>
      </c>
      <c r="N5" s="17">
        <v>139</v>
      </c>
    </row>
    <row r="6" spans="1:15" x14ac:dyDescent="0.15">
      <c r="A6" s="182"/>
      <c r="B6" s="185"/>
      <c r="C6" s="3" t="s">
        <v>21</v>
      </c>
      <c r="D6" s="18">
        <v>13</v>
      </c>
      <c r="E6" s="18">
        <v>16</v>
      </c>
      <c r="F6" s="18">
        <v>14</v>
      </c>
      <c r="G6" s="18">
        <v>4</v>
      </c>
      <c r="H6" s="18">
        <v>12</v>
      </c>
      <c r="I6" s="18">
        <v>23</v>
      </c>
      <c r="J6" s="18">
        <v>11</v>
      </c>
      <c r="K6" s="18">
        <v>18</v>
      </c>
      <c r="L6" s="18">
        <v>18</v>
      </c>
      <c r="M6" s="18">
        <v>10</v>
      </c>
      <c r="N6" s="19">
        <v>145</v>
      </c>
    </row>
    <row r="7" spans="1:15" ht="14.25" thickBot="1" x14ac:dyDescent="0.2">
      <c r="A7" s="183"/>
      <c r="B7" s="186"/>
      <c r="C7" s="15" t="s">
        <v>22</v>
      </c>
      <c r="D7" s="20">
        <v>19</v>
      </c>
      <c r="E7" s="20">
        <v>21</v>
      </c>
      <c r="F7" s="20">
        <v>28</v>
      </c>
      <c r="G7" s="20">
        <v>16</v>
      </c>
      <c r="H7" s="20">
        <v>32</v>
      </c>
      <c r="I7" s="20">
        <v>35</v>
      </c>
      <c r="J7" s="20">
        <v>29</v>
      </c>
      <c r="K7" s="20">
        <v>28</v>
      </c>
      <c r="L7" s="20">
        <v>34</v>
      </c>
      <c r="M7" s="20">
        <v>42</v>
      </c>
      <c r="N7" s="21">
        <v>284</v>
      </c>
    </row>
    <row r="8" spans="1:15" x14ac:dyDescent="0.15">
      <c r="A8" s="181" t="s">
        <v>49</v>
      </c>
      <c r="B8" s="184" t="s">
        <v>50</v>
      </c>
      <c r="C8" s="6" t="s">
        <v>25</v>
      </c>
      <c r="D8" s="16">
        <v>14</v>
      </c>
      <c r="E8" s="16">
        <v>9</v>
      </c>
      <c r="F8" s="16">
        <v>8</v>
      </c>
      <c r="G8" s="16">
        <v>25</v>
      </c>
      <c r="H8" s="16">
        <v>24</v>
      </c>
      <c r="I8" s="16">
        <v>28</v>
      </c>
      <c r="J8" s="16">
        <v>29</v>
      </c>
      <c r="K8" s="16">
        <v>28</v>
      </c>
      <c r="L8" s="16">
        <v>43</v>
      </c>
      <c r="M8" s="16">
        <v>24</v>
      </c>
      <c r="N8" s="17">
        <v>232</v>
      </c>
    </row>
    <row r="9" spans="1:15" x14ac:dyDescent="0.15">
      <c r="A9" s="182"/>
      <c r="B9" s="185"/>
      <c r="C9" s="4" t="s">
        <v>28</v>
      </c>
      <c r="D9" s="18">
        <v>29</v>
      </c>
      <c r="E9" s="18">
        <v>15</v>
      </c>
      <c r="F9" s="18">
        <v>33</v>
      </c>
      <c r="G9" s="18">
        <v>25</v>
      </c>
      <c r="H9" s="18">
        <v>32</v>
      </c>
      <c r="I9" s="18">
        <v>24</v>
      </c>
      <c r="J9" s="18">
        <v>29</v>
      </c>
      <c r="K9" s="18">
        <v>28</v>
      </c>
      <c r="L9" s="18">
        <v>31</v>
      </c>
      <c r="M9" s="18">
        <v>14</v>
      </c>
      <c r="N9" s="19">
        <v>260</v>
      </c>
    </row>
    <row r="10" spans="1:15" ht="14.25" thickBot="1" x14ac:dyDescent="0.2">
      <c r="A10" s="183"/>
      <c r="B10" s="186"/>
      <c r="C10" s="15" t="s">
        <v>22</v>
      </c>
      <c r="D10" s="20">
        <v>43</v>
      </c>
      <c r="E10" s="20">
        <v>24</v>
      </c>
      <c r="F10" s="20">
        <v>41</v>
      </c>
      <c r="G10" s="20">
        <v>50</v>
      </c>
      <c r="H10" s="20">
        <v>56</v>
      </c>
      <c r="I10" s="20">
        <v>52</v>
      </c>
      <c r="J10" s="20">
        <v>58</v>
      </c>
      <c r="K10" s="20">
        <v>56</v>
      </c>
      <c r="L10" s="20">
        <v>74</v>
      </c>
      <c r="M10" s="20">
        <v>38</v>
      </c>
      <c r="N10" s="21">
        <v>492</v>
      </c>
    </row>
    <row r="11" spans="1:15" x14ac:dyDescent="0.15">
      <c r="A11" s="181" t="s">
        <v>51</v>
      </c>
      <c r="B11" s="184" t="s">
        <v>195</v>
      </c>
      <c r="C11" s="6" t="s">
        <v>25</v>
      </c>
      <c r="D11" s="16">
        <v>13</v>
      </c>
      <c r="E11" s="16">
        <v>9</v>
      </c>
      <c r="F11" s="16">
        <v>8</v>
      </c>
      <c r="G11" s="16">
        <v>24</v>
      </c>
      <c r="H11" s="16">
        <v>24</v>
      </c>
      <c r="I11" s="16">
        <v>28</v>
      </c>
      <c r="J11" s="16">
        <v>32</v>
      </c>
      <c r="K11" s="16">
        <v>30</v>
      </c>
      <c r="L11" s="16">
        <v>41</v>
      </c>
      <c r="M11" s="16">
        <v>26</v>
      </c>
      <c r="N11" s="17">
        <v>235</v>
      </c>
    </row>
    <row r="12" spans="1:15" x14ac:dyDescent="0.15">
      <c r="A12" s="182"/>
      <c r="B12" s="185"/>
      <c r="C12" s="4" t="s">
        <v>28</v>
      </c>
      <c r="D12" s="18">
        <v>28</v>
      </c>
      <c r="E12" s="18">
        <v>15</v>
      </c>
      <c r="F12" s="18">
        <v>29</v>
      </c>
      <c r="G12" s="18">
        <v>23</v>
      </c>
      <c r="H12" s="18">
        <v>29</v>
      </c>
      <c r="I12" s="18">
        <v>23</v>
      </c>
      <c r="J12" s="18">
        <v>28</v>
      </c>
      <c r="K12" s="18">
        <v>27</v>
      </c>
      <c r="L12" s="18">
        <v>26</v>
      </c>
      <c r="M12" s="18">
        <v>14</v>
      </c>
      <c r="N12" s="19">
        <v>242</v>
      </c>
    </row>
    <row r="13" spans="1:15" ht="14.25" thickBot="1" x14ac:dyDescent="0.2">
      <c r="A13" s="183"/>
      <c r="B13" s="186"/>
      <c r="C13" s="15" t="s">
        <v>22</v>
      </c>
      <c r="D13" s="20">
        <v>41</v>
      </c>
      <c r="E13" s="20">
        <v>24</v>
      </c>
      <c r="F13" s="20">
        <v>37</v>
      </c>
      <c r="G13" s="20">
        <v>47</v>
      </c>
      <c r="H13" s="20">
        <v>53</v>
      </c>
      <c r="I13" s="20">
        <v>51</v>
      </c>
      <c r="J13" s="20">
        <v>60</v>
      </c>
      <c r="K13" s="20">
        <v>57</v>
      </c>
      <c r="L13" s="20">
        <v>67</v>
      </c>
      <c r="M13" s="20">
        <v>40</v>
      </c>
      <c r="N13" s="21">
        <v>477</v>
      </c>
    </row>
    <row r="14" spans="1:15" x14ac:dyDescent="0.15">
      <c r="A14" s="181" t="s">
        <v>52</v>
      </c>
      <c r="B14" s="184" t="s">
        <v>196</v>
      </c>
      <c r="C14" s="6" t="s">
        <v>25</v>
      </c>
      <c r="D14" s="16">
        <v>0</v>
      </c>
      <c r="E14" s="16">
        <v>0</v>
      </c>
      <c r="F14" s="16">
        <v>1</v>
      </c>
      <c r="G14" s="16">
        <v>0</v>
      </c>
      <c r="H14" s="16">
        <v>1</v>
      </c>
      <c r="I14" s="16">
        <v>2</v>
      </c>
      <c r="J14" s="16">
        <v>1</v>
      </c>
      <c r="K14" s="16">
        <v>2</v>
      </c>
      <c r="L14" s="16">
        <v>4</v>
      </c>
      <c r="M14" s="16">
        <v>0</v>
      </c>
      <c r="N14" s="17">
        <v>11</v>
      </c>
    </row>
    <row r="15" spans="1:15" x14ac:dyDescent="0.15">
      <c r="A15" s="182"/>
      <c r="B15" s="185"/>
      <c r="C15" s="4" t="s">
        <v>28</v>
      </c>
      <c r="D15" s="18">
        <v>23</v>
      </c>
      <c r="E15" s="18">
        <v>12</v>
      </c>
      <c r="F15" s="18">
        <v>31</v>
      </c>
      <c r="G15" s="18">
        <v>40</v>
      </c>
      <c r="H15" s="18">
        <v>45</v>
      </c>
      <c r="I15" s="18">
        <v>14</v>
      </c>
      <c r="J15" s="18">
        <v>29</v>
      </c>
      <c r="K15" s="18">
        <v>32</v>
      </c>
      <c r="L15" s="18">
        <v>23</v>
      </c>
      <c r="M15" s="18">
        <v>16</v>
      </c>
      <c r="N15" s="19">
        <v>265</v>
      </c>
    </row>
    <row r="16" spans="1:15" ht="14.25" thickBot="1" x14ac:dyDescent="0.2">
      <c r="A16" s="183"/>
      <c r="B16" s="186"/>
      <c r="C16" s="15" t="s">
        <v>22</v>
      </c>
      <c r="D16" s="20">
        <v>23</v>
      </c>
      <c r="E16" s="20">
        <v>12</v>
      </c>
      <c r="F16" s="20">
        <v>32</v>
      </c>
      <c r="G16" s="20">
        <v>40</v>
      </c>
      <c r="H16" s="20">
        <v>46</v>
      </c>
      <c r="I16" s="20">
        <v>16</v>
      </c>
      <c r="J16" s="20">
        <v>30</v>
      </c>
      <c r="K16" s="20">
        <v>34</v>
      </c>
      <c r="L16" s="20">
        <v>27</v>
      </c>
      <c r="M16" s="20">
        <v>16</v>
      </c>
      <c r="N16" s="21">
        <v>276</v>
      </c>
    </row>
    <row r="17" spans="1:14" x14ac:dyDescent="0.15">
      <c r="A17" s="181" t="s">
        <v>53</v>
      </c>
      <c r="B17" s="184" t="s">
        <v>6</v>
      </c>
      <c r="C17" s="6" t="s">
        <v>25</v>
      </c>
      <c r="D17" s="16">
        <v>8</v>
      </c>
      <c r="E17" s="16">
        <v>11</v>
      </c>
      <c r="F17" s="16">
        <v>17</v>
      </c>
      <c r="G17" s="16">
        <v>41</v>
      </c>
      <c r="H17" s="16">
        <v>36</v>
      </c>
      <c r="I17" s="16">
        <v>40</v>
      </c>
      <c r="J17" s="16">
        <v>35</v>
      </c>
      <c r="K17" s="16">
        <v>31</v>
      </c>
      <c r="L17" s="16">
        <v>45</v>
      </c>
      <c r="M17" s="16">
        <v>36</v>
      </c>
      <c r="N17" s="17">
        <v>300</v>
      </c>
    </row>
    <row r="18" spans="1:14" x14ac:dyDescent="0.15">
      <c r="A18" s="182"/>
      <c r="B18" s="185"/>
      <c r="C18" s="4" t="s">
        <v>28</v>
      </c>
      <c r="D18" s="18">
        <v>1</v>
      </c>
      <c r="E18" s="18">
        <v>3</v>
      </c>
      <c r="F18" s="18">
        <v>2</v>
      </c>
      <c r="G18" s="18">
        <v>2</v>
      </c>
      <c r="H18" s="18">
        <v>5</v>
      </c>
      <c r="I18" s="18">
        <v>3</v>
      </c>
      <c r="J18" s="18">
        <v>2</v>
      </c>
      <c r="K18" s="18">
        <v>5</v>
      </c>
      <c r="L18" s="18">
        <v>6</v>
      </c>
      <c r="M18" s="18">
        <v>0</v>
      </c>
      <c r="N18" s="19">
        <v>29</v>
      </c>
    </row>
    <row r="19" spans="1:14" ht="14.25" thickBot="1" x14ac:dyDescent="0.2">
      <c r="A19" s="183"/>
      <c r="B19" s="186"/>
      <c r="C19" s="3" t="s">
        <v>22</v>
      </c>
      <c r="D19" s="20">
        <v>9</v>
      </c>
      <c r="E19" s="20">
        <v>14</v>
      </c>
      <c r="F19" s="20">
        <v>19</v>
      </c>
      <c r="G19" s="20">
        <v>43</v>
      </c>
      <c r="H19" s="20">
        <v>41</v>
      </c>
      <c r="I19" s="20">
        <v>43</v>
      </c>
      <c r="J19" s="20">
        <v>37</v>
      </c>
      <c r="K19" s="20">
        <v>36</v>
      </c>
      <c r="L19" s="20">
        <v>51</v>
      </c>
      <c r="M19" s="20">
        <v>36</v>
      </c>
      <c r="N19" s="21">
        <v>329</v>
      </c>
    </row>
    <row r="20" spans="1:14" x14ac:dyDescent="0.15">
      <c r="A20" s="181" t="s">
        <v>54</v>
      </c>
      <c r="B20" s="184" t="s">
        <v>5</v>
      </c>
      <c r="C20" s="6" t="s">
        <v>25</v>
      </c>
      <c r="D20" s="16">
        <v>5</v>
      </c>
      <c r="E20" s="16">
        <v>3</v>
      </c>
      <c r="F20" s="16">
        <v>6</v>
      </c>
      <c r="G20" s="16">
        <v>20</v>
      </c>
      <c r="H20" s="16">
        <v>20</v>
      </c>
      <c r="I20" s="16">
        <v>4</v>
      </c>
      <c r="J20" s="16">
        <v>15</v>
      </c>
      <c r="K20" s="16">
        <v>17</v>
      </c>
      <c r="L20" s="16">
        <v>7</v>
      </c>
      <c r="M20" s="16">
        <v>38</v>
      </c>
      <c r="N20" s="17">
        <v>135</v>
      </c>
    </row>
    <row r="21" spans="1:14" x14ac:dyDescent="0.15">
      <c r="A21" s="182"/>
      <c r="B21" s="185"/>
      <c r="C21" s="4" t="s">
        <v>28</v>
      </c>
      <c r="D21" s="18">
        <v>12</v>
      </c>
      <c r="E21" s="18">
        <v>19</v>
      </c>
      <c r="F21" s="18">
        <v>30</v>
      </c>
      <c r="G21" s="18">
        <v>32</v>
      </c>
      <c r="H21" s="18">
        <v>34</v>
      </c>
      <c r="I21" s="18">
        <v>17</v>
      </c>
      <c r="J21" s="18">
        <v>20</v>
      </c>
      <c r="K21" s="18">
        <v>29</v>
      </c>
      <c r="L21" s="18">
        <v>27</v>
      </c>
      <c r="M21" s="18">
        <v>14</v>
      </c>
      <c r="N21" s="19">
        <v>234</v>
      </c>
    </row>
    <row r="22" spans="1:14" ht="14.25" thickBot="1" x14ac:dyDescent="0.2">
      <c r="A22" s="183"/>
      <c r="B22" s="186"/>
      <c r="C22" s="15" t="s">
        <v>22</v>
      </c>
      <c r="D22" s="20">
        <v>17</v>
      </c>
      <c r="E22" s="20">
        <v>22</v>
      </c>
      <c r="F22" s="20">
        <v>36</v>
      </c>
      <c r="G22" s="20">
        <v>52</v>
      </c>
      <c r="H22" s="20">
        <v>54</v>
      </c>
      <c r="I22" s="20">
        <v>21</v>
      </c>
      <c r="J22" s="20">
        <v>35</v>
      </c>
      <c r="K22" s="20">
        <v>46</v>
      </c>
      <c r="L22" s="20">
        <v>34</v>
      </c>
      <c r="M22" s="20">
        <v>52</v>
      </c>
      <c r="N22" s="21">
        <v>369</v>
      </c>
    </row>
    <row r="23" spans="1:14" x14ac:dyDescent="0.15">
      <c r="A23" s="181" t="s">
        <v>55</v>
      </c>
      <c r="B23" s="184" t="s">
        <v>93</v>
      </c>
      <c r="C23" s="6" t="s">
        <v>25</v>
      </c>
      <c r="D23" s="16">
        <v>9</v>
      </c>
      <c r="E23" s="16">
        <v>19</v>
      </c>
      <c r="F23" s="16">
        <v>20</v>
      </c>
      <c r="G23" s="16">
        <v>48</v>
      </c>
      <c r="H23" s="16">
        <v>30</v>
      </c>
      <c r="I23" s="16">
        <v>39</v>
      </c>
      <c r="J23" s="16">
        <v>38</v>
      </c>
      <c r="K23" s="16">
        <v>22</v>
      </c>
      <c r="L23" s="16">
        <v>60</v>
      </c>
      <c r="M23" s="16">
        <v>34</v>
      </c>
      <c r="N23" s="17">
        <v>319</v>
      </c>
    </row>
    <row r="24" spans="1:14" x14ac:dyDescent="0.15">
      <c r="A24" s="182"/>
      <c r="B24" s="185"/>
      <c r="C24" s="4" t="s">
        <v>28</v>
      </c>
      <c r="D24" s="18">
        <v>0</v>
      </c>
      <c r="E24" s="18">
        <v>8</v>
      </c>
      <c r="F24" s="18">
        <v>7</v>
      </c>
      <c r="G24" s="25">
        <v>1</v>
      </c>
      <c r="H24" s="18">
        <v>16</v>
      </c>
      <c r="I24" s="18">
        <v>11</v>
      </c>
      <c r="J24" s="18">
        <v>4</v>
      </c>
      <c r="K24" s="18">
        <v>11</v>
      </c>
      <c r="L24" s="18">
        <v>15</v>
      </c>
      <c r="M24" s="18">
        <v>0</v>
      </c>
      <c r="N24" s="19">
        <v>73</v>
      </c>
    </row>
    <row r="25" spans="1:14" ht="14.25" thickBot="1" x14ac:dyDescent="0.2">
      <c r="A25" s="183"/>
      <c r="B25" s="186"/>
      <c r="C25" s="15" t="s">
        <v>22</v>
      </c>
      <c r="D25" s="20">
        <v>9</v>
      </c>
      <c r="E25" s="20">
        <v>27</v>
      </c>
      <c r="F25" s="20">
        <v>27</v>
      </c>
      <c r="G25" s="20">
        <v>49</v>
      </c>
      <c r="H25" s="20">
        <v>46</v>
      </c>
      <c r="I25" s="20">
        <v>50</v>
      </c>
      <c r="J25" s="20">
        <v>42</v>
      </c>
      <c r="K25" s="20">
        <v>33</v>
      </c>
      <c r="L25" s="20">
        <v>75</v>
      </c>
      <c r="M25" s="20">
        <v>34</v>
      </c>
      <c r="N25" s="21">
        <v>392</v>
      </c>
    </row>
    <row r="26" spans="1:14" x14ac:dyDescent="0.15">
      <c r="A26" s="181" t="s">
        <v>56</v>
      </c>
      <c r="B26" s="184" t="s">
        <v>57</v>
      </c>
      <c r="C26" s="6" t="s">
        <v>24</v>
      </c>
      <c r="D26" s="16">
        <v>8</v>
      </c>
      <c r="E26" s="16">
        <v>10</v>
      </c>
      <c r="F26" s="16">
        <v>14</v>
      </c>
      <c r="G26" s="16">
        <v>9</v>
      </c>
      <c r="H26" s="16">
        <v>6</v>
      </c>
      <c r="I26" s="16">
        <v>9</v>
      </c>
      <c r="J26" s="16">
        <v>7</v>
      </c>
      <c r="K26" s="16">
        <v>9</v>
      </c>
      <c r="L26" s="16">
        <v>3</v>
      </c>
      <c r="M26" s="16">
        <v>4</v>
      </c>
      <c r="N26" s="17">
        <v>79</v>
      </c>
    </row>
    <row r="27" spans="1:14" x14ac:dyDescent="0.15">
      <c r="A27" s="182"/>
      <c r="B27" s="185"/>
      <c r="C27" s="3" t="s">
        <v>21</v>
      </c>
      <c r="D27" s="18">
        <v>4</v>
      </c>
      <c r="E27" s="18">
        <v>5</v>
      </c>
      <c r="F27" s="18">
        <v>8</v>
      </c>
      <c r="G27" s="18">
        <v>10</v>
      </c>
      <c r="H27" s="18">
        <v>8</v>
      </c>
      <c r="I27" s="18">
        <v>2</v>
      </c>
      <c r="J27" s="18">
        <v>6</v>
      </c>
      <c r="K27" s="18">
        <v>9</v>
      </c>
      <c r="L27" s="18">
        <v>5</v>
      </c>
      <c r="M27" s="18">
        <v>6</v>
      </c>
      <c r="N27" s="19">
        <v>63</v>
      </c>
    </row>
    <row r="28" spans="1:14" ht="14.25" thickBot="1" x14ac:dyDescent="0.2">
      <c r="A28" s="183"/>
      <c r="B28" s="186"/>
      <c r="C28" s="15" t="s">
        <v>22</v>
      </c>
      <c r="D28" s="20">
        <v>12</v>
      </c>
      <c r="E28" s="20">
        <v>15</v>
      </c>
      <c r="F28" s="20">
        <v>22</v>
      </c>
      <c r="G28" s="20">
        <v>19</v>
      </c>
      <c r="H28" s="20">
        <v>14</v>
      </c>
      <c r="I28" s="20">
        <v>11</v>
      </c>
      <c r="J28" s="20">
        <v>13</v>
      </c>
      <c r="K28" s="20">
        <v>18</v>
      </c>
      <c r="L28" s="20">
        <v>8</v>
      </c>
      <c r="M28" s="20">
        <v>10</v>
      </c>
      <c r="N28" s="21">
        <v>142</v>
      </c>
    </row>
    <row r="29" spans="1:14" x14ac:dyDescent="0.15">
      <c r="A29" s="181" t="s">
        <v>58</v>
      </c>
      <c r="B29" s="184" t="s">
        <v>59</v>
      </c>
      <c r="C29" s="6" t="s">
        <v>24</v>
      </c>
      <c r="D29" s="16">
        <v>6</v>
      </c>
      <c r="E29" s="16">
        <v>5</v>
      </c>
      <c r="F29" s="16">
        <v>5</v>
      </c>
      <c r="G29" s="16">
        <v>8</v>
      </c>
      <c r="H29" s="16">
        <v>4</v>
      </c>
      <c r="I29" s="16">
        <v>2</v>
      </c>
      <c r="J29" s="16">
        <v>12</v>
      </c>
      <c r="K29" s="16">
        <v>9</v>
      </c>
      <c r="L29" s="16">
        <v>5</v>
      </c>
      <c r="M29" s="16">
        <v>14</v>
      </c>
      <c r="N29" s="17">
        <v>70</v>
      </c>
    </row>
    <row r="30" spans="1:14" x14ac:dyDescent="0.15">
      <c r="A30" s="182"/>
      <c r="B30" s="185"/>
      <c r="C30" s="3" t="s">
        <v>21</v>
      </c>
      <c r="D30" s="18">
        <v>10</v>
      </c>
      <c r="E30" s="18">
        <v>4</v>
      </c>
      <c r="F30" s="18">
        <v>3</v>
      </c>
      <c r="G30" s="18">
        <v>11</v>
      </c>
      <c r="H30" s="18">
        <v>5</v>
      </c>
      <c r="I30" s="18">
        <v>0</v>
      </c>
      <c r="J30" s="18">
        <v>11</v>
      </c>
      <c r="K30" s="18">
        <v>4</v>
      </c>
      <c r="L30" s="18">
        <v>3</v>
      </c>
      <c r="M30" s="18">
        <v>4</v>
      </c>
      <c r="N30" s="19">
        <v>55</v>
      </c>
    </row>
    <row r="31" spans="1:14" ht="14.25" thickBot="1" x14ac:dyDescent="0.2">
      <c r="A31" s="183"/>
      <c r="B31" s="186"/>
      <c r="C31" s="15" t="s">
        <v>22</v>
      </c>
      <c r="D31" s="20">
        <v>16</v>
      </c>
      <c r="E31" s="20">
        <v>9</v>
      </c>
      <c r="F31" s="20">
        <v>8</v>
      </c>
      <c r="G31" s="20">
        <v>19</v>
      </c>
      <c r="H31" s="20">
        <v>9</v>
      </c>
      <c r="I31" s="20">
        <v>2</v>
      </c>
      <c r="J31" s="20">
        <v>23</v>
      </c>
      <c r="K31" s="20">
        <v>13</v>
      </c>
      <c r="L31" s="20">
        <v>8</v>
      </c>
      <c r="M31" s="20">
        <v>18</v>
      </c>
      <c r="N31" s="21">
        <v>125</v>
      </c>
    </row>
    <row r="32" spans="1:14" x14ac:dyDescent="0.15">
      <c r="A32" s="181" t="s">
        <v>60</v>
      </c>
      <c r="B32" s="184" t="s">
        <v>4</v>
      </c>
      <c r="C32" s="6" t="s">
        <v>25</v>
      </c>
      <c r="D32" s="16">
        <v>3</v>
      </c>
      <c r="E32" s="16">
        <v>1</v>
      </c>
      <c r="F32" s="16">
        <v>2</v>
      </c>
      <c r="G32" s="16">
        <v>3</v>
      </c>
      <c r="H32" s="16">
        <v>3</v>
      </c>
      <c r="I32" s="16">
        <v>2</v>
      </c>
      <c r="J32" s="16">
        <v>1</v>
      </c>
      <c r="K32" s="16">
        <v>2</v>
      </c>
      <c r="L32" s="16">
        <v>4</v>
      </c>
      <c r="M32" s="16">
        <v>0</v>
      </c>
      <c r="N32" s="17">
        <v>21</v>
      </c>
    </row>
    <row r="33" spans="1:14" x14ac:dyDescent="0.15">
      <c r="A33" s="182"/>
      <c r="B33" s="185"/>
      <c r="C33" s="4" t="s">
        <v>28</v>
      </c>
      <c r="D33" s="18">
        <v>14</v>
      </c>
      <c r="E33" s="18">
        <v>12</v>
      </c>
      <c r="F33" s="18">
        <v>20</v>
      </c>
      <c r="G33" s="18">
        <v>29</v>
      </c>
      <c r="H33" s="18">
        <v>32</v>
      </c>
      <c r="I33" s="18">
        <v>13</v>
      </c>
      <c r="J33" s="18">
        <v>18</v>
      </c>
      <c r="K33" s="18">
        <v>27</v>
      </c>
      <c r="L33" s="18">
        <v>24</v>
      </c>
      <c r="M33" s="18">
        <v>24</v>
      </c>
      <c r="N33" s="19">
        <v>213</v>
      </c>
    </row>
    <row r="34" spans="1:14" ht="14.25" thickBot="1" x14ac:dyDescent="0.2">
      <c r="A34" s="183"/>
      <c r="B34" s="186"/>
      <c r="C34" s="15" t="s">
        <v>22</v>
      </c>
      <c r="D34" s="20">
        <v>17</v>
      </c>
      <c r="E34" s="20">
        <v>13</v>
      </c>
      <c r="F34" s="20">
        <v>22</v>
      </c>
      <c r="G34" s="20">
        <v>32</v>
      </c>
      <c r="H34" s="20">
        <v>35</v>
      </c>
      <c r="I34" s="20">
        <v>15</v>
      </c>
      <c r="J34" s="20">
        <v>19</v>
      </c>
      <c r="K34" s="20">
        <v>29</v>
      </c>
      <c r="L34" s="20">
        <v>28</v>
      </c>
      <c r="M34" s="20">
        <v>24</v>
      </c>
      <c r="N34" s="21">
        <v>234</v>
      </c>
    </row>
    <row r="35" spans="1:14" x14ac:dyDescent="0.15">
      <c r="A35" s="181" t="s">
        <v>61</v>
      </c>
      <c r="B35" s="184" t="s">
        <v>3</v>
      </c>
      <c r="C35" s="6" t="s">
        <v>25</v>
      </c>
      <c r="D35" s="16">
        <v>10</v>
      </c>
      <c r="E35" s="16">
        <v>19</v>
      </c>
      <c r="F35" s="16">
        <v>17</v>
      </c>
      <c r="G35" s="16">
        <v>41</v>
      </c>
      <c r="H35" s="16">
        <v>22</v>
      </c>
      <c r="I35" s="16">
        <v>33</v>
      </c>
      <c r="J35" s="16">
        <v>35</v>
      </c>
      <c r="K35" s="16">
        <v>20</v>
      </c>
      <c r="L35" s="16">
        <v>45</v>
      </c>
      <c r="M35" s="16">
        <v>38</v>
      </c>
      <c r="N35" s="17">
        <v>280</v>
      </c>
    </row>
    <row r="36" spans="1:14" x14ac:dyDescent="0.15">
      <c r="A36" s="182"/>
      <c r="B36" s="185"/>
      <c r="C36" s="4" t="s">
        <v>28</v>
      </c>
      <c r="D36" s="18">
        <v>2</v>
      </c>
      <c r="E36" s="18">
        <v>0</v>
      </c>
      <c r="F36" s="18">
        <v>4</v>
      </c>
      <c r="G36" s="18">
        <v>0</v>
      </c>
      <c r="H36" s="18">
        <v>3</v>
      </c>
      <c r="I36" s="18">
        <v>3</v>
      </c>
      <c r="J36" s="18">
        <v>6</v>
      </c>
      <c r="K36" s="18">
        <v>4</v>
      </c>
      <c r="L36" s="18">
        <v>3</v>
      </c>
      <c r="M36" s="18">
        <v>2</v>
      </c>
      <c r="N36" s="19">
        <v>27</v>
      </c>
    </row>
    <row r="37" spans="1:14" ht="14.25" thickBot="1" x14ac:dyDescent="0.2">
      <c r="A37" s="183"/>
      <c r="B37" s="186"/>
      <c r="C37" s="8" t="s">
        <v>22</v>
      </c>
      <c r="D37" s="22">
        <v>12</v>
      </c>
      <c r="E37" s="22">
        <v>19</v>
      </c>
      <c r="F37" s="22">
        <v>21</v>
      </c>
      <c r="G37" s="22">
        <v>41</v>
      </c>
      <c r="H37" s="22">
        <v>25</v>
      </c>
      <c r="I37" s="22">
        <v>36</v>
      </c>
      <c r="J37" s="22">
        <v>41</v>
      </c>
      <c r="K37" s="22">
        <v>24</v>
      </c>
      <c r="L37" s="22">
        <v>48</v>
      </c>
      <c r="M37" s="22">
        <v>40</v>
      </c>
      <c r="N37" s="23">
        <v>307</v>
      </c>
    </row>
  </sheetData>
  <customSheetViews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  <mergeCell ref="B8:B10"/>
    <mergeCell ref="B11:B13"/>
    <mergeCell ref="B14:B16"/>
    <mergeCell ref="B17:B19"/>
    <mergeCell ref="A14:A16"/>
    <mergeCell ref="A17:A19"/>
    <mergeCell ref="A8:A10"/>
    <mergeCell ref="A11:A13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&amp;L&amp;12令和元年度歩行者通行量調査結果（自転車）&amp;R令和2年10月17日（土）　天気：雨のち曇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P36"/>
  <sheetViews>
    <sheetView view="pageLayout" zoomScaleNormal="100" workbookViewId="0">
      <selection activeCell="H40" sqref="H40"/>
    </sheetView>
  </sheetViews>
  <sheetFormatPr defaultRowHeight="13.5" x14ac:dyDescent="0.15"/>
  <cols>
    <col min="1" max="1" width="2.375" customWidth="1"/>
    <col min="14" max="14" width="7" customWidth="1"/>
    <col min="15" max="15" width="3.625" customWidth="1"/>
    <col min="16" max="16" width="17.75" customWidth="1"/>
  </cols>
  <sheetData>
    <row r="1" spans="15:16" ht="5.25" customHeight="1" x14ac:dyDescent="0.15"/>
    <row r="3" spans="15:16" x14ac:dyDescent="0.15">
      <c r="O3" s="191" t="s">
        <v>1</v>
      </c>
      <c r="P3" s="191"/>
    </row>
    <row r="4" spans="15:16" x14ac:dyDescent="0.15">
      <c r="O4" s="191"/>
      <c r="P4" s="191"/>
    </row>
    <row r="5" spans="15:16" x14ac:dyDescent="0.15">
      <c r="O5" s="178" t="s">
        <v>47</v>
      </c>
      <c r="P5" s="189" t="s">
        <v>160</v>
      </c>
    </row>
    <row r="6" spans="15:16" x14ac:dyDescent="0.15">
      <c r="O6" s="188"/>
      <c r="P6" s="190"/>
    </row>
    <row r="7" spans="15:16" x14ac:dyDescent="0.15">
      <c r="O7" s="178" t="s">
        <v>161</v>
      </c>
      <c r="P7" s="189" t="s">
        <v>157</v>
      </c>
    </row>
    <row r="8" spans="15:16" x14ac:dyDescent="0.15">
      <c r="O8" s="188"/>
      <c r="P8" s="190"/>
    </row>
    <row r="9" spans="15:16" x14ac:dyDescent="0.15">
      <c r="O9" s="178" t="s">
        <v>162</v>
      </c>
      <c r="P9" s="189" t="s">
        <v>163</v>
      </c>
    </row>
    <row r="10" spans="15:16" x14ac:dyDescent="0.15">
      <c r="O10" s="188"/>
      <c r="P10" s="190"/>
    </row>
    <row r="11" spans="15:16" x14ac:dyDescent="0.15">
      <c r="O11" s="178" t="s">
        <v>51</v>
      </c>
      <c r="P11" s="189" t="s">
        <v>158</v>
      </c>
    </row>
    <row r="12" spans="15:16" x14ac:dyDescent="0.15">
      <c r="O12" s="188"/>
      <c r="P12" s="190"/>
    </row>
    <row r="13" spans="15:16" x14ac:dyDescent="0.15">
      <c r="O13" s="191" t="s">
        <v>52</v>
      </c>
      <c r="P13" s="192" t="s">
        <v>138</v>
      </c>
    </row>
    <row r="14" spans="15:16" x14ac:dyDescent="0.15">
      <c r="O14" s="191"/>
      <c r="P14" s="192"/>
    </row>
    <row r="15" spans="15:16" x14ac:dyDescent="0.15">
      <c r="O15" s="191" t="s">
        <v>53</v>
      </c>
      <c r="P15" s="192" t="s">
        <v>164</v>
      </c>
    </row>
    <row r="16" spans="15:16" x14ac:dyDescent="0.15">
      <c r="O16" s="191"/>
      <c r="P16" s="192"/>
    </row>
    <row r="17" spans="15:16" x14ac:dyDescent="0.15">
      <c r="O17" s="191" t="s">
        <v>54</v>
      </c>
      <c r="P17" s="192" t="s">
        <v>5</v>
      </c>
    </row>
    <row r="18" spans="15:16" x14ac:dyDescent="0.15">
      <c r="O18" s="191"/>
      <c r="P18" s="192"/>
    </row>
    <row r="19" spans="15:16" x14ac:dyDescent="0.15">
      <c r="O19" s="191" t="s">
        <v>55</v>
      </c>
      <c r="P19" s="192" t="s">
        <v>79</v>
      </c>
    </row>
    <row r="20" spans="15:16" x14ac:dyDescent="0.15">
      <c r="O20" s="191"/>
      <c r="P20" s="192"/>
    </row>
    <row r="21" spans="15:16" x14ac:dyDescent="0.15">
      <c r="O21" s="191" t="s">
        <v>165</v>
      </c>
      <c r="P21" s="192" t="s">
        <v>166</v>
      </c>
    </row>
    <row r="22" spans="15:16" x14ac:dyDescent="0.15">
      <c r="O22" s="191"/>
      <c r="P22" s="192"/>
    </row>
    <row r="23" spans="15:16" x14ac:dyDescent="0.15">
      <c r="O23" s="191" t="s">
        <v>167</v>
      </c>
      <c r="P23" s="192" t="s">
        <v>168</v>
      </c>
    </row>
    <row r="24" spans="15:16" x14ac:dyDescent="0.15">
      <c r="O24" s="191"/>
      <c r="P24" s="192"/>
    </row>
    <row r="25" spans="15:16" x14ac:dyDescent="0.15">
      <c r="O25" s="191" t="s">
        <v>60</v>
      </c>
      <c r="P25" s="192" t="s">
        <v>4</v>
      </c>
    </row>
    <row r="26" spans="15:16" x14ac:dyDescent="0.15">
      <c r="O26" s="191"/>
      <c r="P26" s="192"/>
    </row>
    <row r="27" spans="15:16" x14ac:dyDescent="0.15">
      <c r="O27" s="191" t="s">
        <v>61</v>
      </c>
      <c r="P27" s="192" t="s">
        <v>159</v>
      </c>
    </row>
    <row r="28" spans="15:16" x14ac:dyDescent="0.15">
      <c r="O28" s="191"/>
      <c r="P28" s="192"/>
    </row>
    <row r="36" ht="13.5" customHeight="1" x14ac:dyDescent="0.15"/>
  </sheetData>
  <mergeCells count="25">
    <mergeCell ref="O23:O24"/>
    <mergeCell ref="P23:P24"/>
    <mergeCell ref="O25:O26"/>
    <mergeCell ref="P25:P26"/>
    <mergeCell ref="O27:O28"/>
    <mergeCell ref="P27:P28"/>
    <mergeCell ref="O17:O18"/>
    <mergeCell ref="P17:P18"/>
    <mergeCell ref="O19:O20"/>
    <mergeCell ref="P19:P20"/>
    <mergeCell ref="O21:O22"/>
    <mergeCell ref="P21:P22"/>
    <mergeCell ref="O11:O12"/>
    <mergeCell ref="P11:P12"/>
    <mergeCell ref="O13:O14"/>
    <mergeCell ref="P13:P14"/>
    <mergeCell ref="O15:O16"/>
    <mergeCell ref="P15:P16"/>
    <mergeCell ref="O9:O10"/>
    <mergeCell ref="P9:P10"/>
    <mergeCell ref="O3:P4"/>
    <mergeCell ref="O5:O6"/>
    <mergeCell ref="P5:P6"/>
    <mergeCell ref="O7:O8"/>
    <mergeCell ref="P7:P8"/>
  </mergeCells>
  <phoneticPr fontId="14"/>
  <pageMargins left="0.51181102362204722" right="0.51181102362204722" top="0.35433070866141736" bottom="0.15748031496062992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Z33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4" sqref="A24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10" width="7.375" style="33" customWidth="1"/>
    <col min="11" max="11" width="7.375" style="70" customWidth="1"/>
    <col min="12" max="26" width="7.375" style="33" customWidth="1"/>
    <col min="27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21" ht="16.5" customHeight="1" x14ac:dyDescent="0.15">
      <c r="A1" s="195" t="s">
        <v>0</v>
      </c>
      <c r="B1" s="197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29" t="s">
        <v>91</v>
      </c>
      <c r="H1" s="97" t="s">
        <v>92</v>
      </c>
      <c r="I1" s="29" t="s">
        <v>41</v>
      </c>
      <c r="J1" s="30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89</v>
      </c>
      <c r="P1" s="32" t="s">
        <v>100</v>
      </c>
      <c r="Q1" s="32" t="s">
        <v>111</v>
      </c>
      <c r="R1" s="32" t="s">
        <v>144</v>
      </c>
      <c r="S1" s="32" t="s">
        <v>175</v>
      </c>
      <c r="T1" s="32" t="s">
        <v>172</v>
      </c>
      <c r="U1" s="79" t="s">
        <v>180</v>
      </c>
    </row>
    <row r="2" spans="1:21" ht="40.5" customHeight="1" x14ac:dyDescent="0.15">
      <c r="A2" s="196"/>
      <c r="B2" s="198"/>
      <c r="C2" s="34" t="s">
        <v>29</v>
      </c>
      <c r="D2" s="34" t="s">
        <v>30</v>
      </c>
      <c r="E2" s="34" t="s">
        <v>31</v>
      </c>
      <c r="F2" s="34" t="s">
        <v>32</v>
      </c>
      <c r="G2" s="34" t="s">
        <v>33</v>
      </c>
      <c r="H2" s="98" t="s">
        <v>36</v>
      </c>
      <c r="I2" s="35" t="s">
        <v>107</v>
      </c>
      <c r="J2" s="35" t="s">
        <v>106</v>
      </c>
      <c r="K2" s="36" t="s">
        <v>105</v>
      </c>
      <c r="L2" s="36" t="s">
        <v>104</v>
      </c>
      <c r="M2" s="37" t="s">
        <v>110</v>
      </c>
      <c r="N2" s="37" t="s">
        <v>108</v>
      </c>
      <c r="O2" s="38" t="s">
        <v>109</v>
      </c>
      <c r="P2" s="38" t="s">
        <v>112</v>
      </c>
      <c r="Q2" s="38" t="s">
        <v>113</v>
      </c>
      <c r="R2" s="38" t="s">
        <v>140</v>
      </c>
      <c r="S2" s="38" t="s">
        <v>178</v>
      </c>
      <c r="T2" s="38" t="s">
        <v>192</v>
      </c>
      <c r="U2" s="83" t="s">
        <v>182</v>
      </c>
    </row>
    <row r="3" spans="1:21" ht="16.5" customHeight="1" x14ac:dyDescent="0.15">
      <c r="A3" s="39" t="s">
        <v>47</v>
      </c>
      <c r="B3" s="40" t="s">
        <v>2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1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41">
        <f>U21</f>
        <v>3410</v>
      </c>
      <c r="S3" s="41">
        <v>2168.5</v>
      </c>
      <c r="T3" s="41">
        <f>(X21+Y21)/2</f>
        <v>2249</v>
      </c>
      <c r="U3" s="84">
        <v>1790</v>
      </c>
    </row>
    <row r="4" spans="1:21" ht="16.5" customHeight="1" x14ac:dyDescent="0.15">
      <c r="A4" s="43" t="s">
        <v>48</v>
      </c>
      <c r="B4" s="44" t="s">
        <v>184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2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45">
        <f t="shared" ref="R4:R14" si="1">U22</f>
        <v>3749</v>
      </c>
      <c r="S4" s="45">
        <v>3346.5</v>
      </c>
      <c r="T4" s="45">
        <f>(X22+Y22)/2</f>
        <v>3276.5</v>
      </c>
      <c r="U4" s="85">
        <v>2574</v>
      </c>
    </row>
    <row r="5" spans="1:21" ht="16.5" customHeight="1" x14ac:dyDescent="0.15">
      <c r="A5" s="43" t="s">
        <v>49</v>
      </c>
      <c r="B5" s="44" t="s">
        <v>50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2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45">
        <f t="shared" si="1"/>
        <v>1228</v>
      </c>
      <c r="S5" s="45">
        <v>1147.5</v>
      </c>
      <c r="T5" s="45">
        <f t="shared" ref="T5:T13" si="2">(X23+Y23)/2</f>
        <v>1266</v>
      </c>
      <c r="U5" s="85">
        <v>1003</v>
      </c>
    </row>
    <row r="6" spans="1:21" ht="16.5" customHeight="1" x14ac:dyDescent="0.15">
      <c r="A6" s="43" t="s">
        <v>51</v>
      </c>
      <c r="B6" s="44" t="s">
        <v>185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2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45">
        <f t="shared" si="1"/>
        <v>1035</v>
      </c>
      <c r="S6" s="45">
        <v>883.5</v>
      </c>
      <c r="T6" s="45">
        <f t="shared" si="2"/>
        <v>899</v>
      </c>
      <c r="U6" s="85">
        <v>921</v>
      </c>
    </row>
    <row r="7" spans="1:21" ht="16.5" customHeight="1" x14ac:dyDescent="0.15">
      <c r="A7" s="43" t="s">
        <v>52</v>
      </c>
      <c r="B7" s="44" t="s">
        <v>114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2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45">
        <f t="shared" si="1"/>
        <v>1766</v>
      </c>
      <c r="S7" s="45">
        <v>1875.5</v>
      </c>
      <c r="T7" s="45">
        <f t="shared" si="2"/>
        <v>1633.5</v>
      </c>
      <c r="U7" s="85">
        <v>1309</v>
      </c>
    </row>
    <row r="8" spans="1:21" ht="16.5" customHeight="1" x14ac:dyDescent="0.15">
      <c r="A8" s="43" t="s">
        <v>53</v>
      </c>
      <c r="B8" s="44" t="s">
        <v>6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2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45">
        <f t="shared" si="1"/>
        <v>1404</v>
      </c>
      <c r="S8" s="45">
        <v>1317</v>
      </c>
      <c r="T8" s="45">
        <f t="shared" si="2"/>
        <v>1372.5</v>
      </c>
      <c r="U8" s="85">
        <v>1190</v>
      </c>
    </row>
    <row r="9" spans="1:21" ht="16.5" customHeight="1" x14ac:dyDescent="0.15">
      <c r="A9" s="43" t="s">
        <v>54</v>
      </c>
      <c r="B9" s="44" t="s">
        <v>5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2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45">
        <f t="shared" si="1"/>
        <v>5268</v>
      </c>
      <c r="S9" s="45">
        <v>4098</v>
      </c>
      <c r="T9" s="45">
        <f t="shared" si="2"/>
        <v>4158</v>
      </c>
      <c r="U9" s="85">
        <v>3332</v>
      </c>
    </row>
    <row r="10" spans="1:21" ht="16.5" customHeight="1" x14ac:dyDescent="0.15">
      <c r="A10" s="43" t="s">
        <v>55</v>
      </c>
      <c r="B10" s="44" t="s">
        <v>93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2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45">
        <f t="shared" si="1"/>
        <v>3266</v>
      </c>
      <c r="S10" s="45">
        <v>2696</v>
      </c>
      <c r="T10" s="45">
        <f t="shared" si="2"/>
        <v>2829.5</v>
      </c>
      <c r="U10" s="85">
        <v>2706</v>
      </c>
    </row>
    <row r="11" spans="1:21" ht="16.5" customHeight="1" x14ac:dyDescent="0.15">
      <c r="A11" s="43" t="s">
        <v>56</v>
      </c>
      <c r="B11" s="44" t="s">
        <v>57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2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45">
        <f t="shared" si="1"/>
        <v>2032</v>
      </c>
      <c r="S11" s="45">
        <v>2263</v>
      </c>
      <c r="T11" s="45">
        <f t="shared" si="2"/>
        <v>2431</v>
      </c>
      <c r="U11" s="85">
        <v>1618</v>
      </c>
    </row>
    <row r="12" spans="1:21" ht="16.5" customHeight="1" x14ac:dyDescent="0.15">
      <c r="A12" s="43" t="s">
        <v>58</v>
      </c>
      <c r="B12" s="44" t="s">
        <v>59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2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45">
        <f t="shared" si="1"/>
        <v>1622</v>
      </c>
      <c r="S12" s="45">
        <v>845</v>
      </c>
      <c r="T12" s="45">
        <f t="shared" si="2"/>
        <v>769</v>
      </c>
      <c r="U12" s="85">
        <v>1044</v>
      </c>
    </row>
    <row r="13" spans="1:21" ht="16.5" customHeight="1" x14ac:dyDescent="0.15">
      <c r="A13" s="43" t="s">
        <v>60</v>
      </c>
      <c r="B13" s="44" t="s">
        <v>4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2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45">
        <f t="shared" si="1"/>
        <v>2056</v>
      </c>
      <c r="S13" s="45">
        <v>2112.5</v>
      </c>
      <c r="T13" s="45">
        <f t="shared" si="2"/>
        <v>2091.5</v>
      </c>
      <c r="U13" s="85">
        <v>1709</v>
      </c>
    </row>
    <row r="14" spans="1:21" ht="16.5" customHeight="1" x14ac:dyDescent="0.15">
      <c r="A14" s="47" t="s">
        <v>61</v>
      </c>
      <c r="B14" s="48" t="s">
        <v>3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96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49">
        <f t="shared" si="1"/>
        <v>3155</v>
      </c>
      <c r="S14" s="49">
        <v>2935</v>
      </c>
      <c r="T14" s="49">
        <f>(X32+Y32)/2</f>
        <v>2623</v>
      </c>
      <c r="U14" s="86">
        <v>1964</v>
      </c>
    </row>
    <row r="15" spans="1:21" ht="17.25" customHeight="1" x14ac:dyDescent="0.15">
      <c r="A15" s="193" t="s">
        <v>86</v>
      </c>
      <c r="B15" s="194"/>
      <c r="C15" s="49">
        <f t="shared" ref="C15:N15" si="3">SUM(C3:C14)</f>
        <v>56262</v>
      </c>
      <c r="D15" s="49">
        <f t="shared" si="3"/>
        <v>56912</v>
      </c>
      <c r="E15" s="49">
        <f t="shared" si="3"/>
        <v>36584</v>
      </c>
      <c r="F15" s="49">
        <f t="shared" si="3"/>
        <v>32423</v>
      </c>
      <c r="G15" s="49">
        <f t="shared" si="3"/>
        <v>34160</v>
      </c>
      <c r="H15" s="96">
        <f t="shared" si="3"/>
        <v>29682</v>
      </c>
      <c r="I15" s="49">
        <f t="shared" si="3"/>
        <v>23636</v>
      </c>
      <c r="J15" s="49">
        <f t="shared" si="3"/>
        <v>25740</v>
      </c>
      <c r="K15" s="49">
        <f t="shared" si="3"/>
        <v>26672</v>
      </c>
      <c r="L15" s="49">
        <f t="shared" si="3"/>
        <v>24649.5</v>
      </c>
      <c r="M15" s="49">
        <f t="shared" si="3"/>
        <v>26257</v>
      </c>
      <c r="N15" s="49">
        <f t="shared" si="3"/>
        <v>28397.5</v>
      </c>
      <c r="O15" s="49">
        <f t="shared" ref="O15:T15" si="4">SUM(O3:O14)</f>
        <v>27466</v>
      </c>
      <c r="P15" s="49">
        <f t="shared" si="4"/>
        <v>22643.5</v>
      </c>
      <c r="Q15" s="49">
        <f t="shared" si="4"/>
        <v>23237.5</v>
      </c>
      <c r="R15" s="49">
        <f t="shared" si="4"/>
        <v>29991</v>
      </c>
      <c r="S15" s="49">
        <f t="shared" si="4"/>
        <v>25688</v>
      </c>
      <c r="T15" s="49">
        <f t="shared" si="4"/>
        <v>25598.5</v>
      </c>
      <c r="U15" s="86">
        <f t="shared" ref="U15" si="5">SUM(U3:U14)</f>
        <v>21160</v>
      </c>
    </row>
    <row r="16" spans="1:21" ht="17.25" customHeight="1" x14ac:dyDescent="0.15">
      <c r="A16" s="193" t="s">
        <v>87</v>
      </c>
      <c r="B16" s="194"/>
      <c r="C16" s="51"/>
      <c r="D16" s="52">
        <f>(D15-C15)/C15</f>
        <v>1.1553090896164374E-2</v>
      </c>
      <c r="E16" s="52">
        <f t="shared" ref="E16:O16" si="6">(E15-D15)/D15</f>
        <v>-0.35718301939836944</v>
      </c>
      <c r="F16" s="52">
        <f t="shared" si="6"/>
        <v>-0.11373824622785918</v>
      </c>
      <c r="G16" s="52">
        <f t="shared" si="6"/>
        <v>5.3573080837676958E-2</v>
      </c>
      <c r="H16" s="94">
        <f t="shared" si="6"/>
        <v>-0.13108899297423887</v>
      </c>
      <c r="I16" s="52">
        <f t="shared" si="6"/>
        <v>-0.20369247355299508</v>
      </c>
      <c r="J16" s="52">
        <f t="shared" si="6"/>
        <v>8.9016754103909287E-2</v>
      </c>
      <c r="K16" s="52">
        <f t="shared" si="6"/>
        <v>3.6208236208236211E-2</v>
      </c>
      <c r="L16" s="52">
        <f t="shared" si="6"/>
        <v>-7.5828584283143374E-2</v>
      </c>
      <c r="M16" s="52">
        <f t="shared" si="6"/>
        <v>6.5214304549788021E-2</v>
      </c>
      <c r="N16" s="52">
        <f t="shared" si="6"/>
        <v>8.152111817800968E-2</v>
      </c>
      <c r="O16" s="52">
        <f t="shared" si="6"/>
        <v>-3.280218329078264E-2</v>
      </c>
      <c r="P16" s="52">
        <f t="shared" ref="P16:U16" si="7">(P15-O15)/O15</f>
        <v>-0.1755807179785917</v>
      </c>
      <c r="Q16" s="52">
        <f t="shared" si="7"/>
        <v>2.6232693709011417E-2</v>
      </c>
      <c r="R16" s="52">
        <f t="shared" si="7"/>
        <v>0.29062937062937061</v>
      </c>
      <c r="S16" s="52">
        <f t="shared" si="7"/>
        <v>-0.14347637624620718</v>
      </c>
      <c r="T16" s="52">
        <f t="shared" si="7"/>
        <v>-3.4841170974774212E-3</v>
      </c>
      <c r="U16" s="87">
        <f t="shared" si="7"/>
        <v>-0.1733890657655722</v>
      </c>
    </row>
    <row r="17" spans="1:26" ht="17.25" customHeight="1" x14ac:dyDescent="0.15">
      <c r="A17" s="193" t="s">
        <v>115</v>
      </c>
      <c r="B17" s="194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95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53">
        <f>R15/$H$15</f>
        <v>1.010410349706893</v>
      </c>
      <c r="S17" s="53">
        <f>S15/$H$15</f>
        <v>0.86544033420928512</v>
      </c>
      <c r="T17" s="53">
        <f>T15/$H$15</f>
        <v>0.86242503874401999</v>
      </c>
      <c r="U17" s="88">
        <f>U15/$H$15</f>
        <v>0.71288996698335694</v>
      </c>
    </row>
    <row r="18" spans="1:26" s="118" customFormat="1" ht="27" customHeight="1" x14ac:dyDescent="0.15">
      <c r="A18" s="113"/>
      <c r="B18" s="114"/>
      <c r="C18" s="115"/>
      <c r="D18" s="115"/>
      <c r="E18" s="115"/>
      <c r="F18" s="115"/>
      <c r="G18" s="115"/>
      <c r="H18" s="116" t="s">
        <v>95</v>
      </c>
      <c r="I18" s="115"/>
      <c r="J18" s="115"/>
      <c r="K18" s="115"/>
      <c r="L18" s="115"/>
      <c r="M18" s="115"/>
      <c r="N18" s="117" t="s">
        <v>116</v>
      </c>
    </row>
    <row r="19" spans="1:26" ht="16.5" customHeight="1" x14ac:dyDescent="0.15">
      <c r="A19" s="195" t="s">
        <v>0</v>
      </c>
      <c r="B19" s="197" t="s">
        <v>23</v>
      </c>
      <c r="C19" s="31" t="s">
        <v>117</v>
      </c>
      <c r="D19" s="31" t="s">
        <v>41</v>
      </c>
      <c r="E19" s="31" t="s">
        <v>42</v>
      </c>
      <c r="F19" s="31" t="s">
        <v>42</v>
      </c>
      <c r="G19" s="31" t="s">
        <v>66</v>
      </c>
      <c r="H19" s="31" t="s">
        <v>66</v>
      </c>
      <c r="I19" s="31" t="s">
        <v>63</v>
      </c>
      <c r="J19" s="31" t="s">
        <v>63</v>
      </c>
      <c r="K19" s="31" t="s">
        <v>64</v>
      </c>
      <c r="L19" s="31" t="s">
        <v>76</v>
      </c>
      <c r="M19" s="58" t="s">
        <v>81</v>
      </c>
      <c r="N19" s="58" t="s">
        <v>65</v>
      </c>
      <c r="O19" s="59" t="s">
        <v>89</v>
      </c>
      <c r="P19" s="59" t="s">
        <v>96</v>
      </c>
      <c r="Q19" s="59" t="s">
        <v>100</v>
      </c>
      <c r="R19" s="59" t="s">
        <v>98</v>
      </c>
      <c r="S19" s="78" t="s">
        <v>111</v>
      </c>
      <c r="T19" s="78" t="s">
        <v>118</v>
      </c>
      <c r="U19" s="78" t="s">
        <v>139</v>
      </c>
      <c r="V19" s="78" t="s">
        <v>154</v>
      </c>
      <c r="W19" s="78" t="s">
        <v>154</v>
      </c>
      <c r="X19" s="78" t="s">
        <v>172</v>
      </c>
      <c r="Y19" s="78" t="s">
        <v>190</v>
      </c>
      <c r="Z19" s="100" t="s">
        <v>180</v>
      </c>
    </row>
    <row r="20" spans="1:26" ht="15" customHeight="1" x14ac:dyDescent="0.15">
      <c r="A20" s="196"/>
      <c r="B20" s="198"/>
      <c r="C20" s="36" t="s">
        <v>44</v>
      </c>
      <c r="D20" s="60" t="s">
        <v>45</v>
      </c>
      <c r="E20" s="36" t="s">
        <v>43</v>
      </c>
      <c r="F20" s="36" t="s">
        <v>46</v>
      </c>
      <c r="G20" s="36" t="s">
        <v>68</v>
      </c>
      <c r="H20" s="36" t="s">
        <v>67</v>
      </c>
      <c r="I20" s="36" t="s">
        <v>75</v>
      </c>
      <c r="J20" s="36" t="s">
        <v>74</v>
      </c>
      <c r="K20" s="36" t="s">
        <v>77</v>
      </c>
      <c r="L20" s="36" t="s">
        <v>78</v>
      </c>
      <c r="M20" s="36" t="s">
        <v>82</v>
      </c>
      <c r="N20" s="61" t="s">
        <v>85</v>
      </c>
      <c r="O20" s="62" t="s">
        <v>94</v>
      </c>
      <c r="P20" s="62" t="s">
        <v>97</v>
      </c>
      <c r="Q20" s="62" t="s">
        <v>101</v>
      </c>
      <c r="R20" s="62" t="s">
        <v>119</v>
      </c>
      <c r="S20" s="109" t="s">
        <v>120</v>
      </c>
      <c r="T20" s="109" t="s">
        <v>121</v>
      </c>
      <c r="U20" s="109" t="s">
        <v>140</v>
      </c>
      <c r="V20" s="109" t="s">
        <v>155</v>
      </c>
      <c r="W20" s="109" t="s">
        <v>177</v>
      </c>
      <c r="X20" s="109" t="s">
        <v>171</v>
      </c>
      <c r="Y20" s="109" t="s">
        <v>191</v>
      </c>
      <c r="Z20" s="105" t="s">
        <v>182</v>
      </c>
    </row>
    <row r="21" spans="1:26" ht="16.5" customHeight="1" x14ac:dyDescent="0.15">
      <c r="A21" s="39" t="s">
        <v>47</v>
      </c>
      <c r="B21" s="40" t="s">
        <v>2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0">
        <v>2915</v>
      </c>
      <c r="T21" s="110">
        <v>2352</v>
      </c>
      <c r="U21" s="110">
        <v>3410</v>
      </c>
      <c r="V21" s="110">
        <v>2461</v>
      </c>
      <c r="W21" s="110">
        <v>1876</v>
      </c>
      <c r="X21" s="110">
        <v>2141</v>
      </c>
      <c r="Y21" s="110">
        <v>2357</v>
      </c>
      <c r="Z21" s="106">
        <v>1790</v>
      </c>
    </row>
    <row r="22" spans="1:26" ht="16.5" customHeight="1" x14ac:dyDescent="0.15">
      <c r="A22" s="43" t="s">
        <v>48</v>
      </c>
      <c r="B22" s="44" t="s">
        <v>186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1">
        <v>3226</v>
      </c>
      <c r="T22" s="111">
        <v>2306</v>
      </c>
      <c r="U22" s="111">
        <v>3749</v>
      </c>
      <c r="V22" s="111">
        <v>3428</v>
      </c>
      <c r="W22" s="111">
        <v>3265</v>
      </c>
      <c r="X22" s="111">
        <v>3059</v>
      </c>
      <c r="Y22" s="111">
        <v>3494</v>
      </c>
      <c r="Z22" s="107">
        <v>2574</v>
      </c>
    </row>
    <row r="23" spans="1:26" ht="16.5" customHeight="1" x14ac:dyDescent="0.15">
      <c r="A23" s="43" t="s">
        <v>49</v>
      </c>
      <c r="B23" s="44" t="s">
        <v>50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1">
        <v>1179</v>
      </c>
      <c r="T23" s="111">
        <v>804</v>
      </c>
      <c r="U23" s="111">
        <v>1228</v>
      </c>
      <c r="V23" s="111">
        <v>1124</v>
      </c>
      <c r="W23" s="111">
        <v>1171</v>
      </c>
      <c r="X23" s="111">
        <v>1263</v>
      </c>
      <c r="Y23" s="111">
        <v>1269</v>
      </c>
      <c r="Z23" s="107">
        <v>1003</v>
      </c>
    </row>
    <row r="24" spans="1:26" ht="16.5" customHeight="1" x14ac:dyDescent="0.15">
      <c r="A24" s="43" t="s">
        <v>51</v>
      </c>
      <c r="B24" s="44" t="s">
        <v>187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1">
        <v>1019</v>
      </c>
      <c r="T24" s="111">
        <v>679</v>
      </c>
      <c r="U24" s="111">
        <v>1035</v>
      </c>
      <c r="V24" s="111">
        <v>843</v>
      </c>
      <c r="W24" s="111">
        <v>924</v>
      </c>
      <c r="X24" s="111">
        <v>791</v>
      </c>
      <c r="Y24" s="111">
        <v>1007</v>
      </c>
      <c r="Z24" s="107">
        <v>921</v>
      </c>
    </row>
    <row r="25" spans="1:26" ht="16.5" customHeight="1" x14ac:dyDescent="0.15">
      <c r="A25" s="43" t="s">
        <v>52</v>
      </c>
      <c r="B25" s="44" t="s">
        <v>84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1">
        <v>1674</v>
      </c>
      <c r="T25" s="111">
        <v>1576</v>
      </c>
      <c r="U25" s="111">
        <v>1766</v>
      </c>
      <c r="V25" s="111">
        <v>1659</v>
      </c>
      <c r="W25" s="111">
        <v>2092</v>
      </c>
      <c r="X25" s="111">
        <v>1372</v>
      </c>
      <c r="Y25" s="111">
        <v>1895</v>
      </c>
      <c r="Z25" s="107">
        <v>1309</v>
      </c>
    </row>
    <row r="26" spans="1:26" ht="16.5" customHeight="1" x14ac:dyDescent="0.15">
      <c r="A26" s="43" t="s">
        <v>53</v>
      </c>
      <c r="B26" s="44" t="s">
        <v>6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1">
        <v>1295</v>
      </c>
      <c r="T26" s="111">
        <v>987</v>
      </c>
      <c r="U26" s="111">
        <v>1404</v>
      </c>
      <c r="V26" s="111">
        <v>1182</v>
      </c>
      <c r="W26" s="111">
        <v>1452</v>
      </c>
      <c r="X26" s="111">
        <v>1204</v>
      </c>
      <c r="Y26" s="111">
        <v>1541</v>
      </c>
      <c r="Z26" s="107">
        <v>1190</v>
      </c>
    </row>
    <row r="27" spans="1:26" ht="16.5" customHeight="1" x14ac:dyDescent="0.15">
      <c r="A27" s="43" t="s">
        <v>54</v>
      </c>
      <c r="B27" s="44" t="s">
        <v>5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1">
        <v>3752</v>
      </c>
      <c r="T27" s="111">
        <v>5056</v>
      </c>
      <c r="U27" s="111">
        <v>5268</v>
      </c>
      <c r="V27" s="111">
        <v>5035</v>
      </c>
      <c r="W27" s="111">
        <v>3161</v>
      </c>
      <c r="X27" s="111">
        <v>2876</v>
      </c>
      <c r="Y27" s="111">
        <v>5440</v>
      </c>
      <c r="Z27" s="107">
        <v>3332</v>
      </c>
    </row>
    <row r="28" spans="1:26" ht="16.5" customHeight="1" x14ac:dyDescent="0.15">
      <c r="A28" s="43" t="s">
        <v>55</v>
      </c>
      <c r="B28" s="44" t="s">
        <v>79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1">
        <v>2025</v>
      </c>
      <c r="T28" s="111">
        <v>1775</v>
      </c>
      <c r="U28" s="111">
        <v>3266</v>
      </c>
      <c r="V28" s="111">
        <v>2456</v>
      </c>
      <c r="W28" s="111">
        <v>2936</v>
      </c>
      <c r="X28" s="111">
        <v>2039</v>
      </c>
      <c r="Y28" s="111">
        <v>3620</v>
      </c>
      <c r="Z28" s="107">
        <v>2706</v>
      </c>
    </row>
    <row r="29" spans="1:26" ht="16.5" customHeight="1" x14ac:dyDescent="0.15">
      <c r="A29" s="43" t="s">
        <v>56</v>
      </c>
      <c r="B29" s="44" t="s">
        <v>57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1">
        <v>2197</v>
      </c>
      <c r="T29" s="111">
        <v>2255</v>
      </c>
      <c r="U29" s="111">
        <v>2032</v>
      </c>
      <c r="V29" s="111">
        <v>2454</v>
      </c>
      <c r="W29" s="111">
        <v>2072</v>
      </c>
      <c r="X29" s="111">
        <v>2121</v>
      </c>
      <c r="Y29" s="111">
        <v>2741</v>
      </c>
      <c r="Z29" s="107">
        <v>1618</v>
      </c>
    </row>
    <row r="30" spans="1:26" ht="16.5" customHeight="1" x14ac:dyDescent="0.15">
      <c r="A30" s="43" t="s">
        <v>58</v>
      </c>
      <c r="B30" s="44" t="s">
        <v>59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1">
        <v>1265</v>
      </c>
      <c r="T30" s="111">
        <v>966</v>
      </c>
      <c r="U30" s="111">
        <v>1622</v>
      </c>
      <c r="V30" s="111">
        <v>856</v>
      </c>
      <c r="W30" s="111">
        <v>834</v>
      </c>
      <c r="X30" s="111">
        <v>789</v>
      </c>
      <c r="Y30" s="111">
        <v>749</v>
      </c>
      <c r="Z30" s="107">
        <v>1044</v>
      </c>
    </row>
    <row r="31" spans="1:26" ht="16.5" customHeight="1" x14ac:dyDescent="0.15">
      <c r="A31" s="43" t="s">
        <v>60</v>
      </c>
      <c r="B31" s="44" t="s">
        <v>4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1">
        <v>1651</v>
      </c>
      <c r="T31" s="111">
        <v>1167</v>
      </c>
      <c r="U31" s="111">
        <v>2056</v>
      </c>
      <c r="V31" s="111">
        <v>1918</v>
      </c>
      <c r="W31" s="111">
        <v>2307</v>
      </c>
      <c r="X31" s="111">
        <v>1901</v>
      </c>
      <c r="Y31" s="111">
        <v>2282</v>
      </c>
      <c r="Z31" s="107">
        <v>1709</v>
      </c>
    </row>
    <row r="32" spans="1:26" ht="16.5" customHeight="1" x14ac:dyDescent="0.15">
      <c r="A32" s="47" t="s">
        <v>61</v>
      </c>
      <c r="B32" s="48" t="s">
        <v>3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2">
        <v>2554</v>
      </c>
      <c r="T32" s="112">
        <v>1800</v>
      </c>
      <c r="U32" s="112">
        <v>3155</v>
      </c>
      <c r="V32" s="112">
        <v>2244</v>
      </c>
      <c r="W32" s="112">
        <v>3626</v>
      </c>
      <c r="X32" s="112">
        <v>2343</v>
      </c>
      <c r="Y32" s="112">
        <v>2903</v>
      </c>
      <c r="Z32" s="108">
        <v>1964</v>
      </c>
    </row>
    <row r="33" spans="1:26" ht="17.25" customHeight="1" x14ac:dyDescent="0.15">
      <c r="A33" s="193" t="s">
        <v>122</v>
      </c>
      <c r="B33" s="194"/>
      <c r="C33" s="49">
        <f>SUM(C21:C32)</f>
        <v>22714</v>
      </c>
      <c r="D33" s="49">
        <f t="shared" ref="D33:S33" si="8">SUM(D21:D32)</f>
        <v>24552</v>
      </c>
      <c r="E33" s="49">
        <f t="shared" si="8"/>
        <v>25861</v>
      </c>
      <c r="F33" s="49">
        <f t="shared" si="8"/>
        <v>25614</v>
      </c>
      <c r="G33" s="49">
        <f t="shared" si="8"/>
        <v>26552</v>
      </c>
      <c r="H33" s="49">
        <f t="shared" si="8"/>
        <v>26792</v>
      </c>
      <c r="I33" s="49">
        <f t="shared" si="8"/>
        <v>23666</v>
      </c>
      <c r="J33" s="49">
        <f t="shared" si="8"/>
        <v>25633</v>
      </c>
      <c r="K33" s="49">
        <f t="shared" si="8"/>
        <v>28915</v>
      </c>
      <c r="L33" s="49">
        <f t="shared" si="8"/>
        <v>23599</v>
      </c>
      <c r="M33" s="49">
        <f t="shared" si="8"/>
        <v>28252</v>
      </c>
      <c r="N33" s="49">
        <f t="shared" si="8"/>
        <v>28543</v>
      </c>
      <c r="O33" s="49">
        <f t="shared" si="8"/>
        <v>29012</v>
      </c>
      <c r="P33" s="49">
        <f t="shared" si="8"/>
        <v>25920</v>
      </c>
      <c r="Q33" s="49">
        <f t="shared" si="8"/>
        <v>23103</v>
      </c>
      <c r="R33" s="49">
        <f t="shared" si="8"/>
        <v>22184</v>
      </c>
      <c r="S33" s="49">
        <f t="shared" si="8"/>
        <v>24752</v>
      </c>
      <c r="T33" s="49">
        <f t="shared" ref="T33:Z33" si="9">SUM(T21:T32)</f>
        <v>21723</v>
      </c>
      <c r="U33" s="49">
        <f t="shared" si="9"/>
        <v>29991</v>
      </c>
      <c r="V33" s="49">
        <f t="shared" si="9"/>
        <v>25660</v>
      </c>
      <c r="W33" s="49">
        <f t="shared" si="9"/>
        <v>25716</v>
      </c>
      <c r="X33" s="49">
        <f t="shared" si="9"/>
        <v>21899</v>
      </c>
      <c r="Y33" s="49">
        <v>29298</v>
      </c>
      <c r="Z33" s="86">
        <f t="shared" si="9"/>
        <v>21160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U34"/>
  <sheetViews>
    <sheetView zoomScale="90" zoomScaleNormal="90" workbookViewId="0">
      <selection activeCell="S9" sqref="S9"/>
    </sheetView>
  </sheetViews>
  <sheetFormatPr defaultColWidth="8.125" defaultRowHeight="17.25" customHeight="1" x14ac:dyDescent="0.15"/>
  <cols>
    <col min="1" max="1" width="3.75" style="57" customWidth="1"/>
    <col min="2" max="2" width="18.125" style="69" customWidth="1"/>
    <col min="3" max="7" width="6.875" style="33" customWidth="1"/>
    <col min="8" max="10" width="7.375" style="33" customWidth="1"/>
    <col min="11" max="11" width="7.375" style="70" customWidth="1"/>
    <col min="12" max="21" width="7.375" style="33" customWidth="1"/>
    <col min="22" max="228" width="2.5" style="33" customWidth="1"/>
    <col min="229" max="16384" width="8.125" style="33"/>
  </cols>
  <sheetData>
    <row r="1" spans="1:21" ht="16.5" customHeight="1" x14ac:dyDescent="0.15">
      <c r="A1" s="195" t="s">
        <v>0</v>
      </c>
      <c r="B1" s="197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30" t="s">
        <v>123</v>
      </c>
      <c r="H1" s="89" t="s">
        <v>124</v>
      </c>
      <c r="I1" s="31" t="s">
        <v>41</v>
      </c>
      <c r="J1" s="31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89</v>
      </c>
      <c r="P1" s="32" t="s">
        <v>100</v>
      </c>
      <c r="Q1" s="32" t="s">
        <v>125</v>
      </c>
      <c r="R1" s="32" t="s">
        <v>144</v>
      </c>
      <c r="S1" s="32" t="s">
        <v>154</v>
      </c>
      <c r="T1" s="32" t="s">
        <v>172</v>
      </c>
      <c r="U1" s="79" t="s">
        <v>180</v>
      </c>
    </row>
    <row r="2" spans="1:21" ht="31.5" x14ac:dyDescent="0.15">
      <c r="A2" s="196"/>
      <c r="B2" s="198"/>
      <c r="C2" s="29" t="s">
        <v>29</v>
      </c>
      <c r="D2" s="29" t="s">
        <v>30</v>
      </c>
      <c r="E2" s="29" t="s">
        <v>31</v>
      </c>
      <c r="F2" s="155" t="s">
        <v>32</v>
      </c>
      <c r="G2" s="155" t="s">
        <v>33</v>
      </c>
      <c r="H2" s="89" t="s">
        <v>36</v>
      </c>
      <c r="I2" s="71" t="s">
        <v>70</v>
      </c>
      <c r="J2" s="36" t="s">
        <v>126</v>
      </c>
      <c r="K2" s="71" t="s">
        <v>69</v>
      </c>
      <c r="L2" s="36" t="s">
        <v>104</v>
      </c>
      <c r="M2" s="71" t="s">
        <v>80</v>
      </c>
      <c r="N2" s="36" t="s">
        <v>108</v>
      </c>
      <c r="O2" s="72" t="s">
        <v>90</v>
      </c>
      <c r="P2" s="73" t="s">
        <v>127</v>
      </c>
      <c r="Q2" s="72" t="s">
        <v>128</v>
      </c>
      <c r="R2" s="72" t="s">
        <v>140</v>
      </c>
      <c r="S2" s="72" t="s">
        <v>155</v>
      </c>
      <c r="T2" s="73" t="s">
        <v>192</v>
      </c>
      <c r="U2" s="99" t="s">
        <v>182</v>
      </c>
    </row>
    <row r="3" spans="1:21" ht="16.5" customHeight="1" x14ac:dyDescent="0.15">
      <c r="A3" s="39" t="s">
        <v>47</v>
      </c>
      <c r="B3" s="40" t="s">
        <v>2</v>
      </c>
      <c r="C3" s="41"/>
      <c r="D3" s="41"/>
      <c r="E3" s="41"/>
      <c r="F3" s="41"/>
      <c r="G3" s="41"/>
      <c r="H3" s="91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41">
        <v>464</v>
      </c>
      <c r="S3" s="41">
        <v>291</v>
      </c>
      <c r="T3" s="41">
        <f>(Q21+R21)/2</f>
        <v>268.5</v>
      </c>
      <c r="U3" s="84">
        <v>212</v>
      </c>
    </row>
    <row r="4" spans="1:21" ht="16.5" customHeight="1" x14ac:dyDescent="0.15">
      <c r="A4" s="43" t="s">
        <v>48</v>
      </c>
      <c r="B4" s="44" t="s">
        <v>188</v>
      </c>
      <c r="C4" s="45"/>
      <c r="D4" s="45"/>
      <c r="E4" s="45"/>
      <c r="F4" s="45"/>
      <c r="G4" s="45"/>
      <c r="H4" s="92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45">
        <v>347</v>
      </c>
      <c r="S4" s="45">
        <v>298</v>
      </c>
      <c r="T4" s="45">
        <f>(Q22+R22)/2</f>
        <v>284.5</v>
      </c>
      <c r="U4" s="85">
        <v>284</v>
      </c>
    </row>
    <row r="5" spans="1:21" ht="16.5" customHeight="1" x14ac:dyDescent="0.15">
      <c r="A5" s="43" t="s">
        <v>49</v>
      </c>
      <c r="B5" s="44" t="s">
        <v>50</v>
      </c>
      <c r="C5" s="45"/>
      <c r="D5" s="45"/>
      <c r="E5" s="45"/>
      <c r="F5" s="45"/>
      <c r="G5" s="45"/>
      <c r="H5" s="92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45">
        <v>446</v>
      </c>
      <c r="S5" s="45">
        <v>434</v>
      </c>
      <c r="T5" s="45">
        <f t="shared" ref="T5:T13" si="1">(Q23+R23)/2</f>
        <v>319.5</v>
      </c>
      <c r="U5" s="85">
        <v>492</v>
      </c>
    </row>
    <row r="6" spans="1:21" ht="16.5" customHeight="1" x14ac:dyDescent="0.15">
      <c r="A6" s="43" t="s">
        <v>51</v>
      </c>
      <c r="B6" s="44" t="s">
        <v>185</v>
      </c>
      <c r="C6" s="45"/>
      <c r="D6" s="45"/>
      <c r="E6" s="45"/>
      <c r="F6" s="45"/>
      <c r="G6" s="45"/>
      <c r="H6" s="92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45">
        <v>351</v>
      </c>
      <c r="S6" s="45">
        <v>442</v>
      </c>
      <c r="T6" s="45">
        <f t="shared" si="1"/>
        <v>269.5</v>
      </c>
      <c r="U6" s="85">
        <v>477</v>
      </c>
    </row>
    <row r="7" spans="1:21" ht="16.5" customHeight="1" x14ac:dyDescent="0.15">
      <c r="A7" s="43" t="s">
        <v>52</v>
      </c>
      <c r="B7" s="44" t="s">
        <v>114</v>
      </c>
      <c r="C7" s="45"/>
      <c r="D7" s="45"/>
      <c r="E7" s="45"/>
      <c r="F7" s="45"/>
      <c r="G7" s="45"/>
      <c r="H7" s="92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45">
        <v>511</v>
      </c>
      <c r="S7" s="45">
        <v>416</v>
      </c>
      <c r="T7" s="45">
        <f t="shared" si="1"/>
        <v>325</v>
      </c>
      <c r="U7" s="85">
        <v>276</v>
      </c>
    </row>
    <row r="8" spans="1:21" ht="16.5" customHeight="1" x14ac:dyDescent="0.15">
      <c r="A8" s="43" t="s">
        <v>53</v>
      </c>
      <c r="B8" s="44" t="s">
        <v>6</v>
      </c>
      <c r="C8" s="45"/>
      <c r="D8" s="45"/>
      <c r="E8" s="45"/>
      <c r="F8" s="45"/>
      <c r="G8" s="45"/>
      <c r="H8" s="92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45">
        <v>558</v>
      </c>
      <c r="S8" s="45">
        <v>527</v>
      </c>
      <c r="T8" s="45">
        <f t="shared" si="1"/>
        <v>359.5</v>
      </c>
      <c r="U8" s="85">
        <v>329</v>
      </c>
    </row>
    <row r="9" spans="1:21" ht="16.5" customHeight="1" x14ac:dyDescent="0.15">
      <c r="A9" s="43" t="s">
        <v>54</v>
      </c>
      <c r="B9" s="44" t="s">
        <v>5</v>
      </c>
      <c r="C9" s="45"/>
      <c r="D9" s="45"/>
      <c r="E9" s="45"/>
      <c r="F9" s="45"/>
      <c r="G9" s="45"/>
      <c r="H9" s="92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45">
        <v>388</v>
      </c>
      <c r="S9" s="45">
        <v>354</v>
      </c>
      <c r="T9" s="45">
        <f t="shared" si="1"/>
        <v>411.5</v>
      </c>
      <c r="U9" s="85">
        <v>369</v>
      </c>
    </row>
    <row r="10" spans="1:21" ht="16.5" customHeight="1" x14ac:dyDescent="0.15">
      <c r="A10" s="43" t="s">
        <v>55</v>
      </c>
      <c r="B10" s="44" t="s">
        <v>93</v>
      </c>
      <c r="C10" s="45"/>
      <c r="D10" s="45"/>
      <c r="E10" s="45"/>
      <c r="F10" s="45"/>
      <c r="G10" s="45"/>
      <c r="H10" s="92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45">
        <v>527</v>
      </c>
      <c r="S10" s="45">
        <v>497</v>
      </c>
      <c r="T10" s="45">
        <f t="shared" si="1"/>
        <v>408.5</v>
      </c>
      <c r="U10" s="85">
        <v>392</v>
      </c>
    </row>
    <row r="11" spans="1:21" ht="16.5" customHeight="1" x14ac:dyDescent="0.15">
      <c r="A11" s="43" t="s">
        <v>56</v>
      </c>
      <c r="B11" s="44" t="s">
        <v>57</v>
      </c>
      <c r="C11" s="45"/>
      <c r="D11" s="45"/>
      <c r="E11" s="45"/>
      <c r="F11" s="45"/>
      <c r="G11" s="45"/>
      <c r="H11" s="92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45">
        <v>174</v>
      </c>
      <c r="S11" s="45">
        <v>125</v>
      </c>
      <c r="T11" s="45">
        <f t="shared" si="1"/>
        <v>83</v>
      </c>
      <c r="U11" s="85">
        <v>142</v>
      </c>
    </row>
    <row r="12" spans="1:21" ht="16.5" customHeight="1" x14ac:dyDescent="0.15">
      <c r="A12" s="43" t="s">
        <v>58</v>
      </c>
      <c r="B12" s="44" t="s">
        <v>59</v>
      </c>
      <c r="C12" s="45"/>
      <c r="D12" s="45"/>
      <c r="E12" s="45"/>
      <c r="F12" s="45"/>
      <c r="G12" s="45"/>
      <c r="H12" s="92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45">
        <v>181</v>
      </c>
      <c r="S12" s="45">
        <v>94</v>
      </c>
      <c r="T12" s="45">
        <f t="shared" si="1"/>
        <v>73.5</v>
      </c>
      <c r="U12" s="85">
        <v>125</v>
      </c>
    </row>
    <row r="13" spans="1:21" ht="16.5" customHeight="1" x14ac:dyDescent="0.15">
      <c r="A13" s="43" t="s">
        <v>60</v>
      </c>
      <c r="B13" s="44" t="s">
        <v>4</v>
      </c>
      <c r="C13" s="45"/>
      <c r="D13" s="45"/>
      <c r="E13" s="45"/>
      <c r="F13" s="45"/>
      <c r="G13" s="45"/>
      <c r="H13" s="92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45">
        <v>343</v>
      </c>
      <c r="S13" s="45">
        <v>309</v>
      </c>
      <c r="T13" s="45">
        <f t="shared" si="1"/>
        <v>277.5</v>
      </c>
      <c r="U13" s="85">
        <v>234</v>
      </c>
    </row>
    <row r="14" spans="1:21" ht="16.5" customHeight="1" x14ac:dyDescent="0.15">
      <c r="A14" s="47" t="s">
        <v>61</v>
      </c>
      <c r="B14" s="48" t="s">
        <v>3</v>
      </c>
      <c r="C14" s="49"/>
      <c r="D14" s="49"/>
      <c r="E14" s="49"/>
      <c r="F14" s="49"/>
      <c r="G14" s="49"/>
      <c r="H14" s="96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49">
        <v>420</v>
      </c>
      <c r="S14" s="49">
        <v>455</v>
      </c>
      <c r="T14" s="49">
        <f>(Q32+R32)/2</f>
        <v>317</v>
      </c>
      <c r="U14" s="86">
        <v>307</v>
      </c>
    </row>
    <row r="15" spans="1:21" ht="17.25" customHeight="1" x14ac:dyDescent="0.15">
      <c r="A15" s="193" t="s">
        <v>86</v>
      </c>
      <c r="B15" s="194"/>
      <c r="C15" s="49"/>
      <c r="D15" s="49"/>
      <c r="E15" s="49"/>
      <c r="F15" s="49"/>
      <c r="G15" s="49"/>
      <c r="H15" s="96">
        <f>SUM(H3:H14)</f>
        <v>8239</v>
      </c>
      <c r="I15" s="49">
        <f t="shared" ref="I15:P15" si="2">SUM(I3:I14)</f>
        <v>7005</v>
      </c>
      <c r="J15" s="49">
        <f t="shared" si="2"/>
        <v>7455</v>
      </c>
      <c r="K15" s="49">
        <f t="shared" si="2"/>
        <v>7848</v>
      </c>
      <c r="L15" s="49">
        <f t="shared" si="2"/>
        <v>6490</v>
      </c>
      <c r="M15" s="49">
        <f t="shared" si="2"/>
        <v>6231</v>
      </c>
      <c r="N15" s="49">
        <f t="shared" si="2"/>
        <v>4455</v>
      </c>
      <c r="O15" s="49">
        <f t="shared" si="2"/>
        <v>6556</v>
      </c>
      <c r="P15" s="49">
        <f t="shared" si="2"/>
        <v>4622</v>
      </c>
      <c r="Q15" s="49">
        <f>SUM(Q3:Q14)</f>
        <v>4371</v>
      </c>
      <c r="R15" s="49">
        <f>SUM(R3:R14)</f>
        <v>4710</v>
      </c>
      <c r="S15" s="49">
        <f>SUM(S3:S14)</f>
        <v>4242</v>
      </c>
      <c r="T15" s="49">
        <f>SUM(T3:T14)</f>
        <v>3397.5</v>
      </c>
      <c r="U15" s="86">
        <f>SUM(U3:U14)</f>
        <v>3639</v>
      </c>
    </row>
    <row r="16" spans="1:21" ht="17.25" customHeight="1" x14ac:dyDescent="0.15">
      <c r="A16" s="193" t="s">
        <v>87</v>
      </c>
      <c r="B16" s="194"/>
      <c r="C16" s="52"/>
      <c r="D16" s="52"/>
      <c r="E16" s="52"/>
      <c r="F16" s="52"/>
      <c r="G16" s="52"/>
      <c r="H16" s="94"/>
      <c r="I16" s="52">
        <f t="shared" ref="I16:O16" si="3">(I15-H15)/H15</f>
        <v>-0.14977545818667315</v>
      </c>
      <c r="J16" s="52">
        <f t="shared" si="3"/>
        <v>6.4239828693790149E-2</v>
      </c>
      <c r="K16" s="52">
        <f t="shared" si="3"/>
        <v>5.2716297786720323E-2</v>
      </c>
      <c r="L16" s="52">
        <f t="shared" si="3"/>
        <v>-0.17303771661569828</v>
      </c>
      <c r="M16" s="52">
        <f t="shared" si="3"/>
        <v>-3.9907550077041602E-2</v>
      </c>
      <c r="N16" s="52">
        <f t="shared" si="3"/>
        <v>-0.28502648050072221</v>
      </c>
      <c r="O16" s="52">
        <f t="shared" si="3"/>
        <v>0.47160493827160493</v>
      </c>
      <c r="P16" s="52">
        <f t="shared" ref="P16:U16" si="4">(P15-O15)/O15</f>
        <v>-0.29499694935936549</v>
      </c>
      <c r="Q16" s="52">
        <f t="shared" si="4"/>
        <v>-5.430549545651233E-2</v>
      </c>
      <c r="R16" s="52">
        <f t="shared" si="4"/>
        <v>7.7556623198352784E-2</v>
      </c>
      <c r="S16" s="52">
        <f t="shared" si="4"/>
        <v>-9.936305732484077E-2</v>
      </c>
      <c r="T16" s="52">
        <f t="shared" si="4"/>
        <v>-0.19908062234794907</v>
      </c>
      <c r="U16" s="87">
        <f t="shared" si="4"/>
        <v>7.1081677704194254E-2</v>
      </c>
    </row>
    <row r="17" spans="1:21" ht="17.25" customHeight="1" x14ac:dyDescent="0.15">
      <c r="A17" s="193" t="s">
        <v>115</v>
      </c>
      <c r="B17" s="194"/>
      <c r="C17" s="77"/>
      <c r="D17" s="77"/>
      <c r="E17" s="77"/>
      <c r="F17" s="77"/>
      <c r="G17" s="77"/>
      <c r="H17" s="95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53">
        <f>R15/$H15</f>
        <v>0.5716713193348707</v>
      </c>
      <c r="S17" s="53">
        <f>S15/$H15</f>
        <v>0.5148683092608326</v>
      </c>
      <c r="T17" s="53">
        <f>T15/$H15</f>
        <v>0.41236800582594973</v>
      </c>
      <c r="U17" s="88">
        <f>U15/$H15</f>
        <v>0.44167981551159119</v>
      </c>
    </row>
    <row r="18" spans="1:21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21" ht="16.5" customHeight="1" x14ac:dyDescent="0.15">
      <c r="A19" s="195" t="s">
        <v>0</v>
      </c>
      <c r="B19" s="197" t="s">
        <v>23</v>
      </c>
      <c r="C19" s="31" t="s">
        <v>42</v>
      </c>
      <c r="D19" s="31" t="s">
        <v>42</v>
      </c>
      <c r="E19" s="31" t="s">
        <v>66</v>
      </c>
      <c r="F19" s="31" t="s">
        <v>129</v>
      </c>
      <c r="G19" s="31" t="s">
        <v>129</v>
      </c>
      <c r="H19" s="31" t="s">
        <v>64</v>
      </c>
      <c r="I19" s="58" t="s">
        <v>81</v>
      </c>
      <c r="J19" s="58" t="s">
        <v>130</v>
      </c>
      <c r="K19" s="78" t="s">
        <v>89</v>
      </c>
      <c r="L19" s="78" t="s">
        <v>98</v>
      </c>
      <c r="M19" s="78" t="s">
        <v>131</v>
      </c>
      <c r="N19" s="78" t="s">
        <v>132</v>
      </c>
      <c r="O19" s="78" t="s">
        <v>141</v>
      </c>
      <c r="P19" s="78" t="s">
        <v>154</v>
      </c>
      <c r="Q19" s="78" t="s">
        <v>172</v>
      </c>
      <c r="R19" s="78" t="s">
        <v>172</v>
      </c>
      <c r="S19" s="100" t="s">
        <v>180</v>
      </c>
    </row>
    <row r="20" spans="1:21" ht="15" customHeight="1" x14ac:dyDescent="0.15">
      <c r="A20" s="196"/>
      <c r="B20" s="198"/>
      <c r="C20" s="156" t="s">
        <v>43</v>
      </c>
      <c r="D20" s="156" t="s">
        <v>46</v>
      </c>
      <c r="E20" s="156" t="s">
        <v>73</v>
      </c>
      <c r="F20" s="156" t="s">
        <v>71</v>
      </c>
      <c r="G20" s="156" t="s">
        <v>72</v>
      </c>
      <c r="H20" s="156" t="s">
        <v>80</v>
      </c>
      <c r="I20" s="156" t="s">
        <v>83</v>
      </c>
      <c r="J20" s="156" t="s">
        <v>88</v>
      </c>
      <c r="K20" s="157" t="s">
        <v>90</v>
      </c>
      <c r="L20" s="158" t="s">
        <v>99</v>
      </c>
      <c r="M20" s="158" t="s">
        <v>119</v>
      </c>
      <c r="N20" s="158" t="s">
        <v>145</v>
      </c>
      <c r="O20" s="158" t="s">
        <v>146</v>
      </c>
      <c r="P20" s="158" t="s">
        <v>156</v>
      </c>
      <c r="Q20" s="158" t="s">
        <v>173</v>
      </c>
      <c r="R20" s="158" t="s">
        <v>31</v>
      </c>
      <c r="S20" s="159" t="s">
        <v>183</v>
      </c>
    </row>
    <row r="21" spans="1:21" ht="16.5" customHeight="1" x14ac:dyDescent="0.15">
      <c r="A21" s="39" t="s">
        <v>47</v>
      </c>
      <c r="B21" s="40" t="s">
        <v>2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74">
        <v>464</v>
      </c>
      <c r="P21" s="74">
        <v>291</v>
      </c>
      <c r="Q21" s="74">
        <v>168</v>
      </c>
      <c r="R21" s="175">
        <v>369</v>
      </c>
      <c r="S21" s="101">
        <v>212</v>
      </c>
    </row>
    <row r="22" spans="1:21" ht="16.5" customHeight="1" x14ac:dyDescent="0.15">
      <c r="A22" s="43" t="s">
        <v>48</v>
      </c>
      <c r="B22" s="44" t="s">
        <v>184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75">
        <v>347</v>
      </c>
      <c r="P22" s="75">
        <v>298</v>
      </c>
      <c r="Q22" s="75">
        <v>200</v>
      </c>
      <c r="R22" s="176">
        <v>369</v>
      </c>
      <c r="S22" s="102">
        <v>284</v>
      </c>
    </row>
    <row r="23" spans="1:21" ht="16.5" customHeight="1" x14ac:dyDescent="0.15">
      <c r="A23" s="43" t="s">
        <v>49</v>
      </c>
      <c r="B23" s="44" t="s">
        <v>50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75">
        <v>446</v>
      </c>
      <c r="P23" s="75">
        <v>434</v>
      </c>
      <c r="Q23" s="75">
        <v>275</v>
      </c>
      <c r="R23" s="176">
        <v>364</v>
      </c>
      <c r="S23" s="102">
        <v>492</v>
      </c>
    </row>
    <row r="24" spans="1:21" ht="16.5" customHeight="1" x14ac:dyDescent="0.15">
      <c r="A24" s="43" t="s">
        <v>51</v>
      </c>
      <c r="B24" s="44" t="s">
        <v>185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75">
        <v>351</v>
      </c>
      <c r="P24" s="75">
        <v>442</v>
      </c>
      <c r="Q24" s="75">
        <v>216</v>
      </c>
      <c r="R24" s="176">
        <v>323</v>
      </c>
      <c r="S24" s="102">
        <v>477</v>
      </c>
    </row>
    <row r="25" spans="1:21" ht="16.5" customHeight="1" x14ac:dyDescent="0.15">
      <c r="A25" s="43" t="s">
        <v>52</v>
      </c>
      <c r="B25" s="44" t="s">
        <v>114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75">
        <v>511</v>
      </c>
      <c r="P25" s="75">
        <v>416</v>
      </c>
      <c r="Q25" s="75">
        <v>230</v>
      </c>
      <c r="R25" s="176">
        <v>420</v>
      </c>
      <c r="S25" s="102">
        <v>276</v>
      </c>
    </row>
    <row r="26" spans="1:21" ht="16.5" customHeight="1" x14ac:dyDescent="0.15">
      <c r="A26" s="43" t="s">
        <v>53</v>
      </c>
      <c r="B26" s="44" t="s">
        <v>6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75">
        <v>558</v>
      </c>
      <c r="P26" s="75">
        <v>527</v>
      </c>
      <c r="Q26" s="75">
        <v>256</v>
      </c>
      <c r="R26" s="176">
        <v>463</v>
      </c>
      <c r="S26" s="102">
        <v>329</v>
      </c>
    </row>
    <row r="27" spans="1:21" ht="16.5" customHeight="1" x14ac:dyDescent="0.15">
      <c r="A27" s="43" t="s">
        <v>54</v>
      </c>
      <c r="B27" s="44" t="s">
        <v>5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75">
        <v>388</v>
      </c>
      <c r="P27" s="75">
        <v>354</v>
      </c>
      <c r="Q27" s="75">
        <v>248</v>
      </c>
      <c r="R27" s="176">
        <v>575</v>
      </c>
      <c r="S27" s="102">
        <v>369</v>
      </c>
    </row>
    <row r="28" spans="1:21" ht="16.5" customHeight="1" x14ac:dyDescent="0.15">
      <c r="A28" s="43" t="s">
        <v>55</v>
      </c>
      <c r="B28" s="44" t="s">
        <v>93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75">
        <v>527</v>
      </c>
      <c r="P28" s="75">
        <v>497</v>
      </c>
      <c r="Q28" s="75">
        <v>275</v>
      </c>
      <c r="R28" s="176">
        <v>542</v>
      </c>
      <c r="S28" s="102">
        <v>392</v>
      </c>
    </row>
    <row r="29" spans="1:21" ht="16.5" customHeight="1" x14ac:dyDescent="0.15">
      <c r="A29" s="43" t="s">
        <v>56</v>
      </c>
      <c r="B29" s="44" t="s">
        <v>57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75">
        <v>174</v>
      </c>
      <c r="P29" s="75">
        <v>125</v>
      </c>
      <c r="Q29" s="75">
        <v>52</v>
      </c>
      <c r="R29" s="176">
        <v>114</v>
      </c>
      <c r="S29" s="102">
        <v>142</v>
      </c>
    </row>
    <row r="30" spans="1:21" ht="16.5" customHeight="1" x14ac:dyDescent="0.15">
      <c r="A30" s="43" t="s">
        <v>58</v>
      </c>
      <c r="B30" s="44" t="s">
        <v>59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75">
        <v>181</v>
      </c>
      <c r="P30" s="75">
        <v>94</v>
      </c>
      <c r="Q30" s="75">
        <v>46</v>
      </c>
      <c r="R30" s="176">
        <v>101</v>
      </c>
      <c r="S30" s="102">
        <v>125</v>
      </c>
    </row>
    <row r="31" spans="1:21" ht="16.5" customHeight="1" x14ac:dyDescent="0.15">
      <c r="A31" s="43" t="s">
        <v>60</v>
      </c>
      <c r="B31" s="44" t="s">
        <v>4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75">
        <v>343</v>
      </c>
      <c r="P31" s="75">
        <v>309</v>
      </c>
      <c r="Q31" s="75">
        <v>210</v>
      </c>
      <c r="R31" s="176">
        <v>345</v>
      </c>
      <c r="S31" s="102">
        <v>234</v>
      </c>
    </row>
    <row r="32" spans="1:21" ht="16.5" customHeight="1" x14ac:dyDescent="0.15">
      <c r="A32" s="47" t="s">
        <v>61</v>
      </c>
      <c r="B32" s="48" t="s">
        <v>3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76">
        <v>420</v>
      </c>
      <c r="P32" s="76">
        <v>455</v>
      </c>
      <c r="Q32" s="76">
        <v>242</v>
      </c>
      <c r="R32" s="177">
        <v>392</v>
      </c>
      <c r="S32" s="103">
        <v>307</v>
      </c>
    </row>
    <row r="33" spans="1:19" ht="17.25" customHeight="1" x14ac:dyDescent="0.15">
      <c r="A33" s="193" t="s">
        <v>133</v>
      </c>
      <c r="B33" s="194"/>
      <c r="C33" s="49">
        <f>SUM(C21:C32)</f>
        <v>7151</v>
      </c>
      <c r="D33" s="49">
        <f t="shared" ref="D33:H33" si="5">SUM(D21:D32)</f>
        <v>7759</v>
      </c>
      <c r="E33" s="49">
        <f t="shared" si="5"/>
        <v>7848</v>
      </c>
      <c r="F33" s="49">
        <f t="shared" si="5"/>
        <v>5963</v>
      </c>
      <c r="G33" s="49">
        <f t="shared" si="5"/>
        <v>7017</v>
      </c>
      <c r="H33" s="49">
        <f t="shared" si="5"/>
        <v>6231</v>
      </c>
      <c r="I33" s="49">
        <f t="shared" ref="I33:N33" si="6">SUM(I21:I32)</f>
        <v>4032</v>
      </c>
      <c r="J33" s="49">
        <f t="shared" si="6"/>
        <v>4878</v>
      </c>
      <c r="K33" s="49">
        <f t="shared" si="6"/>
        <v>6556</v>
      </c>
      <c r="L33" s="68">
        <f t="shared" si="6"/>
        <v>4960</v>
      </c>
      <c r="M33" s="68">
        <f t="shared" si="6"/>
        <v>4284</v>
      </c>
      <c r="N33" s="68">
        <f t="shared" si="6"/>
        <v>4371</v>
      </c>
      <c r="O33" s="68">
        <f t="shared" ref="O33:P33" si="7">SUM(O21:O32)</f>
        <v>4710</v>
      </c>
      <c r="P33" s="68">
        <f t="shared" si="7"/>
        <v>4242</v>
      </c>
      <c r="Q33" s="68">
        <f t="shared" ref="Q33:S33" si="8">SUM(Q21:Q32)</f>
        <v>2418</v>
      </c>
      <c r="R33" s="68">
        <f t="shared" ref="R33" si="9">SUM(R21:R32)</f>
        <v>4377</v>
      </c>
      <c r="S33" s="104">
        <f t="shared" si="8"/>
        <v>3639</v>
      </c>
    </row>
    <row r="34" spans="1:19" ht="17.25" customHeight="1" x14ac:dyDescent="0.15">
      <c r="Q34" s="172"/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X33"/>
  <sheetViews>
    <sheetView zoomScaleNormal="100" zoomScaleSheetLayoutView="70" workbookViewId="0">
      <selection activeCell="C31" sqref="C31"/>
    </sheetView>
  </sheetViews>
  <sheetFormatPr defaultColWidth="8.125" defaultRowHeight="17.25" customHeight="1" x14ac:dyDescent="0.15"/>
  <cols>
    <col min="1" max="1" width="4.5" style="57" bestFit="1" customWidth="1"/>
    <col min="2" max="2" width="18.25" style="69" customWidth="1"/>
    <col min="3" max="10" width="7.125" style="33" customWidth="1"/>
    <col min="11" max="11" width="7.125" style="70" customWidth="1"/>
    <col min="12" max="19" width="7.125" style="33" customWidth="1"/>
    <col min="20" max="21" width="6.625" style="33" customWidth="1"/>
    <col min="22" max="22" width="1.375" style="33" customWidth="1"/>
    <col min="23" max="259" width="8.125" style="33"/>
    <col min="260" max="260" width="4.5" style="33" bestFit="1" customWidth="1"/>
    <col min="261" max="261" width="20.75" style="33" bestFit="1" customWidth="1"/>
    <col min="262" max="276" width="7.5" style="33" customWidth="1"/>
    <col min="277" max="515" width="8.125" style="33"/>
    <col min="516" max="516" width="4.5" style="33" bestFit="1" customWidth="1"/>
    <col min="517" max="517" width="20.75" style="33" bestFit="1" customWidth="1"/>
    <col min="518" max="532" width="7.5" style="33" customWidth="1"/>
    <col min="533" max="771" width="8.125" style="33"/>
    <col min="772" max="772" width="4.5" style="33" bestFit="1" customWidth="1"/>
    <col min="773" max="773" width="20.75" style="33" bestFit="1" customWidth="1"/>
    <col min="774" max="788" width="7.5" style="33" customWidth="1"/>
    <col min="789" max="1027" width="8.125" style="33"/>
    <col min="1028" max="1028" width="4.5" style="33" bestFit="1" customWidth="1"/>
    <col min="1029" max="1029" width="20.75" style="33" bestFit="1" customWidth="1"/>
    <col min="1030" max="1044" width="7.5" style="33" customWidth="1"/>
    <col min="1045" max="1283" width="8.125" style="33"/>
    <col min="1284" max="1284" width="4.5" style="33" bestFit="1" customWidth="1"/>
    <col min="1285" max="1285" width="20.75" style="33" bestFit="1" customWidth="1"/>
    <col min="1286" max="1300" width="7.5" style="33" customWidth="1"/>
    <col min="1301" max="1539" width="8.125" style="33"/>
    <col min="1540" max="1540" width="4.5" style="33" bestFit="1" customWidth="1"/>
    <col min="1541" max="1541" width="20.75" style="33" bestFit="1" customWidth="1"/>
    <col min="1542" max="1556" width="7.5" style="33" customWidth="1"/>
    <col min="1557" max="1795" width="8.125" style="33"/>
    <col min="1796" max="1796" width="4.5" style="33" bestFit="1" customWidth="1"/>
    <col min="1797" max="1797" width="20.75" style="33" bestFit="1" customWidth="1"/>
    <col min="1798" max="1812" width="7.5" style="33" customWidth="1"/>
    <col min="1813" max="2051" width="8.125" style="33"/>
    <col min="2052" max="2052" width="4.5" style="33" bestFit="1" customWidth="1"/>
    <col min="2053" max="2053" width="20.75" style="33" bestFit="1" customWidth="1"/>
    <col min="2054" max="2068" width="7.5" style="33" customWidth="1"/>
    <col min="2069" max="2307" width="8.125" style="33"/>
    <col min="2308" max="2308" width="4.5" style="33" bestFit="1" customWidth="1"/>
    <col min="2309" max="2309" width="20.75" style="33" bestFit="1" customWidth="1"/>
    <col min="2310" max="2324" width="7.5" style="33" customWidth="1"/>
    <col min="2325" max="2563" width="8.125" style="33"/>
    <col min="2564" max="2564" width="4.5" style="33" bestFit="1" customWidth="1"/>
    <col min="2565" max="2565" width="20.75" style="33" bestFit="1" customWidth="1"/>
    <col min="2566" max="2580" width="7.5" style="33" customWidth="1"/>
    <col min="2581" max="2819" width="8.125" style="33"/>
    <col min="2820" max="2820" width="4.5" style="33" bestFit="1" customWidth="1"/>
    <col min="2821" max="2821" width="20.75" style="33" bestFit="1" customWidth="1"/>
    <col min="2822" max="2836" width="7.5" style="33" customWidth="1"/>
    <col min="2837" max="3075" width="8.125" style="33"/>
    <col min="3076" max="3076" width="4.5" style="33" bestFit="1" customWidth="1"/>
    <col min="3077" max="3077" width="20.75" style="33" bestFit="1" customWidth="1"/>
    <col min="3078" max="3092" width="7.5" style="33" customWidth="1"/>
    <col min="3093" max="3331" width="8.125" style="33"/>
    <col min="3332" max="3332" width="4.5" style="33" bestFit="1" customWidth="1"/>
    <col min="3333" max="3333" width="20.75" style="33" bestFit="1" customWidth="1"/>
    <col min="3334" max="3348" width="7.5" style="33" customWidth="1"/>
    <col min="3349" max="3587" width="8.125" style="33"/>
    <col min="3588" max="3588" width="4.5" style="33" bestFit="1" customWidth="1"/>
    <col min="3589" max="3589" width="20.75" style="33" bestFit="1" customWidth="1"/>
    <col min="3590" max="3604" width="7.5" style="33" customWidth="1"/>
    <col min="3605" max="3843" width="8.125" style="33"/>
    <col min="3844" max="3844" width="4.5" style="33" bestFit="1" customWidth="1"/>
    <col min="3845" max="3845" width="20.75" style="33" bestFit="1" customWidth="1"/>
    <col min="3846" max="3860" width="7.5" style="33" customWidth="1"/>
    <col min="3861" max="4099" width="8.125" style="33"/>
    <col min="4100" max="4100" width="4.5" style="33" bestFit="1" customWidth="1"/>
    <col min="4101" max="4101" width="20.75" style="33" bestFit="1" customWidth="1"/>
    <col min="4102" max="4116" width="7.5" style="33" customWidth="1"/>
    <col min="4117" max="4355" width="8.125" style="33"/>
    <col min="4356" max="4356" width="4.5" style="33" bestFit="1" customWidth="1"/>
    <col min="4357" max="4357" width="20.75" style="33" bestFit="1" customWidth="1"/>
    <col min="4358" max="4372" width="7.5" style="33" customWidth="1"/>
    <col min="4373" max="4611" width="8.125" style="33"/>
    <col min="4612" max="4612" width="4.5" style="33" bestFit="1" customWidth="1"/>
    <col min="4613" max="4613" width="20.75" style="33" bestFit="1" customWidth="1"/>
    <col min="4614" max="4628" width="7.5" style="33" customWidth="1"/>
    <col min="4629" max="4867" width="8.125" style="33"/>
    <col min="4868" max="4868" width="4.5" style="33" bestFit="1" customWidth="1"/>
    <col min="4869" max="4869" width="20.75" style="33" bestFit="1" customWidth="1"/>
    <col min="4870" max="4884" width="7.5" style="33" customWidth="1"/>
    <col min="4885" max="5123" width="8.125" style="33"/>
    <col min="5124" max="5124" width="4.5" style="33" bestFit="1" customWidth="1"/>
    <col min="5125" max="5125" width="20.75" style="33" bestFit="1" customWidth="1"/>
    <col min="5126" max="5140" width="7.5" style="33" customWidth="1"/>
    <col min="5141" max="5379" width="8.125" style="33"/>
    <col min="5380" max="5380" width="4.5" style="33" bestFit="1" customWidth="1"/>
    <col min="5381" max="5381" width="20.75" style="33" bestFit="1" customWidth="1"/>
    <col min="5382" max="5396" width="7.5" style="33" customWidth="1"/>
    <col min="5397" max="5635" width="8.125" style="33"/>
    <col min="5636" max="5636" width="4.5" style="33" bestFit="1" customWidth="1"/>
    <col min="5637" max="5637" width="20.75" style="33" bestFit="1" customWidth="1"/>
    <col min="5638" max="5652" width="7.5" style="33" customWidth="1"/>
    <col min="5653" max="5891" width="8.125" style="33"/>
    <col min="5892" max="5892" width="4.5" style="33" bestFit="1" customWidth="1"/>
    <col min="5893" max="5893" width="20.75" style="33" bestFit="1" customWidth="1"/>
    <col min="5894" max="5908" width="7.5" style="33" customWidth="1"/>
    <col min="5909" max="6147" width="8.125" style="33"/>
    <col min="6148" max="6148" width="4.5" style="33" bestFit="1" customWidth="1"/>
    <col min="6149" max="6149" width="20.75" style="33" bestFit="1" customWidth="1"/>
    <col min="6150" max="6164" width="7.5" style="33" customWidth="1"/>
    <col min="6165" max="6403" width="8.125" style="33"/>
    <col min="6404" max="6404" width="4.5" style="33" bestFit="1" customWidth="1"/>
    <col min="6405" max="6405" width="20.75" style="33" bestFit="1" customWidth="1"/>
    <col min="6406" max="6420" width="7.5" style="33" customWidth="1"/>
    <col min="6421" max="6659" width="8.125" style="33"/>
    <col min="6660" max="6660" width="4.5" style="33" bestFit="1" customWidth="1"/>
    <col min="6661" max="6661" width="20.75" style="33" bestFit="1" customWidth="1"/>
    <col min="6662" max="6676" width="7.5" style="33" customWidth="1"/>
    <col min="6677" max="6915" width="8.125" style="33"/>
    <col min="6916" max="6916" width="4.5" style="33" bestFit="1" customWidth="1"/>
    <col min="6917" max="6917" width="20.75" style="33" bestFit="1" customWidth="1"/>
    <col min="6918" max="6932" width="7.5" style="33" customWidth="1"/>
    <col min="6933" max="7171" width="8.125" style="33"/>
    <col min="7172" max="7172" width="4.5" style="33" bestFit="1" customWidth="1"/>
    <col min="7173" max="7173" width="20.75" style="33" bestFit="1" customWidth="1"/>
    <col min="7174" max="7188" width="7.5" style="33" customWidth="1"/>
    <col min="7189" max="7427" width="8.125" style="33"/>
    <col min="7428" max="7428" width="4.5" style="33" bestFit="1" customWidth="1"/>
    <col min="7429" max="7429" width="20.75" style="33" bestFit="1" customWidth="1"/>
    <col min="7430" max="7444" width="7.5" style="33" customWidth="1"/>
    <col min="7445" max="7683" width="8.125" style="33"/>
    <col min="7684" max="7684" width="4.5" style="33" bestFit="1" customWidth="1"/>
    <col min="7685" max="7685" width="20.75" style="33" bestFit="1" customWidth="1"/>
    <col min="7686" max="7700" width="7.5" style="33" customWidth="1"/>
    <col min="7701" max="7939" width="8.125" style="33"/>
    <col min="7940" max="7940" width="4.5" style="33" bestFit="1" customWidth="1"/>
    <col min="7941" max="7941" width="20.75" style="33" bestFit="1" customWidth="1"/>
    <col min="7942" max="7956" width="7.5" style="33" customWidth="1"/>
    <col min="7957" max="8195" width="8.125" style="33"/>
    <col min="8196" max="8196" width="4.5" style="33" bestFit="1" customWidth="1"/>
    <col min="8197" max="8197" width="20.75" style="33" bestFit="1" customWidth="1"/>
    <col min="8198" max="8212" width="7.5" style="33" customWidth="1"/>
    <col min="8213" max="8451" width="8.125" style="33"/>
    <col min="8452" max="8452" width="4.5" style="33" bestFit="1" customWidth="1"/>
    <col min="8453" max="8453" width="20.75" style="33" bestFit="1" customWidth="1"/>
    <col min="8454" max="8468" width="7.5" style="33" customWidth="1"/>
    <col min="8469" max="8707" width="8.125" style="33"/>
    <col min="8708" max="8708" width="4.5" style="33" bestFit="1" customWidth="1"/>
    <col min="8709" max="8709" width="20.75" style="33" bestFit="1" customWidth="1"/>
    <col min="8710" max="8724" width="7.5" style="33" customWidth="1"/>
    <col min="8725" max="8963" width="8.125" style="33"/>
    <col min="8964" max="8964" width="4.5" style="33" bestFit="1" customWidth="1"/>
    <col min="8965" max="8965" width="20.75" style="33" bestFit="1" customWidth="1"/>
    <col min="8966" max="8980" width="7.5" style="33" customWidth="1"/>
    <col min="8981" max="9219" width="8.125" style="33"/>
    <col min="9220" max="9220" width="4.5" style="33" bestFit="1" customWidth="1"/>
    <col min="9221" max="9221" width="20.75" style="33" bestFit="1" customWidth="1"/>
    <col min="9222" max="9236" width="7.5" style="33" customWidth="1"/>
    <col min="9237" max="9475" width="8.125" style="33"/>
    <col min="9476" max="9476" width="4.5" style="33" bestFit="1" customWidth="1"/>
    <col min="9477" max="9477" width="20.75" style="33" bestFit="1" customWidth="1"/>
    <col min="9478" max="9492" width="7.5" style="33" customWidth="1"/>
    <col min="9493" max="9731" width="8.125" style="33"/>
    <col min="9732" max="9732" width="4.5" style="33" bestFit="1" customWidth="1"/>
    <col min="9733" max="9733" width="20.75" style="33" bestFit="1" customWidth="1"/>
    <col min="9734" max="9748" width="7.5" style="33" customWidth="1"/>
    <col min="9749" max="9987" width="8.125" style="33"/>
    <col min="9988" max="9988" width="4.5" style="33" bestFit="1" customWidth="1"/>
    <col min="9989" max="9989" width="20.75" style="33" bestFit="1" customWidth="1"/>
    <col min="9990" max="10004" width="7.5" style="33" customWidth="1"/>
    <col min="10005" max="10243" width="8.125" style="33"/>
    <col min="10244" max="10244" width="4.5" style="33" bestFit="1" customWidth="1"/>
    <col min="10245" max="10245" width="20.75" style="33" bestFit="1" customWidth="1"/>
    <col min="10246" max="10260" width="7.5" style="33" customWidth="1"/>
    <col min="10261" max="10499" width="8.125" style="33"/>
    <col min="10500" max="10500" width="4.5" style="33" bestFit="1" customWidth="1"/>
    <col min="10501" max="10501" width="20.75" style="33" bestFit="1" customWidth="1"/>
    <col min="10502" max="10516" width="7.5" style="33" customWidth="1"/>
    <col min="10517" max="10755" width="8.125" style="33"/>
    <col min="10756" max="10756" width="4.5" style="33" bestFit="1" customWidth="1"/>
    <col min="10757" max="10757" width="20.75" style="33" bestFit="1" customWidth="1"/>
    <col min="10758" max="10772" width="7.5" style="33" customWidth="1"/>
    <col min="10773" max="11011" width="8.125" style="33"/>
    <col min="11012" max="11012" width="4.5" style="33" bestFit="1" customWidth="1"/>
    <col min="11013" max="11013" width="20.75" style="33" bestFit="1" customWidth="1"/>
    <col min="11014" max="11028" width="7.5" style="33" customWidth="1"/>
    <col min="11029" max="11267" width="8.125" style="33"/>
    <col min="11268" max="11268" width="4.5" style="33" bestFit="1" customWidth="1"/>
    <col min="11269" max="11269" width="20.75" style="33" bestFit="1" customWidth="1"/>
    <col min="11270" max="11284" width="7.5" style="33" customWidth="1"/>
    <col min="11285" max="11523" width="8.125" style="33"/>
    <col min="11524" max="11524" width="4.5" style="33" bestFit="1" customWidth="1"/>
    <col min="11525" max="11525" width="20.75" style="33" bestFit="1" customWidth="1"/>
    <col min="11526" max="11540" width="7.5" style="33" customWidth="1"/>
    <col min="11541" max="11779" width="8.125" style="33"/>
    <col min="11780" max="11780" width="4.5" style="33" bestFit="1" customWidth="1"/>
    <col min="11781" max="11781" width="20.75" style="33" bestFit="1" customWidth="1"/>
    <col min="11782" max="11796" width="7.5" style="33" customWidth="1"/>
    <col min="11797" max="12035" width="8.125" style="33"/>
    <col min="12036" max="12036" width="4.5" style="33" bestFit="1" customWidth="1"/>
    <col min="12037" max="12037" width="20.75" style="33" bestFit="1" customWidth="1"/>
    <col min="12038" max="12052" width="7.5" style="33" customWidth="1"/>
    <col min="12053" max="12291" width="8.125" style="33"/>
    <col min="12292" max="12292" width="4.5" style="33" bestFit="1" customWidth="1"/>
    <col min="12293" max="12293" width="20.75" style="33" bestFit="1" customWidth="1"/>
    <col min="12294" max="12308" width="7.5" style="33" customWidth="1"/>
    <col min="12309" max="12547" width="8.125" style="33"/>
    <col min="12548" max="12548" width="4.5" style="33" bestFit="1" customWidth="1"/>
    <col min="12549" max="12549" width="20.75" style="33" bestFit="1" customWidth="1"/>
    <col min="12550" max="12564" width="7.5" style="33" customWidth="1"/>
    <col min="12565" max="12803" width="8.125" style="33"/>
    <col min="12804" max="12804" width="4.5" style="33" bestFit="1" customWidth="1"/>
    <col min="12805" max="12805" width="20.75" style="33" bestFit="1" customWidth="1"/>
    <col min="12806" max="12820" width="7.5" style="33" customWidth="1"/>
    <col min="12821" max="13059" width="8.125" style="33"/>
    <col min="13060" max="13060" width="4.5" style="33" bestFit="1" customWidth="1"/>
    <col min="13061" max="13061" width="20.75" style="33" bestFit="1" customWidth="1"/>
    <col min="13062" max="13076" width="7.5" style="33" customWidth="1"/>
    <col min="13077" max="13315" width="8.125" style="33"/>
    <col min="13316" max="13316" width="4.5" style="33" bestFit="1" customWidth="1"/>
    <col min="13317" max="13317" width="20.75" style="33" bestFit="1" customWidth="1"/>
    <col min="13318" max="13332" width="7.5" style="33" customWidth="1"/>
    <col min="13333" max="13571" width="8.125" style="33"/>
    <col min="13572" max="13572" width="4.5" style="33" bestFit="1" customWidth="1"/>
    <col min="13573" max="13573" width="20.75" style="33" bestFit="1" customWidth="1"/>
    <col min="13574" max="13588" width="7.5" style="33" customWidth="1"/>
    <col min="13589" max="13827" width="8.125" style="33"/>
    <col min="13828" max="13828" width="4.5" style="33" bestFit="1" customWidth="1"/>
    <col min="13829" max="13829" width="20.75" style="33" bestFit="1" customWidth="1"/>
    <col min="13830" max="13844" width="7.5" style="33" customWidth="1"/>
    <col min="13845" max="14083" width="8.125" style="33"/>
    <col min="14084" max="14084" width="4.5" style="33" bestFit="1" customWidth="1"/>
    <col min="14085" max="14085" width="20.75" style="33" bestFit="1" customWidth="1"/>
    <col min="14086" max="14100" width="7.5" style="33" customWidth="1"/>
    <col min="14101" max="14339" width="8.125" style="33"/>
    <col min="14340" max="14340" width="4.5" style="33" bestFit="1" customWidth="1"/>
    <col min="14341" max="14341" width="20.75" style="33" bestFit="1" customWidth="1"/>
    <col min="14342" max="14356" width="7.5" style="33" customWidth="1"/>
    <col min="14357" max="14595" width="8.125" style="33"/>
    <col min="14596" max="14596" width="4.5" style="33" bestFit="1" customWidth="1"/>
    <col min="14597" max="14597" width="20.75" style="33" bestFit="1" customWidth="1"/>
    <col min="14598" max="14612" width="7.5" style="33" customWidth="1"/>
    <col min="14613" max="14851" width="8.125" style="33"/>
    <col min="14852" max="14852" width="4.5" style="33" bestFit="1" customWidth="1"/>
    <col min="14853" max="14853" width="20.75" style="33" bestFit="1" customWidth="1"/>
    <col min="14854" max="14868" width="7.5" style="33" customWidth="1"/>
    <col min="14869" max="15107" width="8.125" style="33"/>
    <col min="15108" max="15108" width="4.5" style="33" bestFit="1" customWidth="1"/>
    <col min="15109" max="15109" width="20.75" style="33" bestFit="1" customWidth="1"/>
    <col min="15110" max="15124" width="7.5" style="33" customWidth="1"/>
    <col min="15125" max="15363" width="8.125" style="33"/>
    <col min="15364" max="15364" width="4.5" style="33" bestFit="1" customWidth="1"/>
    <col min="15365" max="15365" width="20.75" style="33" bestFit="1" customWidth="1"/>
    <col min="15366" max="15380" width="7.5" style="33" customWidth="1"/>
    <col min="15381" max="15619" width="8.125" style="33"/>
    <col min="15620" max="15620" width="4.5" style="33" bestFit="1" customWidth="1"/>
    <col min="15621" max="15621" width="20.75" style="33" bestFit="1" customWidth="1"/>
    <col min="15622" max="15636" width="7.5" style="33" customWidth="1"/>
    <col min="15637" max="15875" width="8.125" style="33"/>
    <col min="15876" max="15876" width="4.5" style="33" bestFit="1" customWidth="1"/>
    <col min="15877" max="15877" width="20.75" style="33" bestFit="1" customWidth="1"/>
    <col min="15878" max="15892" width="7.5" style="33" customWidth="1"/>
    <col min="15893" max="16131" width="8.125" style="33"/>
    <col min="16132" max="16132" width="4.5" style="33" bestFit="1" customWidth="1"/>
    <col min="16133" max="16133" width="20.75" style="33" bestFit="1" customWidth="1"/>
    <col min="16134" max="16148" width="7.5" style="33" customWidth="1"/>
    <col min="16149" max="16384" width="8.125" style="33"/>
  </cols>
  <sheetData>
    <row r="1" spans="1:21" ht="16.5" customHeight="1" x14ac:dyDescent="0.15">
      <c r="A1" s="195" t="s">
        <v>0</v>
      </c>
      <c r="B1" s="197" t="s">
        <v>23</v>
      </c>
      <c r="C1" s="29" t="s">
        <v>40</v>
      </c>
      <c r="D1" s="29" t="s">
        <v>37</v>
      </c>
      <c r="E1" s="30" t="s">
        <v>34</v>
      </c>
      <c r="F1" s="31" t="s">
        <v>35</v>
      </c>
      <c r="G1" s="31" t="s">
        <v>41</v>
      </c>
      <c r="H1" s="31" t="s">
        <v>42</v>
      </c>
      <c r="I1" s="31" t="s">
        <v>62</v>
      </c>
      <c r="J1" s="31" t="s">
        <v>63</v>
      </c>
      <c r="K1" s="31" t="s">
        <v>64</v>
      </c>
      <c r="L1" s="89" t="s">
        <v>65</v>
      </c>
      <c r="M1" s="32" t="s">
        <v>89</v>
      </c>
      <c r="N1" s="32" t="s">
        <v>100</v>
      </c>
      <c r="O1" s="32" t="s">
        <v>134</v>
      </c>
      <c r="P1" s="121" t="s">
        <v>142</v>
      </c>
      <c r="Q1" s="32" t="s">
        <v>154</v>
      </c>
      <c r="R1" s="32" t="s">
        <v>174</v>
      </c>
      <c r="S1" s="164" t="s">
        <v>180</v>
      </c>
    </row>
    <row r="2" spans="1:21" ht="31.5" x14ac:dyDescent="0.15">
      <c r="A2" s="196"/>
      <c r="B2" s="198"/>
      <c r="C2" s="80" t="s">
        <v>31</v>
      </c>
      <c r="D2" s="81" t="s">
        <v>32</v>
      </c>
      <c r="E2" s="81" t="s">
        <v>33</v>
      </c>
      <c r="F2" s="82" t="s">
        <v>36</v>
      </c>
      <c r="G2" s="35" t="s">
        <v>107</v>
      </c>
      <c r="H2" s="37" t="s">
        <v>106</v>
      </c>
      <c r="I2" s="37" t="s">
        <v>105</v>
      </c>
      <c r="J2" s="37" t="s">
        <v>104</v>
      </c>
      <c r="K2" s="37" t="s">
        <v>110</v>
      </c>
      <c r="L2" s="90" t="s">
        <v>108</v>
      </c>
      <c r="M2" s="38" t="s">
        <v>109</v>
      </c>
      <c r="N2" s="38" t="s">
        <v>112</v>
      </c>
      <c r="O2" s="38" t="s">
        <v>113</v>
      </c>
      <c r="P2" s="122" t="s">
        <v>140</v>
      </c>
      <c r="Q2" s="38" t="s">
        <v>176</v>
      </c>
      <c r="R2" s="38" t="s">
        <v>193</v>
      </c>
      <c r="S2" s="83" t="s">
        <v>181</v>
      </c>
      <c r="T2" s="120" t="s">
        <v>152</v>
      </c>
      <c r="U2" s="120" t="s">
        <v>153</v>
      </c>
    </row>
    <row r="3" spans="1:21" ht="16.5" customHeight="1" x14ac:dyDescent="0.15">
      <c r="A3" s="125" t="s">
        <v>47</v>
      </c>
      <c r="B3" s="126" t="s">
        <v>2</v>
      </c>
      <c r="C3" s="127">
        <v>3510</v>
      </c>
      <c r="D3" s="127">
        <v>3247</v>
      </c>
      <c r="E3" s="127">
        <v>2939</v>
      </c>
      <c r="F3" s="127">
        <v>3483</v>
      </c>
      <c r="G3" s="127">
        <v>3117</v>
      </c>
      <c r="H3" s="127">
        <v>2918.5</v>
      </c>
      <c r="I3" s="127">
        <v>2989.5</v>
      </c>
      <c r="J3" s="127">
        <v>3485</v>
      </c>
      <c r="K3" s="127">
        <v>3663.5</v>
      </c>
      <c r="L3" s="128">
        <v>3299</v>
      </c>
      <c r="M3" s="129">
        <v>3664</v>
      </c>
      <c r="N3" s="129">
        <v>3143</v>
      </c>
      <c r="O3" s="127">
        <f>G21+H21</f>
        <v>3051.5</v>
      </c>
      <c r="P3" s="130">
        <f t="shared" ref="P3:P14" si="0">I21+J21</f>
        <v>3874</v>
      </c>
      <c r="Q3" s="127">
        <f>K21+L21</f>
        <v>2459.5</v>
      </c>
      <c r="R3" s="127">
        <f>M21+N21</f>
        <v>2517.5</v>
      </c>
      <c r="S3" s="131">
        <f>O21+P21</f>
        <v>2002</v>
      </c>
      <c r="T3" s="150">
        <f>S3-R3</f>
        <v>-515.5</v>
      </c>
      <c r="U3" s="132">
        <f>(S3-R3)/R3</f>
        <v>-0.20476663356504468</v>
      </c>
    </row>
    <row r="4" spans="1:21" ht="16.5" customHeight="1" x14ac:dyDescent="0.15">
      <c r="A4" s="133" t="s">
        <v>48</v>
      </c>
      <c r="B4" s="134" t="s">
        <v>188</v>
      </c>
      <c r="C4" s="135">
        <v>2242</v>
      </c>
      <c r="D4" s="135">
        <v>2189</v>
      </c>
      <c r="E4" s="135">
        <v>2195</v>
      </c>
      <c r="F4" s="135">
        <v>3404</v>
      </c>
      <c r="G4" s="135">
        <v>2510</v>
      </c>
      <c r="H4" s="135">
        <v>2459</v>
      </c>
      <c r="I4" s="135">
        <v>3099</v>
      </c>
      <c r="J4" s="135">
        <v>3556.5</v>
      </c>
      <c r="K4" s="135">
        <v>3600.5</v>
      </c>
      <c r="L4" s="136">
        <v>3231</v>
      </c>
      <c r="M4" s="137">
        <v>3366</v>
      </c>
      <c r="N4" s="138">
        <v>2930.5</v>
      </c>
      <c r="O4" s="135">
        <f>G22+H22</f>
        <v>3213</v>
      </c>
      <c r="P4" s="139">
        <f t="shared" si="0"/>
        <v>4096</v>
      </c>
      <c r="Q4" s="135">
        <f t="shared" ref="Q4:Q14" si="1">K22+L22</f>
        <v>3644.5</v>
      </c>
      <c r="R4" s="135">
        <f t="shared" ref="R4:R14" si="2">M22+N22</f>
        <v>3561</v>
      </c>
      <c r="S4" s="140">
        <f t="shared" ref="S4:S14" si="3">O22+P22</f>
        <v>2858</v>
      </c>
      <c r="T4" s="151">
        <f>S4-R4</f>
        <v>-703</v>
      </c>
      <c r="U4" s="141">
        <f t="shared" ref="U4:U14" si="4">(S4-R4)/R4</f>
        <v>-0.19741645605167088</v>
      </c>
    </row>
    <row r="5" spans="1:21" ht="16.5" customHeight="1" x14ac:dyDescent="0.15">
      <c r="A5" s="133" t="s">
        <v>49</v>
      </c>
      <c r="B5" s="134" t="s">
        <v>50</v>
      </c>
      <c r="C5" s="135">
        <v>1200</v>
      </c>
      <c r="D5" s="135">
        <v>1273</v>
      </c>
      <c r="E5" s="135">
        <v>1321</v>
      </c>
      <c r="F5" s="135">
        <v>2134</v>
      </c>
      <c r="G5" s="135">
        <v>1578</v>
      </c>
      <c r="H5" s="135">
        <v>1713</v>
      </c>
      <c r="I5" s="135">
        <v>1427</v>
      </c>
      <c r="J5" s="135">
        <v>1400</v>
      </c>
      <c r="K5" s="135">
        <v>1632</v>
      </c>
      <c r="L5" s="136">
        <v>1673</v>
      </c>
      <c r="M5" s="137">
        <v>1694</v>
      </c>
      <c r="N5" s="138">
        <v>1414.5</v>
      </c>
      <c r="O5" s="135">
        <f t="shared" ref="O5:O14" si="5">G23+H23</f>
        <v>1348.5</v>
      </c>
      <c r="P5" s="139">
        <f t="shared" si="0"/>
        <v>1674</v>
      </c>
      <c r="Q5" s="135">
        <f t="shared" si="1"/>
        <v>1581.5</v>
      </c>
      <c r="R5" s="135">
        <f t="shared" si="2"/>
        <v>1585.5</v>
      </c>
      <c r="S5" s="140">
        <f t="shared" si="3"/>
        <v>1495</v>
      </c>
      <c r="T5" s="151">
        <f t="shared" ref="T5:T14" si="6">S5-R5</f>
        <v>-90.5</v>
      </c>
      <c r="U5" s="141">
        <f t="shared" si="4"/>
        <v>-5.7079785556606748E-2</v>
      </c>
    </row>
    <row r="6" spans="1:21" ht="16.5" customHeight="1" x14ac:dyDescent="0.15">
      <c r="A6" s="133" t="s">
        <v>51</v>
      </c>
      <c r="B6" s="134" t="s">
        <v>187</v>
      </c>
      <c r="C6" s="135">
        <v>516</v>
      </c>
      <c r="D6" s="135">
        <v>464</v>
      </c>
      <c r="E6" s="135">
        <v>910</v>
      </c>
      <c r="F6" s="135">
        <v>1472</v>
      </c>
      <c r="G6" s="135">
        <v>1227</v>
      </c>
      <c r="H6" s="135">
        <v>1378</v>
      </c>
      <c r="I6" s="135">
        <v>2051.5</v>
      </c>
      <c r="J6" s="135">
        <v>1693</v>
      </c>
      <c r="K6" s="135">
        <v>1926</v>
      </c>
      <c r="L6" s="136">
        <v>1223.5</v>
      </c>
      <c r="M6" s="137">
        <v>1401</v>
      </c>
      <c r="N6" s="138">
        <v>1284.5</v>
      </c>
      <c r="O6" s="135">
        <f t="shared" si="5"/>
        <v>1232</v>
      </c>
      <c r="P6" s="139">
        <f t="shared" si="0"/>
        <v>1386</v>
      </c>
      <c r="Q6" s="135">
        <f t="shared" si="1"/>
        <v>1325.5</v>
      </c>
      <c r="R6" s="135">
        <f t="shared" si="2"/>
        <v>1168.5</v>
      </c>
      <c r="S6" s="140">
        <f t="shared" si="3"/>
        <v>1398</v>
      </c>
      <c r="T6" s="151">
        <f t="shared" si="6"/>
        <v>229.5</v>
      </c>
      <c r="U6" s="141">
        <f t="shared" si="4"/>
        <v>0.19640564826700899</v>
      </c>
    </row>
    <row r="7" spans="1:21" ht="16.5" customHeight="1" x14ac:dyDescent="0.15">
      <c r="A7" s="133" t="s">
        <v>52</v>
      </c>
      <c r="B7" s="134" t="s">
        <v>114</v>
      </c>
      <c r="C7" s="135">
        <v>2470</v>
      </c>
      <c r="D7" s="135">
        <v>1886</v>
      </c>
      <c r="E7" s="135">
        <v>2840</v>
      </c>
      <c r="F7" s="135">
        <v>2878</v>
      </c>
      <c r="G7" s="135">
        <v>2035</v>
      </c>
      <c r="H7" s="135">
        <v>2248.5</v>
      </c>
      <c r="I7" s="135">
        <v>1856.5</v>
      </c>
      <c r="J7" s="135">
        <v>2106.5</v>
      </c>
      <c r="K7" s="135">
        <v>1955.5</v>
      </c>
      <c r="L7" s="136">
        <v>2065.5</v>
      </c>
      <c r="M7" s="137">
        <v>2446.5</v>
      </c>
      <c r="N7" s="138">
        <v>2009</v>
      </c>
      <c r="O7" s="135">
        <f t="shared" si="5"/>
        <v>2021</v>
      </c>
      <c r="P7" s="139">
        <f t="shared" si="0"/>
        <v>2277</v>
      </c>
      <c r="Q7" s="135">
        <f t="shared" si="1"/>
        <v>2291.5</v>
      </c>
      <c r="R7" s="135">
        <f t="shared" si="2"/>
        <v>1958.5</v>
      </c>
      <c r="S7" s="140">
        <f t="shared" si="3"/>
        <v>1585</v>
      </c>
      <c r="T7" s="151">
        <f t="shared" si="6"/>
        <v>-373.5</v>
      </c>
      <c r="U7" s="141">
        <f t="shared" si="4"/>
        <v>-0.19070717385754404</v>
      </c>
    </row>
    <row r="8" spans="1:21" ht="16.5" customHeight="1" x14ac:dyDescent="0.15">
      <c r="A8" s="133" t="s">
        <v>53</v>
      </c>
      <c r="B8" s="134" t="s">
        <v>6</v>
      </c>
      <c r="C8" s="135">
        <v>1774</v>
      </c>
      <c r="D8" s="135">
        <v>1193</v>
      </c>
      <c r="E8" s="135">
        <v>1218</v>
      </c>
      <c r="F8" s="135">
        <v>2832</v>
      </c>
      <c r="G8" s="135">
        <v>2019</v>
      </c>
      <c r="H8" s="135">
        <v>2729.5</v>
      </c>
      <c r="I8" s="135">
        <v>2966.5</v>
      </c>
      <c r="J8" s="135">
        <v>2568</v>
      </c>
      <c r="K8" s="135">
        <v>2598.5</v>
      </c>
      <c r="L8" s="136">
        <v>1794</v>
      </c>
      <c r="M8" s="137">
        <v>2120</v>
      </c>
      <c r="N8" s="138">
        <v>1568.5</v>
      </c>
      <c r="O8" s="135">
        <f t="shared" si="5"/>
        <v>1656</v>
      </c>
      <c r="P8" s="139">
        <f t="shared" si="0"/>
        <v>1962</v>
      </c>
      <c r="Q8" s="135">
        <f t="shared" si="1"/>
        <v>1844</v>
      </c>
      <c r="R8" s="135">
        <f t="shared" si="2"/>
        <v>1732</v>
      </c>
      <c r="S8" s="140">
        <f t="shared" si="3"/>
        <v>1519</v>
      </c>
      <c r="T8" s="151">
        <f t="shared" si="6"/>
        <v>-213</v>
      </c>
      <c r="U8" s="141">
        <f t="shared" si="4"/>
        <v>-0.12297921478060046</v>
      </c>
    </row>
    <row r="9" spans="1:21" ht="16.5" customHeight="1" x14ac:dyDescent="0.15">
      <c r="A9" s="133" t="s">
        <v>54</v>
      </c>
      <c r="B9" s="134" t="s">
        <v>5</v>
      </c>
      <c r="C9" s="135">
        <v>7270</v>
      </c>
      <c r="D9" s="135">
        <v>6806</v>
      </c>
      <c r="E9" s="135">
        <v>8580</v>
      </c>
      <c r="F9" s="135">
        <v>5458</v>
      </c>
      <c r="G9" s="135">
        <v>5149</v>
      </c>
      <c r="H9" s="135">
        <v>6103</v>
      </c>
      <c r="I9" s="135">
        <v>4617</v>
      </c>
      <c r="J9" s="135">
        <v>4188.5</v>
      </c>
      <c r="K9" s="135">
        <v>4837</v>
      </c>
      <c r="L9" s="136">
        <v>5446.5</v>
      </c>
      <c r="M9" s="137">
        <v>5567</v>
      </c>
      <c r="N9" s="138">
        <v>4608</v>
      </c>
      <c r="O9" s="135">
        <f t="shared" si="5"/>
        <v>4846</v>
      </c>
      <c r="P9" s="139">
        <f t="shared" si="0"/>
        <v>5656</v>
      </c>
      <c r="Q9" s="135">
        <f t="shared" si="1"/>
        <v>4452</v>
      </c>
      <c r="R9" s="135">
        <f t="shared" si="2"/>
        <v>4569.5</v>
      </c>
      <c r="S9" s="140">
        <f t="shared" si="3"/>
        <v>3701</v>
      </c>
      <c r="T9" s="151">
        <f>S9-R9</f>
        <v>-868.5</v>
      </c>
      <c r="U9" s="141">
        <f t="shared" si="4"/>
        <v>-0.19006455848561113</v>
      </c>
    </row>
    <row r="10" spans="1:21" ht="16.5" customHeight="1" x14ac:dyDescent="0.15">
      <c r="A10" s="133" t="s">
        <v>55</v>
      </c>
      <c r="B10" s="134" t="s">
        <v>93</v>
      </c>
      <c r="C10" s="135">
        <v>4110</v>
      </c>
      <c r="D10" s="135">
        <v>4186</v>
      </c>
      <c r="E10" s="135">
        <v>4116</v>
      </c>
      <c r="F10" s="135">
        <v>4881</v>
      </c>
      <c r="G10" s="135">
        <v>3594</v>
      </c>
      <c r="H10" s="135">
        <v>3978.5</v>
      </c>
      <c r="I10" s="135">
        <v>4782</v>
      </c>
      <c r="J10" s="135">
        <v>3970</v>
      </c>
      <c r="K10" s="135">
        <v>3489</v>
      </c>
      <c r="L10" s="136">
        <v>3331.5</v>
      </c>
      <c r="M10" s="137">
        <v>3840.5</v>
      </c>
      <c r="N10" s="138">
        <v>2582</v>
      </c>
      <c r="O10" s="135">
        <f t="shared" si="5"/>
        <v>2269</v>
      </c>
      <c r="P10" s="139">
        <f t="shared" si="0"/>
        <v>3793</v>
      </c>
      <c r="Q10" s="135">
        <f t="shared" si="1"/>
        <v>3193</v>
      </c>
      <c r="R10" s="135">
        <f t="shared" si="2"/>
        <v>3238</v>
      </c>
      <c r="S10" s="140">
        <f t="shared" si="3"/>
        <v>3098</v>
      </c>
      <c r="T10" s="151">
        <f>S10-R10</f>
        <v>-140</v>
      </c>
      <c r="U10" s="141">
        <f t="shared" si="4"/>
        <v>-4.3236565781346513E-2</v>
      </c>
    </row>
    <row r="11" spans="1:21" ht="16.5" customHeight="1" x14ac:dyDescent="0.15">
      <c r="A11" s="133" t="s">
        <v>56</v>
      </c>
      <c r="B11" s="134" t="s">
        <v>57</v>
      </c>
      <c r="C11" s="135">
        <v>1960</v>
      </c>
      <c r="D11" s="135">
        <v>2240</v>
      </c>
      <c r="E11" s="135">
        <v>1219</v>
      </c>
      <c r="F11" s="135">
        <v>2615</v>
      </c>
      <c r="G11" s="135">
        <v>1750</v>
      </c>
      <c r="H11" s="135">
        <v>1598</v>
      </c>
      <c r="I11" s="135">
        <v>2028</v>
      </c>
      <c r="J11" s="135">
        <v>1527</v>
      </c>
      <c r="K11" s="135">
        <v>1598.5</v>
      </c>
      <c r="L11" s="136">
        <v>2592.5</v>
      </c>
      <c r="M11" s="137">
        <v>2285.5</v>
      </c>
      <c r="N11" s="138">
        <v>1997</v>
      </c>
      <c r="O11" s="135">
        <f t="shared" si="5"/>
        <v>2387</v>
      </c>
      <c r="P11" s="139">
        <f t="shared" si="0"/>
        <v>2206</v>
      </c>
      <c r="Q11" s="135">
        <f t="shared" si="1"/>
        <v>2388</v>
      </c>
      <c r="R11" s="135">
        <f t="shared" si="2"/>
        <v>2514</v>
      </c>
      <c r="S11" s="140">
        <f t="shared" si="3"/>
        <v>1760</v>
      </c>
      <c r="T11" s="151">
        <f t="shared" si="6"/>
        <v>-754</v>
      </c>
      <c r="U11" s="141">
        <f t="shared" si="4"/>
        <v>-0.29992044550517105</v>
      </c>
    </row>
    <row r="12" spans="1:21" ht="16.5" customHeight="1" x14ac:dyDescent="0.15">
      <c r="A12" s="133" t="s">
        <v>58</v>
      </c>
      <c r="B12" s="134" t="s">
        <v>59</v>
      </c>
      <c r="C12" s="135">
        <v>1822</v>
      </c>
      <c r="D12" s="135">
        <v>2350</v>
      </c>
      <c r="E12" s="135">
        <v>3190</v>
      </c>
      <c r="F12" s="135">
        <v>2000</v>
      </c>
      <c r="G12" s="135">
        <v>1642</v>
      </c>
      <c r="H12" s="135">
        <v>1717.5</v>
      </c>
      <c r="I12" s="135">
        <v>1818</v>
      </c>
      <c r="J12" s="135">
        <v>1287</v>
      </c>
      <c r="K12" s="135">
        <v>1404</v>
      </c>
      <c r="L12" s="136">
        <v>2107.5</v>
      </c>
      <c r="M12" s="137">
        <v>1569.5</v>
      </c>
      <c r="N12" s="138">
        <v>1148</v>
      </c>
      <c r="O12" s="135">
        <f t="shared" si="5"/>
        <v>1232.5</v>
      </c>
      <c r="P12" s="139">
        <f t="shared" si="0"/>
        <v>1803</v>
      </c>
      <c r="Q12" s="135">
        <f t="shared" si="1"/>
        <v>939</v>
      </c>
      <c r="R12" s="135">
        <f t="shared" si="2"/>
        <v>842.5</v>
      </c>
      <c r="S12" s="140">
        <f t="shared" si="3"/>
        <v>1169</v>
      </c>
      <c r="T12" s="151">
        <f t="shared" si="6"/>
        <v>326.5</v>
      </c>
      <c r="U12" s="141">
        <f t="shared" si="4"/>
        <v>0.38753709198813058</v>
      </c>
    </row>
    <row r="13" spans="1:21" ht="16.5" customHeight="1" x14ac:dyDescent="0.15">
      <c r="A13" s="133" t="s">
        <v>60</v>
      </c>
      <c r="B13" s="134" t="s">
        <v>4</v>
      </c>
      <c r="C13" s="135">
        <v>4298</v>
      </c>
      <c r="D13" s="135">
        <v>3101</v>
      </c>
      <c r="E13" s="135">
        <v>2230</v>
      </c>
      <c r="F13" s="135">
        <v>2718</v>
      </c>
      <c r="G13" s="135">
        <v>2288</v>
      </c>
      <c r="H13" s="135">
        <v>2646</v>
      </c>
      <c r="I13" s="135">
        <v>2014.5</v>
      </c>
      <c r="J13" s="135">
        <v>1959</v>
      </c>
      <c r="K13" s="135">
        <v>1849</v>
      </c>
      <c r="L13" s="136">
        <v>2353</v>
      </c>
      <c r="M13" s="137">
        <v>2228.5</v>
      </c>
      <c r="N13" s="138">
        <v>1883.5</v>
      </c>
      <c r="O13" s="135">
        <f t="shared" si="5"/>
        <v>1734</v>
      </c>
      <c r="P13" s="139">
        <f t="shared" si="0"/>
        <v>2399</v>
      </c>
      <c r="Q13" s="135">
        <f t="shared" si="1"/>
        <v>2421.5</v>
      </c>
      <c r="R13" s="135">
        <f t="shared" si="2"/>
        <v>2369</v>
      </c>
      <c r="S13" s="140">
        <f t="shared" si="3"/>
        <v>1943</v>
      </c>
      <c r="T13" s="151">
        <f t="shared" si="6"/>
        <v>-426</v>
      </c>
      <c r="U13" s="141">
        <f t="shared" si="4"/>
        <v>-0.1798227100042212</v>
      </c>
    </row>
    <row r="14" spans="1:21" ht="16.5" customHeight="1" thickBot="1" x14ac:dyDescent="0.2">
      <c r="A14" s="142" t="s">
        <v>61</v>
      </c>
      <c r="B14" s="143" t="s">
        <v>3</v>
      </c>
      <c r="C14" s="144">
        <v>5412</v>
      </c>
      <c r="D14" s="144">
        <v>3488</v>
      </c>
      <c r="E14" s="144">
        <v>3402</v>
      </c>
      <c r="F14" s="144">
        <v>4046</v>
      </c>
      <c r="G14" s="144">
        <v>3732</v>
      </c>
      <c r="H14" s="144">
        <v>3705.5</v>
      </c>
      <c r="I14" s="144">
        <v>4870.5</v>
      </c>
      <c r="J14" s="144">
        <v>3399</v>
      </c>
      <c r="K14" s="144">
        <v>3934.5</v>
      </c>
      <c r="L14" s="145">
        <v>3735.5</v>
      </c>
      <c r="M14" s="146">
        <v>3839.5</v>
      </c>
      <c r="N14" s="147">
        <v>2697</v>
      </c>
      <c r="O14" s="144">
        <f t="shared" si="5"/>
        <v>2618</v>
      </c>
      <c r="P14" s="148">
        <f t="shared" si="0"/>
        <v>3575</v>
      </c>
      <c r="Q14" s="153">
        <f t="shared" si="1"/>
        <v>3390</v>
      </c>
      <c r="R14" s="153">
        <f t="shared" si="2"/>
        <v>2940</v>
      </c>
      <c r="S14" s="85">
        <f t="shared" si="3"/>
        <v>2271</v>
      </c>
      <c r="T14" s="152">
        <f t="shared" si="6"/>
        <v>-669</v>
      </c>
      <c r="U14" s="149">
        <f t="shared" si="4"/>
        <v>-0.22755102040816327</v>
      </c>
    </row>
    <row r="15" spans="1:21" ht="17.25" customHeight="1" thickBot="1" x14ac:dyDescent="0.2">
      <c r="A15" s="193" t="s">
        <v>86</v>
      </c>
      <c r="B15" s="194"/>
      <c r="C15" s="49">
        <f t="shared" ref="C15:E15" si="7">SUM(C3:C14)</f>
        <v>36584</v>
      </c>
      <c r="D15" s="49">
        <f t="shared" si="7"/>
        <v>32423</v>
      </c>
      <c r="E15" s="49">
        <f t="shared" si="7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8">SUM(I3:I14)</f>
        <v>34520</v>
      </c>
      <c r="J15" s="49">
        <f t="shared" si="8"/>
        <v>31139.5</v>
      </c>
      <c r="K15" s="49">
        <f t="shared" si="8"/>
        <v>32488</v>
      </c>
      <c r="L15" s="93">
        <f t="shared" ref="L15:Q15" si="9">SUM(L3:L14)</f>
        <v>32852.5</v>
      </c>
      <c r="M15" s="51">
        <f t="shared" si="9"/>
        <v>34022</v>
      </c>
      <c r="N15" s="49">
        <f t="shared" si="9"/>
        <v>27265.5</v>
      </c>
      <c r="O15" s="119">
        <f t="shared" si="9"/>
        <v>27608.5</v>
      </c>
      <c r="P15" s="160">
        <f t="shared" si="9"/>
        <v>34701</v>
      </c>
      <c r="Q15" s="161">
        <f t="shared" si="9"/>
        <v>29930</v>
      </c>
      <c r="R15" s="161">
        <f>SUM(R3:R14)</f>
        <v>28996</v>
      </c>
      <c r="S15" s="174">
        <f>SUM(S3:S14)</f>
        <v>24799</v>
      </c>
      <c r="T15" s="170">
        <f>S15-R15</f>
        <v>-4197</v>
      </c>
      <c r="U15" s="171">
        <f>(S15-R15)/R15</f>
        <v>-0.14474410263484619</v>
      </c>
    </row>
    <row r="16" spans="1:21" ht="17.25" customHeight="1" x14ac:dyDescent="0.15">
      <c r="A16" s="193" t="s">
        <v>87</v>
      </c>
      <c r="B16" s="194"/>
      <c r="C16" s="52"/>
      <c r="D16" s="52">
        <f t="shared" ref="D16:F16" si="10">(D15-C15)/C15</f>
        <v>-0.11373824622785918</v>
      </c>
      <c r="E16" s="52">
        <f t="shared" si="10"/>
        <v>5.3573080837676958E-2</v>
      </c>
      <c r="F16" s="52">
        <f t="shared" si="10"/>
        <v>0.11009953161592506</v>
      </c>
      <c r="G16" s="52">
        <f>(G15-F15)/F15</f>
        <v>-0.19197805965032569</v>
      </c>
      <c r="H16" s="52">
        <f t="shared" ref="H16:M16" si="11">(H15-G15)/G15</f>
        <v>8.3352371006168199E-2</v>
      </c>
      <c r="I16" s="52">
        <f t="shared" si="11"/>
        <v>3.9915649947281216E-2</v>
      </c>
      <c r="J16" s="52">
        <f t="shared" si="11"/>
        <v>-9.7928736964078791E-2</v>
      </c>
      <c r="K16" s="52">
        <f t="shared" si="11"/>
        <v>4.3305126928820312E-2</v>
      </c>
      <c r="L16" s="94">
        <f t="shared" si="11"/>
        <v>1.1219527210046787E-2</v>
      </c>
      <c r="M16" s="52">
        <f t="shared" si="11"/>
        <v>3.5598508484894605E-2</v>
      </c>
      <c r="N16" s="52">
        <f t="shared" ref="N16:S16" si="12">(N15-M15)/M15</f>
        <v>-0.19859208747281171</v>
      </c>
      <c r="O16" s="52">
        <f t="shared" si="12"/>
        <v>1.258000036676386E-2</v>
      </c>
      <c r="P16" s="123">
        <f t="shared" si="12"/>
        <v>0.2568955213068439</v>
      </c>
      <c r="Q16" s="154">
        <f t="shared" si="12"/>
        <v>-0.13748883317483646</v>
      </c>
      <c r="R16" s="154">
        <f t="shared" si="12"/>
        <v>-3.1206147677915134E-2</v>
      </c>
      <c r="S16" s="173">
        <f t="shared" si="12"/>
        <v>-0.14474410263484619</v>
      </c>
    </row>
    <row r="17" spans="1:24" ht="17.25" customHeight="1" x14ac:dyDescent="0.15">
      <c r="A17" s="193" t="s">
        <v>135</v>
      </c>
      <c r="B17" s="194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95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124">
        <f>P15/L15</f>
        <v>1.0562666463739441</v>
      </c>
      <c r="Q17" s="53">
        <f>Q15/L15</f>
        <v>0.91104177764249294</v>
      </c>
      <c r="R17" s="53">
        <f>R15/L15</f>
        <v>0.882611673388631</v>
      </c>
      <c r="S17" s="88">
        <f>S15/L15</f>
        <v>0.75485883874895365</v>
      </c>
    </row>
    <row r="18" spans="1:24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95</v>
      </c>
      <c r="M18" s="56"/>
    </row>
    <row r="19" spans="1:24" ht="16.5" customHeight="1" x14ac:dyDescent="0.15">
      <c r="A19" s="195" t="s">
        <v>0</v>
      </c>
      <c r="B19" s="197" t="s">
        <v>23</v>
      </c>
      <c r="C19" s="199" t="s">
        <v>96</v>
      </c>
      <c r="D19" s="200"/>
      <c r="E19" s="199" t="s">
        <v>100</v>
      </c>
      <c r="F19" s="200"/>
      <c r="G19" s="199" t="s">
        <v>134</v>
      </c>
      <c r="H19" s="200"/>
      <c r="I19" s="199" t="s">
        <v>143</v>
      </c>
      <c r="J19" s="200"/>
      <c r="K19" s="199" t="s">
        <v>169</v>
      </c>
      <c r="L19" s="200"/>
      <c r="M19" s="199" t="s">
        <v>170</v>
      </c>
      <c r="N19" s="200"/>
      <c r="O19" s="209" t="s">
        <v>179</v>
      </c>
      <c r="P19" s="210"/>
    </row>
    <row r="20" spans="1:24" ht="15" customHeight="1" thickBot="1" x14ac:dyDescent="0.2">
      <c r="A20" s="196"/>
      <c r="B20" s="198"/>
      <c r="C20" s="72" t="s">
        <v>102</v>
      </c>
      <c r="D20" s="72" t="s">
        <v>103</v>
      </c>
      <c r="E20" s="72" t="s">
        <v>102</v>
      </c>
      <c r="F20" s="72" t="s">
        <v>103</v>
      </c>
      <c r="G20" s="72" t="s">
        <v>136</v>
      </c>
      <c r="H20" s="72" t="s">
        <v>137</v>
      </c>
      <c r="I20" s="72" t="s">
        <v>136</v>
      </c>
      <c r="J20" s="72" t="s">
        <v>137</v>
      </c>
      <c r="K20" s="72" t="s">
        <v>136</v>
      </c>
      <c r="L20" s="72" t="s">
        <v>137</v>
      </c>
      <c r="M20" s="72" t="s">
        <v>136</v>
      </c>
      <c r="N20" s="72" t="s">
        <v>137</v>
      </c>
      <c r="O20" s="99" t="s">
        <v>136</v>
      </c>
      <c r="P20" s="99" t="s">
        <v>137</v>
      </c>
      <c r="S20" s="33" t="s">
        <v>151</v>
      </c>
    </row>
    <row r="21" spans="1:24" ht="16.5" customHeight="1" x14ac:dyDescent="0.15">
      <c r="A21" s="39" t="s">
        <v>47</v>
      </c>
      <c r="B21" s="40" t="s">
        <v>2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41">
        <v>3410</v>
      </c>
      <c r="J21" s="41">
        <v>464</v>
      </c>
      <c r="K21" s="41">
        <v>2168.5</v>
      </c>
      <c r="L21" s="41">
        <v>291</v>
      </c>
      <c r="M21" s="41">
        <v>2249</v>
      </c>
      <c r="N21" s="41">
        <v>268.5</v>
      </c>
      <c r="O21" s="131">
        <v>1790</v>
      </c>
      <c r="P21" s="166">
        <v>212</v>
      </c>
      <c r="S21" s="201" t="s">
        <v>148</v>
      </c>
      <c r="T21" s="202"/>
      <c r="U21" s="162"/>
      <c r="V21" s="202" t="s">
        <v>149</v>
      </c>
      <c r="W21" s="205"/>
      <c r="X21" s="206"/>
    </row>
    <row r="22" spans="1:24" ht="16.5" customHeight="1" thickBot="1" x14ac:dyDescent="0.2">
      <c r="A22" s="43" t="s">
        <v>48</v>
      </c>
      <c r="B22" s="44" t="s">
        <v>188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45">
        <v>3749</v>
      </c>
      <c r="J22" s="45">
        <v>347</v>
      </c>
      <c r="K22" s="45">
        <v>3346.5</v>
      </c>
      <c r="L22" s="45">
        <v>298</v>
      </c>
      <c r="M22" s="45">
        <v>3276.5</v>
      </c>
      <c r="N22" s="45">
        <v>284.5</v>
      </c>
      <c r="O22" s="140">
        <v>2574</v>
      </c>
      <c r="P22" s="167">
        <v>284</v>
      </c>
      <c r="S22" s="203" t="s">
        <v>147</v>
      </c>
      <c r="T22" s="204"/>
      <c r="U22" s="163"/>
      <c r="V22" s="204" t="s">
        <v>150</v>
      </c>
      <c r="W22" s="207"/>
      <c r="X22" s="208"/>
    </row>
    <row r="23" spans="1:24" ht="16.5" customHeight="1" x14ac:dyDescent="0.15">
      <c r="A23" s="43" t="s">
        <v>49</v>
      </c>
      <c r="B23" s="44" t="s">
        <v>50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45">
        <v>1228</v>
      </c>
      <c r="J23" s="45">
        <v>446</v>
      </c>
      <c r="K23" s="45">
        <v>1147.5</v>
      </c>
      <c r="L23" s="45">
        <v>434</v>
      </c>
      <c r="M23" s="45">
        <v>1266</v>
      </c>
      <c r="N23" s="45">
        <v>319.5</v>
      </c>
      <c r="O23" s="140">
        <v>1003</v>
      </c>
      <c r="P23" s="167">
        <v>492</v>
      </c>
    </row>
    <row r="24" spans="1:24" ht="16.5" customHeight="1" x14ac:dyDescent="0.15">
      <c r="A24" s="43" t="s">
        <v>51</v>
      </c>
      <c r="B24" s="44" t="s">
        <v>189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45">
        <v>1035</v>
      </c>
      <c r="J24" s="45">
        <v>351</v>
      </c>
      <c r="K24" s="45">
        <v>883.5</v>
      </c>
      <c r="L24" s="45">
        <v>442</v>
      </c>
      <c r="M24" s="45">
        <v>899</v>
      </c>
      <c r="N24" s="45">
        <v>269.5</v>
      </c>
      <c r="O24" s="140">
        <v>921</v>
      </c>
      <c r="P24" s="167">
        <v>477</v>
      </c>
    </row>
    <row r="25" spans="1:24" ht="16.5" customHeight="1" x14ac:dyDescent="0.15">
      <c r="A25" s="43" t="s">
        <v>52</v>
      </c>
      <c r="B25" s="44" t="s">
        <v>114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45">
        <v>1766</v>
      </c>
      <c r="J25" s="45">
        <v>511</v>
      </c>
      <c r="K25" s="45">
        <v>1875.5</v>
      </c>
      <c r="L25" s="45">
        <v>416</v>
      </c>
      <c r="M25" s="45">
        <v>1633.5</v>
      </c>
      <c r="N25" s="45">
        <v>325</v>
      </c>
      <c r="O25" s="140">
        <v>1309</v>
      </c>
      <c r="P25" s="167">
        <v>276</v>
      </c>
    </row>
    <row r="26" spans="1:24" ht="16.5" customHeight="1" x14ac:dyDescent="0.15">
      <c r="A26" s="43" t="s">
        <v>53</v>
      </c>
      <c r="B26" s="44" t="s">
        <v>6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45">
        <v>1404</v>
      </c>
      <c r="J26" s="45">
        <v>558</v>
      </c>
      <c r="K26" s="45">
        <v>1317</v>
      </c>
      <c r="L26" s="45">
        <v>527</v>
      </c>
      <c r="M26" s="45">
        <v>1372.5</v>
      </c>
      <c r="N26" s="45">
        <v>359.5</v>
      </c>
      <c r="O26" s="140">
        <v>1190</v>
      </c>
      <c r="P26" s="167">
        <v>329</v>
      </c>
    </row>
    <row r="27" spans="1:24" ht="16.5" customHeight="1" x14ac:dyDescent="0.15">
      <c r="A27" s="43" t="s">
        <v>54</v>
      </c>
      <c r="B27" s="44" t="s">
        <v>5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45">
        <v>5268</v>
      </c>
      <c r="J27" s="45">
        <v>388</v>
      </c>
      <c r="K27" s="45">
        <v>4098</v>
      </c>
      <c r="L27" s="45">
        <v>354</v>
      </c>
      <c r="M27" s="45">
        <v>4158</v>
      </c>
      <c r="N27" s="45">
        <v>411.5</v>
      </c>
      <c r="O27" s="140">
        <v>3332</v>
      </c>
      <c r="P27" s="167">
        <v>369</v>
      </c>
    </row>
    <row r="28" spans="1:24" ht="16.5" customHeight="1" x14ac:dyDescent="0.15">
      <c r="A28" s="43" t="s">
        <v>55</v>
      </c>
      <c r="B28" s="44" t="s">
        <v>93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45">
        <v>3266</v>
      </c>
      <c r="J28" s="45">
        <v>527</v>
      </c>
      <c r="K28" s="45">
        <v>2696</v>
      </c>
      <c r="L28" s="45">
        <v>497</v>
      </c>
      <c r="M28" s="45">
        <v>2829.5</v>
      </c>
      <c r="N28" s="45">
        <v>408.5</v>
      </c>
      <c r="O28" s="140">
        <v>2706</v>
      </c>
      <c r="P28" s="167">
        <v>392</v>
      </c>
    </row>
    <row r="29" spans="1:24" ht="16.5" customHeight="1" x14ac:dyDescent="0.15">
      <c r="A29" s="43" t="s">
        <v>56</v>
      </c>
      <c r="B29" s="44" t="s">
        <v>57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45">
        <v>2032</v>
      </c>
      <c r="J29" s="45">
        <v>174</v>
      </c>
      <c r="K29" s="45">
        <v>2263</v>
      </c>
      <c r="L29" s="45">
        <v>125</v>
      </c>
      <c r="M29" s="45">
        <v>2431</v>
      </c>
      <c r="N29" s="45">
        <v>83</v>
      </c>
      <c r="O29" s="140">
        <v>1618</v>
      </c>
      <c r="P29" s="167">
        <v>142</v>
      </c>
    </row>
    <row r="30" spans="1:24" ht="16.5" customHeight="1" x14ac:dyDescent="0.15">
      <c r="A30" s="43" t="s">
        <v>58</v>
      </c>
      <c r="B30" s="44" t="s">
        <v>59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45">
        <v>1622</v>
      </c>
      <c r="J30" s="45">
        <v>181</v>
      </c>
      <c r="K30" s="45">
        <v>845</v>
      </c>
      <c r="L30" s="45">
        <v>94</v>
      </c>
      <c r="M30" s="45">
        <v>769</v>
      </c>
      <c r="N30" s="45">
        <v>73.5</v>
      </c>
      <c r="O30" s="140">
        <v>1044</v>
      </c>
      <c r="P30" s="167">
        <v>125</v>
      </c>
    </row>
    <row r="31" spans="1:24" ht="16.5" customHeight="1" x14ac:dyDescent="0.15">
      <c r="A31" s="43" t="s">
        <v>60</v>
      </c>
      <c r="B31" s="44" t="s">
        <v>4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45">
        <v>2056</v>
      </c>
      <c r="J31" s="45">
        <v>343</v>
      </c>
      <c r="K31" s="45">
        <v>2112.5</v>
      </c>
      <c r="L31" s="45">
        <v>309</v>
      </c>
      <c r="M31" s="45">
        <v>2091.5</v>
      </c>
      <c r="N31" s="45">
        <v>277.5</v>
      </c>
      <c r="O31" s="140">
        <v>1709</v>
      </c>
      <c r="P31" s="167">
        <v>234</v>
      </c>
    </row>
    <row r="32" spans="1:24" ht="16.5" customHeight="1" x14ac:dyDescent="0.15">
      <c r="A32" s="47" t="s">
        <v>61</v>
      </c>
      <c r="B32" s="48" t="s">
        <v>3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49">
        <v>3155</v>
      </c>
      <c r="J32" s="49">
        <v>420</v>
      </c>
      <c r="K32" s="49">
        <v>2935</v>
      </c>
      <c r="L32" s="49">
        <v>455</v>
      </c>
      <c r="M32" s="49">
        <v>2623</v>
      </c>
      <c r="N32" s="49">
        <v>317</v>
      </c>
      <c r="O32" s="169">
        <v>1964</v>
      </c>
      <c r="P32" s="168">
        <v>307</v>
      </c>
    </row>
    <row r="33" spans="1:16" ht="17.25" customHeight="1" x14ac:dyDescent="0.15">
      <c r="A33" s="193" t="s">
        <v>133</v>
      </c>
      <c r="B33" s="194"/>
      <c r="C33" s="49">
        <f>SUM(C21:C32)</f>
        <v>27466</v>
      </c>
      <c r="D33" s="49">
        <f t="shared" ref="D33:H33" si="13">SUM(D21:D32)</f>
        <v>6556</v>
      </c>
      <c r="E33" s="49">
        <f t="shared" si="13"/>
        <v>22643.5</v>
      </c>
      <c r="F33" s="49">
        <f t="shared" si="13"/>
        <v>4622</v>
      </c>
      <c r="G33" s="49">
        <f>SUM(G21:G32)</f>
        <v>23237.5</v>
      </c>
      <c r="H33" s="49">
        <f t="shared" si="13"/>
        <v>4371</v>
      </c>
      <c r="I33" s="49">
        <f t="shared" ref="I33:N33" si="14">SUM(I21:I32)</f>
        <v>29991</v>
      </c>
      <c r="J33" s="49">
        <f t="shared" si="14"/>
        <v>4710</v>
      </c>
      <c r="K33" s="49">
        <f t="shared" si="14"/>
        <v>25688</v>
      </c>
      <c r="L33" s="49">
        <f t="shared" si="14"/>
        <v>4242</v>
      </c>
      <c r="M33" s="49">
        <f t="shared" si="14"/>
        <v>25598.5</v>
      </c>
      <c r="N33" s="49">
        <f t="shared" si="14"/>
        <v>3397.5</v>
      </c>
      <c r="O33" s="165">
        <f t="shared" ref="O33:P33" si="15">SUM(O21:O32)</f>
        <v>21160</v>
      </c>
      <c r="P33" s="165">
        <f t="shared" si="15"/>
        <v>3639</v>
      </c>
    </row>
  </sheetData>
  <mergeCells count="19">
    <mergeCell ref="S21:T21"/>
    <mergeCell ref="S22:T22"/>
    <mergeCell ref="V21:X21"/>
    <mergeCell ref="V22:X22"/>
    <mergeCell ref="I19:J19"/>
    <mergeCell ref="K19:L19"/>
    <mergeCell ref="M19:N19"/>
    <mergeCell ref="O19:P19"/>
    <mergeCell ref="C19:D19"/>
    <mergeCell ref="E19:F19"/>
    <mergeCell ref="G19:H19"/>
    <mergeCell ref="A33:B33"/>
    <mergeCell ref="A19:A20"/>
    <mergeCell ref="B19:B20"/>
    <mergeCell ref="A1:A2"/>
    <mergeCell ref="B1:B2"/>
    <mergeCell ref="A15:B15"/>
    <mergeCell ref="A16:B16"/>
    <mergeCell ref="A17:B17"/>
  </mergeCells>
  <phoneticPr fontId="14"/>
  <printOptions horizontalCentered="1"/>
  <pageMargins left="0.31496062992125984" right="0.31496062992125984" top="0.59055118110236227" bottom="0.19685039370078741" header="0.31496062992125984" footer="0.31496062992125984"/>
  <pageSetup paperSize="9" scale="78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2020-11-04T01:05:00Z</cp:lastPrinted>
  <dcterms:created xsi:type="dcterms:W3CDTF">2007-11-19T00:17:30Z</dcterms:created>
  <dcterms:modified xsi:type="dcterms:W3CDTF">2021-09-15T00:25:27Z</dcterms:modified>
</cp:coreProperties>
</file>