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G077PC010U\Desktop\0908\"/>
    </mc:Choice>
  </mc:AlternateContent>
  <bookViews>
    <workbookView xWindow="0" yWindow="0" windowWidth="20490" windowHeight="7530"/>
  </bookViews>
  <sheets>
    <sheet name="ベニちゃんバス利用状況、収支(R1.4~R3.7)" sheetId="2" r:id="rId1"/>
  </sheets>
  <definedNames>
    <definedName name="_xlnm.Print_Area" localSheetId="0">'ベニちゃんバス利用状況、収支(R1.4~R3.7)'!$A$1:$P$36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2" l="1"/>
  <c r="M17" i="2" l="1"/>
  <c r="N17" i="2"/>
  <c r="M18" i="2"/>
  <c r="N18" i="2"/>
  <c r="M19" i="2"/>
  <c r="N19" i="2"/>
  <c r="M20" i="2"/>
  <c r="N20" i="2"/>
  <c r="M21" i="2"/>
  <c r="N21" i="2"/>
  <c r="M22" i="2"/>
  <c r="N22" i="2"/>
  <c r="M23" i="2"/>
  <c r="N23" i="2"/>
  <c r="M24" i="2"/>
  <c r="N24" i="2"/>
  <c r="M25" i="2"/>
  <c r="N25" i="2"/>
  <c r="M26" i="2"/>
  <c r="N26" i="2"/>
  <c r="M27" i="2"/>
  <c r="N27" i="2"/>
  <c r="M28" i="2"/>
  <c r="N28" i="2"/>
  <c r="M30" i="2"/>
  <c r="N30" i="2"/>
  <c r="M31" i="2"/>
  <c r="N31" i="2"/>
  <c r="M32" i="2"/>
  <c r="N32" i="2"/>
  <c r="M33" i="2"/>
  <c r="N33" i="2"/>
  <c r="O34" i="2"/>
  <c r="P34" i="2"/>
  <c r="O29" i="2"/>
  <c r="P29" i="2"/>
  <c r="O16" i="2"/>
  <c r="P16" i="2"/>
  <c r="M5" i="2"/>
  <c r="N5" i="2"/>
  <c r="M6" i="2"/>
  <c r="N6" i="2"/>
  <c r="M7" i="2"/>
  <c r="N7" i="2"/>
  <c r="M8" i="2"/>
  <c r="N8" i="2"/>
  <c r="M9" i="2"/>
  <c r="N9" i="2"/>
  <c r="M10" i="2"/>
  <c r="N10" i="2"/>
  <c r="M11" i="2"/>
  <c r="N11" i="2"/>
  <c r="M12" i="2"/>
  <c r="N12" i="2"/>
  <c r="M13" i="2"/>
  <c r="N13" i="2"/>
  <c r="M14" i="2"/>
  <c r="N14" i="2"/>
  <c r="M15" i="2"/>
  <c r="N15" i="2"/>
  <c r="N4" i="2"/>
  <c r="L34" i="2"/>
  <c r="K34" i="2"/>
  <c r="L29" i="2"/>
  <c r="K29" i="2"/>
  <c r="L16" i="2"/>
  <c r="K16" i="2"/>
  <c r="D34" i="2"/>
  <c r="E34" i="2"/>
  <c r="F34" i="2"/>
  <c r="G34" i="2"/>
  <c r="H34" i="2"/>
  <c r="C34" i="2"/>
  <c r="F29" i="2"/>
  <c r="G29" i="2"/>
  <c r="H29" i="2"/>
  <c r="F16" i="2" l="1"/>
  <c r="G16" i="2"/>
  <c r="H16" i="2"/>
  <c r="I16" i="2" l="1"/>
  <c r="M16" i="2" s="1"/>
  <c r="I34" i="2" l="1"/>
  <c r="M34" i="2" s="1"/>
  <c r="J34" i="2" l="1"/>
  <c r="N34" i="2" s="1"/>
  <c r="E16" i="2" l="1"/>
  <c r="D16" i="2"/>
  <c r="C16" i="2"/>
  <c r="E29" i="2"/>
  <c r="D29" i="2"/>
  <c r="C29" i="2"/>
  <c r="J16" i="2" l="1"/>
  <c r="N16" i="2" s="1"/>
  <c r="J29" i="2"/>
  <c r="N29" i="2" s="1"/>
  <c r="I29" i="2"/>
  <c r="M29" i="2" s="1"/>
</calcChain>
</file>

<file path=xl/sharedStrings.xml><?xml version="1.0" encoding="utf-8"?>
<sst xmlns="http://schemas.openxmlformats.org/spreadsheetml/2006/main" count="58" uniqueCount="32">
  <si>
    <t>西部</t>
    <rPh sb="0" eb="2">
      <t>セイブ</t>
    </rPh>
    <phoneticPr fontId="4"/>
  </si>
  <si>
    <t>東部</t>
    <rPh sb="0" eb="2">
      <t>トウブ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</si>
  <si>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</si>
  <si>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</si>
  <si>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</si>
  <si>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</si>
  <si>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</si>
  <si>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</si>
  <si>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</si>
  <si>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</si>
  <si>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</si>
  <si>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</si>
  <si>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</si>
  <si>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</si>
  <si>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利用者数（人）</t>
    <rPh sb="0" eb="2">
      <t>リヨウ</t>
    </rPh>
    <rPh sb="2" eb="3">
      <t>シャ</t>
    </rPh>
    <rPh sb="3" eb="4">
      <t>スウ</t>
    </rPh>
    <rPh sb="5" eb="6">
      <t>ニン</t>
    </rPh>
    <phoneticPr fontId="3"/>
  </si>
  <si>
    <t>R1年度
（2019）</t>
    <rPh sb="2" eb="4">
      <t>ネンド</t>
    </rPh>
    <phoneticPr fontId="3"/>
  </si>
  <si>
    <t>R2年度
（2020）</t>
    <rPh sb="2" eb="4">
      <t>ネンド</t>
    </rPh>
    <phoneticPr fontId="3"/>
  </si>
  <si>
    <t>R3年度
（2021）</t>
    <phoneticPr fontId="3"/>
  </si>
  <si>
    <t>運行日数</t>
    <rPh sb="0" eb="2">
      <t>ウンコウ</t>
    </rPh>
    <rPh sb="2" eb="4">
      <t>ニッスウ</t>
    </rPh>
    <phoneticPr fontId="4"/>
  </si>
  <si>
    <t>城西町先回り</t>
    <rPh sb="0" eb="2">
      <t>シロニシ</t>
    </rPh>
    <rPh sb="2" eb="3">
      <t>マチ</t>
    </rPh>
    <rPh sb="3" eb="5">
      <t>サキマワ</t>
    </rPh>
    <phoneticPr fontId="2"/>
  </si>
  <si>
    <t>上町先回り</t>
    <rPh sb="0" eb="2">
      <t>ウワマチ</t>
    </rPh>
    <rPh sb="2" eb="4">
      <t>サキマワ</t>
    </rPh>
    <phoneticPr fontId="2"/>
  </si>
  <si>
    <t>東原町先回り</t>
    <rPh sb="0" eb="2">
      <t>ヒガシハラ</t>
    </rPh>
    <rPh sb="2" eb="3">
      <t>マチ</t>
    </rPh>
    <rPh sb="3" eb="5">
      <t>サキマワ</t>
    </rPh>
    <phoneticPr fontId="2"/>
  </si>
  <si>
    <t>小荷駄町先回り</t>
  </si>
  <si>
    <t>支出(円）
（運行経費）</t>
    <rPh sb="0" eb="2">
      <t>シシュツ</t>
    </rPh>
    <rPh sb="3" eb="4">
      <t>エン</t>
    </rPh>
    <phoneticPr fontId="3"/>
  </si>
  <si>
    <t>収入（円）
（運賃収入）</t>
    <rPh sb="0" eb="2">
      <t>シュウニュウ</t>
    </rPh>
    <rPh sb="3" eb="4">
      <t>エン</t>
    </rPh>
    <phoneticPr fontId="3"/>
  </si>
  <si>
    <t>R1計</t>
    <rPh sb="2" eb="3">
      <t>ケイ</t>
    </rPh>
    <phoneticPr fontId="3"/>
  </si>
  <si>
    <t>R2計</t>
    <rPh sb="2" eb="3">
      <t>ケイ</t>
    </rPh>
    <phoneticPr fontId="3"/>
  </si>
  <si>
    <t>R3計</t>
    <rPh sb="2" eb="3">
      <t>ケイ</t>
    </rPh>
    <phoneticPr fontId="3"/>
  </si>
  <si>
    <t>収支
（収入／支出）</t>
    <rPh sb="0" eb="2">
      <t>シュウシ</t>
    </rPh>
    <rPh sb="4" eb="6">
      <t>シュウニュウ</t>
    </rPh>
    <rPh sb="7" eb="9">
      <t>シシュツ</t>
    </rPh>
    <phoneticPr fontId="3"/>
  </si>
  <si>
    <t>注）表中「東部」・・・東部循環線（東くるりん　東原町先回りコース・小荷駄町先回りコース）</t>
    <rPh sb="0" eb="1">
      <t>チュウ</t>
    </rPh>
    <rPh sb="2" eb="4">
      <t>ヒョウチュウ</t>
    </rPh>
    <rPh sb="5" eb="7">
      <t>トウブ</t>
    </rPh>
    <rPh sb="11" eb="13">
      <t>トウブ</t>
    </rPh>
    <rPh sb="13" eb="15">
      <t>ジュンカン</t>
    </rPh>
    <rPh sb="15" eb="16">
      <t>セン</t>
    </rPh>
    <rPh sb="17" eb="18">
      <t>ヒガシ</t>
    </rPh>
    <rPh sb="23" eb="25">
      <t>ヒガシハラ</t>
    </rPh>
    <rPh sb="25" eb="26">
      <t>マチ</t>
    </rPh>
    <rPh sb="26" eb="28">
      <t>サキマワ</t>
    </rPh>
    <rPh sb="33" eb="36">
      <t>コニダ</t>
    </rPh>
    <rPh sb="36" eb="37">
      <t>マチ</t>
    </rPh>
    <rPh sb="37" eb="39">
      <t>サキマワ</t>
    </rPh>
    <phoneticPr fontId="3"/>
  </si>
  <si>
    <t>注）表中「西部」・・・西部循環線（西くるりん　城西町先回りコース・上町先回りコース）</t>
    <rPh sb="0" eb="1">
      <t>チュウ</t>
    </rPh>
    <rPh sb="2" eb="4">
      <t>ヒョウチュウ</t>
    </rPh>
    <rPh sb="5" eb="7">
      <t>セイブ</t>
    </rPh>
    <rPh sb="11" eb="13">
      <t>セイブ</t>
    </rPh>
    <rPh sb="13" eb="15">
      <t>ジュンカン</t>
    </rPh>
    <rPh sb="15" eb="16">
      <t>セン</t>
    </rPh>
    <rPh sb="17" eb="18">
      <t>ニシ</t>
    </rPh>
    <rPh sb="23" eb="25">
      <t>シロニシ</t>
    </rPh>
    <rPh sb="25" eb="26">
      <t>マチ</t>
    </rPh>
    <rPh sb="26" eb="28">
      <t>サキマワ</t>
    </rPh>
    <rPh sb="33" eb="34">
      <t>ウエ</t>
    </rPh>
    <rPh sb="34" eb="35">
      <t>マチ</t>
    </rPh>
    <rPh sb="35" eb="37">
      <t>サキマワ</t>
    </rPh>
    <phoneticPr fontId="3"/>
  </si>
  <si>
    <r>
      <t xml:space="preserve">【参考】その他収入（円）
</t>
    </r>
    <r>
      <rPr>
        <sz val="9"/>
        <color theme="1"/>
        <rFont val="游ゴシック"/>
        <family val="3"/>
        <charset val="128"/>
        <scheme val="minor"/>
      </rPr>
      <t>（補助金、支援金、広告収入）</t>
    </r>
    <rPh sb="1" eb="3">
      <t>サンコウ</t>
    </rPh>
    <rPh sb="6" eb="7">
      <t>タ</t>
    </rPh>
    <rPh sb="7" eb="9">
      <t>シュウニュウ</t>
    </rPh>
    <rPh sb="10" eb="11">
      <t>エン</t>
    </rPh>
    <rPh sb="14" eb="17">
      <t>ホジョキン</t>
    </rPh>
    <rPh sb="18" eb="21">
      <t>シエンキン</t>
    </rPh>
    <rPh sb="22" eb="24">
      <t>コウコク</t>
    </rPh>
    <rPh sb="24" eb="26">
      <t>シュウニュウ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</si>
</sst>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Border="1">
      <alignment vertical="center"/>
    </xf>
    <xf numFmtId="38" fontId="0" fillId="0" borderId="4" xfId="1" applyFont="1" applyBorder="1" applyAlignment="1">
      <alignment horizontal="right" vertical="center" shrinkToFit="1"/>
    </xf>
    <xf numFmtId="38" fontId="1" fillId="0" borderId="4" xfId="1" applyFont="1" applyFill="1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176" fontId="1" fillId="0" borderId="4" xfId="2" applyNumberFormat="1" applyFont="1" applyFill="1" applyBorder="1" applyAlignment="1">
      <alignment vertical="center" shrinkToFit="1"/>
    </xf>
    <xf numFmtId="38" fontId="0" fillId="0" borderId="0" xfId="0" applyNumberFormat="1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 applyAlignment="1">
      <alignment horizontal="center" vertical="center" shrinkToFit="1"/>
    </xf>
    <xf numFmtId="38" fontId="0" fillId="0" borderId="9" xfId="1" applyFont="1" applyBorder="1" applyAlignment="1">
      <alignment horizontal="right" vertical="center" shrinkToFit="1"/>
    </xf>
    <xf numFmtId="38" fontId="1" fillId="0" borderId="9" xfId="1" applyFont="1" applyFill="1" applyBorder="1" applyAlignment="1">
      <alignment vertical="center" shrinkToFit="1"/>
    </xf>
    <xf numFmtId="176" fontId="1" fillId="0" borderId="9" xfId="2" applyNumberFormat="1" applyFont="1" applyFill="1" applyBorder="1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38" fontId="0" fillId="0" borderId="15" xfId="1" applyFont="1" applyBorder="1" applyAlignment="1">
      <alignment horizontal="right" vertical="center" shrinkToFit="1"/>
    </xf>
    <xf numFmtId="38" fontId="1" fillId="0" borderId="15" xfId="1" applyFont="1" applyFill="1" applyBorder="1" applyAlignment="1">
      <alignment vertical="center" shrinkToFit="1"/>
    </xf>
    <xf numFmtId="176" fontId="1" fillId="0" borderId="15" xfId="2" applyNumberFormat="1" applyFont="1" applyFill="1" applyBorder="1" applyAlignment="1">
      <alignment vertical="center" shrinkToFit="1"/>
    </xf>
    <xf numFmtId="0" fontId="5" fillId="2" borderId="14" xfId="0" applyFont="1" applyFill="1" applyBorder="1" applyAlignment="1">
      <alignment horizontal="center" vertical="center" shrinkToFit="1"/>
    </xf>
    <xf numFmtId="38" fontId="5" fillId="2" borderId="14" xfId="1" applyFont="1" applyFill="1" applyBorder="1" applyAlignment="1">
      <alignment horizontal="center" vertical="center" shrinkToFit="1"/>
    </xf>
    <xf numFmtId="38" fontId="5" fillId="2" borderId="14" xfId="1" applyFont="1" applyFill="1" applyBorder="1" applyAlignment="1">
      <alignment vertical="center" shrinkToFit="1"/>
    </xf>
    <xf numFmtId="176" fontId="5" fillId="2" borderId="14" xfId="2" applyNumberFormat="1" applyFont="1" applyFill="1" applyBorder="1" applyAlignment="1">
      <alignment vertical="center" shrinkToFit="1"/>
    </xf>
    <xf numFmtId="0" fontId="5" fillId="2" borderId="4" xfId="0" applyFont="1" applyFill="1" applyBorder="1" applyAlignment="1">
      <alignment horizontal="center" vertical="center" shrinkToFit="1"/>
    </xf>
    <xf numFmtId="38" fontId="5" fillId="2" borderId="4" xfId="1" applyFont="1" applyFill="1" applyBorder="1" applyAlignment="1">
      <alignment horizontal="center" vertical="center" shrinkToFit="1"/>
    </xf>
    <xf numFmtId="176" fontId="5" fillId="2" borderId="4" xfId="2" applyNumberFormat="1" applyFont="1" applyFill="1" applyBorder="1" applyAlignment="1">
      <alignment vertical="center" shrinkToFit="1"/>
    </xf>
    <xf numFmtId="38" fontId="5" fillId="2" borderId="4" xfId="1" applyFont="1" applyFill="1" applyBorder="1" applyAlignment="1">
      <alignment horizontal="right" vertical="center" shrinkToFi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view="pageBreakPreview" zoomScale="98" zoomScaleNormal="100" zoomScaleSheetLayoutView="98" workbookViewId="0">
      <selection activeCell="E39" sqref="E39"/>
    </sheetView>
  </sheetViews>
  <sheetFormatPr defaultRowHeight="18.75" x14ac:dyDescent="0.4"/>
  <cols>
    <col min="1" max="1" width="9" style="1"/>
    <col min="2" max="2" width="8.5" style="1" customWidth="1"/>
    <col min="3" max="4" width="5.25" style="1" bestFit="1" customWidth="1"/>
    <col min="5" max="12" width="11.875" style="1" customWidth="1"/>
    <col min="13" max="14" width="7.25" style="1" bestFit="1" customWidth="1"/>
    <col min="15" max="16" width="11.875" style="1" customWidth="1"/>
    <col min="17" max="16384" width="9" style="1"/>
  </cols>
  <sheetData>
    <row r="1" spans="1:16" ht="36.75" customHeight="1" x14ac:dyDescent="0.4">
      <c r="A1" s="7"/>
      <c r="B1" s="8"/>
      <c r="C1" s="31" t="s">
        <v>18</v>
      </c>
      <c r="D1" s="33"/>
      <c r="E1" s="31" t="s">
        <v>14</v>
      </c>
      <c r="F1" s="32"/>
      <c r="G1" s="32"/>
      <c r="H1" s="33"/>
      <c r="I1" s="40" t="s">
        <v>23</v>
      </c>
      <c r="J1" s="41"/>
      <c r="K1" s="34" t="s">
        <v>24</v>
      </c>
      <c r="L1" s="35"/>
      <c r="M1" s="34" t="s">
        <v>28</v>
      </c>
      <c r="N1" s="35"/>
      <c r="O1" s="34" t="s">
        <v>31</v>
      </c>
      <c r="P1" s="34"/>
    </row>
    <row r="2" spans="1:16" x14ac:dyDescent="0.4">
      <c r="A2" s="9"/>
      <c r="B2" s="10"/>
      <c r="C2" s="29" t="s">
        <v>0</v>
      </c>
      <c r="D2" s="29" t="s">
        <v>1</v>
      </c>
      <c r="E2" s="35" t="s">
        <v>0</v>
      </c>
      <c r="F2" s="35"/>
      <c r="G2" s="35" t="s">
        <v>1</v>
      </c>
      <c r="H2" s="35"/>
      <c r="I2" s="29" t="s">
        <v>0</v>
      </c>
      <c r="J2" s="29" t="s">
        <v>1</v>
      </c>
      <c r="K2" s="29" t="s">
        <v>0</v>
      </c>
      <c r="L2" s="29" t="s">
        <v>1</v>
      </c>
      <c r="M2" s="29" t="s">
        <v>0</v>
      </c>
      <c r="N2" s="29" t="s">
        <v>1</v>
      </c>
      <c r="O2" s="29" t="s">
        <v>0</v>
      </c>
      <c r="P2" s="29" t="s">
        <v>1</v>
      </c>
    </row>
    <row r="3" spans="1:16" x14ac:dyDescent="0.4">
      <c r="A3" s="11"/>
      <c r="B3" s="12"/>
      <c r="C3" s="30"/>
      <c r="D3" s="30"/>
      <c r="E3" s="4" t="s">
        <v>19</v>
      </c>
      <c r="F3" s="4" t="s">
        <v>20</v>
      </c>
      <c r="G3" s="4" t="s">
        <v>21</v>
      </c>
      <c r="H3" s="4" t="s">
        <v>22</v>
      </c>
      <c r="I3" s="30"/>
      <c r="J3" s="30"/>
      <c r="K3" s="30"/>
      <c r="L3" s="30"/>
      <c r="M3" s="30"/>
      <c r="N3" s="30"/>
      <c r="O3" s="30"/>
      <c r="P3" s="30"/>
    </row>
    <row r="4" spans="1:16" x14ac:dyDescent="0.4">
      <c r="A4" s="34" t="s">
        <v>15</v>
      </c>
      <c r="B4" s="4" t="s">
        <v>2</v>
      </c>
      <c r="C4" s="4">
        <v>30</v>
      </c>
      <c r="D4" s="4">
        <v>30</v>
      </c>
      <c r="E4" s="2">
        <v>8805</v>
      </c>
      <c r="F4" s="2">
        <v>8930</v>
      </c>
      <c r="G4" s="2">
        <v>11494</v>
      </c>
      <c r="H4" s="2">
        <v>11596</v>
      </c>
      <c r="I4" s="3">
        <v>3465938</v>
      </c>
      <c r="J4" s="3">
        <v>3493438</v>
      </c>
      <c r="K4" s="3">
        <v>1642286</v>
      </c>
      <c r="L4" s="3">
        <v>2034725</v>
      </c>
      <c r="M4" s="5">
        <f>+K4/I4</f>
        <v>0.47383594282413594</v>
      </c>
      <c r="N4" s="5">
        <f>+L4/J4</f>
        <v>0.58244199553562992</v>
      </c>
      <c r="O4" s="3">
        <v>295000</v>
      </c>
      <c r="P4" s="3">
        <v>484000</v>
      </c>
    </row>
    <row r="5" spans="1:16" x14ac:dyDescent="0.4">
      <c r="A5" s="35"/>
      <c r="B5" s="4" t="s">
        <v>3</v>
      </c>
      <c r="C5" s="4">
        <v>31</v>
      </c>
      <c r="D5" s="4">
        <v>31</v>
      </c>
      <c r="E5" s="2">
        <v>8858</v>
      </c>
      <c r="F5" s="2">
        <v>8564</v>
      </c>
      <c r="G5" s="2">
        <v>11279</v>
      </c>
      <c r="H5" s="2">
        <v>10755</v>
      </c>
      <c r="I5" s="3">
        <v>4554565</v>
      </c>
      <c r="J5" s="3">
        <v>3581598</v>
      </c>
      <c r="K5" s="3">
        <v>1529138</v>
      </c>
      <c r="L5" s="3">
        <v>1876261</v>
      </c>
      <c r="M5" s="5">
        <f t="shared" ref="M5:M16" si="0">+K5/I5</f>
        <v>0.33573744144610956</v>
      </c>
      <c r="N5" s="5">
        <f t="shared" ref="N5:N16" si="1">+L5/J5</f>
        <v>0.52386141604948411</v>
      </c>
      <c r="O5" s="3">
        <v>295000</v>
      </c>
      <c r="P5" s="3">
        <v>484000</v>
      </c>
    </row>
    <row r="6" spans="1:16" x14ac:dyDescent="0.4">
      <c r="A6" s="35"/>
      <c r="B6" s="4" t="s">
        <v>4</v>
      </c>
      <c r="C6" s="4">
        <v>30</v>
      </c>
      <c r="D6" s="4">
        <v>30</v>
      </c>
      <c r="E6" s="2">
        <v>9394</v>
      </c>
      <c r="F6" s="2">
        <v>9192</v>
      </c>
      <c r="G6" s="2">
        <v>11744</v>
      </c>
      <c r="H6" s="2">
        <v>11259</v>
      </c>
      <c r="I6" s="3">
        <v>3378743</v>
      </c>
      <c r="J6" s="3">
        <v>3535337</v>
      </c>
      <c r="K6" s="3">
        <v>1735782</v>
      </c>
      <c r="L6" s="3">
        <v>2035056</v>
      </c>
      <c r="M6" s="5">
        <f t="shared" si="0"/>
        <v>0.51373602549824005</v>
      </c>
      <c r="N6" s="5">
        <f t="shared" si="1"/>
        <v>0.57563281803120891</v>
      </c>
      <c r="O6" s="3">
        <v>471000</v>
      </c>
      <c r="P6" s="3">
        <v>484000</v>
      </c>
    </row>
    <row r="7" spans="1:16" ht="18.75" customHeight="1" x14ac:dyDescent="0.4">
      <c r="A7" s="35"/>
      <c r="B7" s="4" t="s">
        <v>5</v>
      </c>
      <c r="C7" s="4">
        <v>31</v>
      </c>
      <c r="D7" s="4">
        <v>31</v>
      </c>
      <c r="E7" s="2">
        <v>9781</v>
      </c>
      <c r="F7" s="2">
        <v>9485</v>
      </c>
      <c r="G7" s="2">
        <v>11740</v>
      </c>
      <c r="H7" s="2">
        <v>11512</v>
      </c>
      <c r="I7" s="3">
        <v>3501765</v>
      </c>
      <c r="J7" s="3">
        <v>3510719</v>
      </c>
      <c r="K7" s="3">
        <v>1725219</v>
      </c>
      <c r="L7" s="3">
        <v>2035737</v>
      </c>
      <c r="M7" s="5">
        <f t="shared" si="0"/>
        <v>0.49267126720382437</v>
      </c>
      <c r="N7" s="5">
        <f t="shared" si="1"/>
        <v>0.57986327017343176</v>
      </c>
      <c r="O7" s="3">
        <v>471000</v>
      </c>
      <c r="P7" s="3">
        <v>484000</v>
      </c>
    </row>
    <row r="8" spans="1:16" x14ac:dyDescent="0.4">
      <c r="A8" s="35"/>
      <c r="B8" s="4" t="s">
        <v>6</v>
      </c>
      <c r="C8" s="4">
        <v>31</v>
      </c>
      <c r="D8" s="4">
        <v>31</v>
      </c>
      <c r="E8" s="2">
        <v>10103</v>
      </c>
      <c r="F8" s="2">
        <v>10271</v>
      </c>
      <c r="G8" s="2">
        <v>12796</v>
      </c>
      <c r="H8" s="2">
        <v>11996</v>
      </c>
      <c r="I8" s="3">
        <v>3509877</v>
      </c>
      <c r="J8" s="3">
        <v>3652471</v>
      </c>
      <c r="K8" s="3">
        <v>1852455</v>
      </c>
      <c r="L8" s="3">
        <v>2183106</v>
      </c>
      <c r="M8" s="5">
        <f t="shared" si="0"/>
        <v>0.52778345224063405</v>
      </c>
      <c r="N8" s="5">
        <f t="shared" si="1"/>
        <v>0.59770659370053858</v>
      </c>
      <c r="O8" s="3">
        <v>471000</v>
      </c>
      <c r="P8" s="3">
        <v>484000</v>
      </c>
    </row>
    <row r="9" spans="1:16" x14ac:dyDescent="0.4">
      <c r="A9" s="35"/>
      <c r="B9" s="4" t="s">
        <v>7</v>
      </c>
      <c r="C9" s="4">
        <v>30</v>
      </c>
      <c r="D9" s="4">
        <v>30</v>
      </c>
      <c r="E9" s="2">
        <v>9355</v>
      </c>
      <c r="F9" s="2">
        <v>9543</v>
      </c>
      <c r="G9" s="2">
        <v>11655</v>
      </c>
      <c r="H9" s="2">
        <v>11228</v>
      </c>
      <c r="I9" s="3">
        <v>3368273</v>
      </c>
      <c r="J9" s="3">
        <v>3373553</v>
      </c>
      <c r="K9" s="3">
        <v>1779568</v>
      </c>
      <c r="L9" s="3">
        <v>2082499</v>
      </c>
      <c r="M9" s="5">
        <f t="shared" si="0"/>
        <v>0.52833247186317733</v>
      </c>
      <c r="N9" s="5">
        <f t="shared" si="1"/>
        <v>0.61730140300152392</v>
      </c>
      <c r="O9" s="3">
        <v>471000</v>
      </c>
      <c r="P9" s="3">
        <v>484000</v>
      </c>
    </row>
    <row r="10" spans="1:16" x14ac:dyDescent="0.4">
      <c r="A10" s="35"/>
      <c r="B10" s="4" t="s">
        <v>8</v>
      </c>
      <c r="C10" s="4">
        <v>31</v>
      </c>
      <c r="D10" s="4">
        <v>31</v>
      </c>
      <c r="E10" s="2">
        <v>9462</v>
      </c>
      <c r="F10" s="2">
        <v>9496</v>
      </c>
      <c r="G10" s="2">
        <v>11542</v>
      </c>
      <c r="H10" s="2">
        <v>11219</v>
      </c>
      <c r="I10" s="3">
        <v>3507249</v>
      </c>
      <c r="J10" s="3">
        <v>3353048</v>
      </c>
      <c r="K10" s="3">
        <v>1694441</v>
      </c>
      <c r="L10" s="3">
        <v>1929230</v>
      </c>
      <c r="M10" s="5">
        <f t="shared" si="0"/>
        <v>0.48312537832358066</v>
      </c>
      <c r="N10" s="5">
        <f t="shared" si="1"/>
        <v>0.57536605500428262</v>
      </c>
      <c r="O10" s="3">
        <v>176000</v>
      </c>
      <c r="P10" s="3">
        <v>176000</v>
      </c>
    </row>
    <row r="11" spans="1:16" x14ac:dyDescent="0.4">
      <c r="A11" s="35"/>
      <c r="B11" s="4" t="s">
        <v>9</v>
      </c>
      <c r="C11" s="4">
        <v>30</v>
      </c>
      <c r="D11" s="4">
        <v>30</v>
      </c>
      <c r="E11" s="2">
        <v>9470</v>
      </c>
      <c r="F11" s="2">
        <v>9460</v>
      </c>
      <c r="G11" s="2">
        <v>11625</v>
      </c>
      <c r="H11" s="2">
        <v>11462</v>
      </c>
      <c r="I11" s="3">
        <v>3422373</v>
      </c>
      <c r="J11" s="3">
        <v>3421266</v>
      </c>
      <c r="K11" s="3">
        <v>1702090</v>
      </c>
      <c r="L11" s="3">
        <v>1966888</v>
      </c>
      <c r="M11" s="5">
        <f t="shared" si="0"/>
        <v>0.49734204892336398</v>
      </c>
      <c r="N11" s="5">
        <f t="shared" si="1"/>
        <v>0.57490063619724396</v>
      </c>
      <c r="O11" s="3">
        <v>176000</v>
      </c>
      <c r="P11" s="3">
        <v>176000</v>
      </c>
    </row>
    <row r="12" spans="1:16" x14ac:dyDescent="0.4">
      <c r="A12" s="35"/>
      <c r="B12" s="4" t="s">
        <v>10</v>
      </c>
      <c r="C12" s="4">
        <v>31</v>
      </c>
      <c r="D12" s="4">
        <v>31</v>
      </c>
      <c r="E12" s="2">
        <v>9402</v>
      </c>
      <c r="F12" s="2">
        <v>9917</v>
      </c>
      <c r="G12" s="2">
        <v>12519</v>
      </c>
      <c r="H12" s="2">
        <v>12123</v>
      </c>
      <c r="I12" s="3">
        <v>3543392.2</v>
      </c>
      <c r="J12" s="3">
        <v>3546616.2</v>
      </c>
      <c r="K12" s="3">
        <v>1723794</v>
      </c>
      <c r="L12" s="3">
        <v>2141666</v>
      </c>
      <c r="M12" s="5">
        <f t="shared" si="0"/>
        <v>0.48648128762037685</v>
      </c>
      <c r="N12" s="5">
        <f t="shared" si="1"/>
        <v>0.60386178803333723</v>
      </c>
      <c r="O12" s="3">
        <v>426000</v>
      </c>
      <c r="P12" s="3">
        <v>426000</v>
      </c>
    </row>
    <row r="13" spans="1:16" x14ac:dyDescent="0.4">
      <c r="A13" s="35"/>
      <c r="B13" s="4" t="s">
        <v>11</v>
      </c>
      <c r="C13" s="4">
        <v>30</v>
      </c>
      <c r="D13" s="4">
        <v>30</v>
      </c>
      <c r="E13" s="2">
        <v>9096</v>
      </c>
      <c r="F13" s="2">
        <v>9141</v>
      </c>
      <c r="G13" s="2">
        <v>10651</v>
      </c>
      <c r="H13" s="2">
        <v>11305</v>
      </c>
      <c r="I13" s="3">
        <v>3455196.0000000005</v>
      </c>
      <c r="J13" s="3">
        <v>3465402.0000000005</v>
      </c>
      <c r="K13" s="3">
        <v>1629843</v>
      </c>
      <c r="L13" s="3">
        <v>1904023</v>
      </c>
      <c r="M13" s="5">
        <f t="shared" si="0"/>
        <v>0.47170782786273191</v>
      </c>
      <c r="N13" s="5">
        <f t="shared" si="1"/>
        <v>0.54943784299772425</v>
      </c>
      <c r="O13" s="3">
        <v>426000</v>
      </c>
      <c r="P13" s="3">
        <v>426000</v>
      </c>
    </row>
    <row r="14" spans="1:16" x14ac:dyDescent="0.4">
      <c r="A14" s="35"/>
      <c r="B14" s="4" t="s">
        <v>12</v>
      </c>
      <c r="C14" s="4">
        <v>29</v>
      </c>
      <c r="D14" s="4">
        <v>29</v>
      </c>
      <c r="E14" s="2">
        <v>8086</v>
      </c>
      <c r="F14" s="2">
        <v>8188</v>
      </c>
      <c r="G14" s="2">
        <v>10994</v>
      </c>
      <c r="H14" s="2">
        <v>10377</v>
      </c>
      <c r="I14" s="3">
        <v>3571002</v>
      </c>
      <c r="J14" s="3">
        <v>3612803</v>
      </c>
      <c r="K14" s="3">
        <v>1489527</v>
      </c>
      <c r="L14" s="3">
        <v>1820176</v>
      </c>
      <c r="M14" s="5">
        <f t="shared" si="0"/>
        <v>0.41711738049992692</v>
      </c>
      <c r="N14" s="5">
        <f t="shared" si="1"/>
        <v>0.50381269058955058</v>
      </c>
      <c r="O14" s="3">
        <v>985000</v>
      </c>
      <c r="P14" s="3">
        <v>426000</v>
      </c>
    </row>
    <row r="15" spans="1:16" x14ac:dyDescent="0.4">
      <c r="A15" s="35"/>
      <c r="B15" s="4" t="s">
        <v>13</v>
      </c>
      <c r="C15" s="4">
        <v>31</v>
      </c>
      <c r="D15" s="4">
        <v>31</v>
      </c>
      <c r="E15" s="2">
        <v>6497</v>
      </c>
      <c r="F15" s="2">
        <v>7074</v>
      </c>
      <c r="G15" s="2">
        <v>8595</v>
      </c>
      <c r="H15" s="2">
        <v>8406</v>
      </c>
      <c r="I15" s="3">
        <v>3488498</v>
      </c>
      <c r="J15" s="3">
        <v>3512244</v>
      </c>
      <c r="K15" s="3">
        <v>1161943</v>
      </c>
      <c r="L15" s="3">
        <v>1449063</v>
      </c>
      <c r="M15" s="5">
        <f t="shared" si="0"/>
        <v>0.33307830476038686</v>
      </c>
      <c r="N15" s="5">
        <f t="shared" si="1"/>
        <v>0.41257469583548295</v>
      </c>
      <c r="O15" s="3">
        <v>985000</v>
      </c>
      <c r="P15" s="3">
        <v>426000</v>
      </c>
    </row>
    <row r="16" spans="1:16" ht="19.5" thickBot="1" x14ac:dyDescent="0.45">
      <c r="A16" s="36"/>
      <c r="B16" s="21" t="s">
        <v>25</v>
      </c>
      <c r="C16" s="22">
        <f t="shared" ref="C16:J16" si="2">SUM(C4:C15)</f>
        <v>365</v>
      </c>
      <c r="D16" s="22">
        <f t="shared" si="2"/>
        <v>365</v>
      </c>
      <c r="E16" s="23">
        <f t="shared" si="2"/>
        <v>108309</v>
      </c>
      <c r="F16" s="23">
        <f t="shared" si="2"/>
        <v>109261</v>
      </c>
      <c r="G16" s="23">
        <f t="shared" si="2"/>
        <v>136634</v>
      </c>
      <c r="H16" s="23">
        <f t="shared" si="2"/>
        <v>133238</v>
      </c>
      <c r="I16" s="23">
        <f t="shared" si="2"/>
        <v>42766871.200000003</v>
      </c>
      <c r="J16" s="23">
        <f t="shared" si="2"/>
        <v>42058495.200000003</v>
      </c>
      <c r="K16" s="23">
        <f t="shared" ref="K16:L16" si="3">SUM(K4:K15)</f>
        <v>19666086</v>
      </c>
      <c r="L16" s="23">
        <f t="shared" si="3"/>
        <v>23458430</v>
      </c>
      <c r="M16" s="24">
        <f t="shared" si="0"/>
        <v>0.45984392704416494</v>
      </c>
      <c r="N16" s="24">
        <f t="shared" si="1"/>
        <v>0.55775723521368392</v>
      </c>
      <c r="O16" s="23">
        <f t="shared" ref="O16:P16" si="4">SUM(O4:O15)</f>
        <v>5648000</v>
      </c>
      <c r="P16" s="23">
        <f t="shared" si="4"/>
        <v>4960000</v>
      </c>
    </row>
    <row r="17" spans="1:16" ht="19.5" thickTop="1" x14ac:dyDescent="0.4">
      <c r="A17" s="37" t="s">
        <v>16</v>
      </c>
      <c r="B17" s="17" t="s">
        <v>2</v>
      </c>
      <c r="C17" s="17">
        <v>30</v>
      </c>
      <c r="D17" s="17">
        <v>30</v>
      </c>
      <c r="E17" s="18">
        <v>3655</v>
      </c>
      <c r="F17" s="18">
        <v>3808</v>
      </c>
      <c r="G17" s="18">
        <v>4331</v>
      </c>
      <c r="H17" s="18">
        <v>4142</v>
      </c>
      <c r="I17" s="19">
        <v>3487171.0000000005</v>
      </c>
      <c r="J17" s="19">
        <v>3467880.0000000005</v>
      </c>
      <c r="K17" s="19">
        <v>619245</v>
      </c>
      <c r="L17" s="19">
        <v>730053</v>
      </c>
      <c r="M17" s="20">
        <f t="shared" ref="M17:M34" si="5">+K17/I17</f>
        <v>0.17757804248773573</v>
      </c>
      <c r="N17" s="20">
        <f t="shared" ref="N17:N34" si="6">+L17/J17</f>
        <v>0.21051853005294299</v>
      </c>
      <c r="O17" s="19">
        <v>176000</v>
      </c>
      <c r="P17" s="19">
        <v>176000</v>
      </c>
    </row>
    <row r="18" spans="1:16" x14ac:dyDescent="0.4">
      <c r="A18" s="35"/>
      <c r="B18" s="4" t="s">
        <v>3</v>
      </c>
      <c r="C18" s="4">
        <v>31</v>
      </c>
      <c r="D18" s="4">
        <v>31</v>
      </c>
      <c r="E18" s="2">
        <v>3800</v>
      </c>
      <c r="F18" s="2">
        <v>3932</v>
      </c>
      <c r="G18" s="2">
        <v>4394</v>
      </c>
      <c r="H18" s="2">
        <v>4289</v>
      </c>
      <c r="I18" s="3">
        <v>3705765.0000000005</v>
      </c>
      <c r="J18" s="3">
        <v>3499011.0000000005</v>
      </c>
      <c r="K18" s="3">
        <v>633771</v>
      </c>
      <c r="L18" s="3">
        <v>759252</v>
      </c>
      <c r="M18" s="5">
        <f t="shared" si="5"/>
        <v>0.17102298715649802</v>
      </c>
      <c r="N18" s="5">
        <f t="shared" si="6"/>
        <v>0.21699045816089171</v>
      </c>
      <c r="O18" s="3">
        <v>176000</v>
      </c>
      <c r="P18" s="3">
        <v>176000</v>
      </c>
    </row>
    <row r="19" spans="1:16" x14ac:dyDescent="0.4">
      <c r="A19" s="35"/>
      <c r="B19" s="4" t="s">
        <v>4</v>
      </c>
      <c r="C19" s="4">
        <v>30</v>
      </c>
      <c r="D19" s="4">
        <v>30</v>
      </c>
      <c r="E19" s="2">
        <v>5736</v>
      </c>
      <c r="F19" s="2">
        <v>5514</v>
      </c>
      <c r="G19" s="2">
        <v>6500</v>
      </c>
      <c r="H19" s="2">
        <v>6603</v>
      </c>
      <c r="I19" s="3">
        <v>3425610.0000000005</v>
      </c>
      <c r="J19" s="3">
        <v>3425166.0000000005</v>
      </c>
      <c r="K19" s="3">
        <v>962149</v>
      </c>
      <c r="L19" s="3">
        <v>1141997</v>
      </c>
      <c r="M19" s="5">
        <f t="shared" si="5"/>
        <v>0.28086939260452881</v>
      </c>
      <c r="N19" s="5">
        <f t="shared" si="6"/>
        <v>0.33341362141280156</v>
      </c>
      <c r="O19" s="3">
        <v>176000</v>
      </c>
      <c r="P19" s="3">
        <v>176000</v>
      </c>
    </row>
    <row r="20" spans="1:16" ht="18.75" customHeight="1" x14ac:dyDescent="0.4">
      <c r="A20" s="35"/>
      <c r="B20" s="4" t="s">
        <v>5</v>
      </c>
      <c r="C20" s="4">
        <v>31</v>
      </c>
      <c r="D20" s="4">
        <v>31</v>
      </c>
      <c r="E20" s="2">
        <v>6958</v>
      </c>
      <c r="F20" s="2">
        <v>6544</v>
      </c>
      <c r="G20" s="2">
        <v>7579</v>
      </c>
      <c r="H20" s="2">
        <v>7647</v>
      </c>
      <c r="I20" s="3">
        <v>3540445.0000000005</v>
      </c>
      <c r="J20" s="3">
        <v>3539785.0000000005</v>
      </c>
      <c r="K20" s="3">
        <v>1144112</v>
      </c>
      <c r="L20" s="3">
        <v>1328360</v>
      </c>
      <c r="M20" s="5">
        <f t="shared" si="5"/>
        <v>0.32315485765207475</v>
      </c>
      <c r="N20" s="5">
        <f t="shared" si="6"/>
        <v>0.37526572941576958</v>
      </c>
      <c r="O20" s="3">
        <v>208000</v>
      </c>
      <c r="P20" s="3">
        <v>208000</v>
      </c>
    </row>
    <row r="21" spans="1:16" x14ac:dyDescent="0.4">
      <c r="A21" s="35"/>
      <c r="B21" s="4" t="s">
        <v>6</v>
      </c>
      <c r="C21" s="4">
        <v>31</v>
      </c>
      <c r="D21" s="4">
        <v>31</v>
      </c>
      <c r="E21" s="2">
        <v>6809</v>
      </c>
      <c r="F21" s="2">
        <v>6441</v>
      </c>
      <c r="G21" s="2">
        <v>7814</v>
      </c>
      <c r="H21" s="2">
        <v>7482</v>
      </c>
      <c r="I21" s="3">
        <v>3590565.0000000005</v>
      </c>
      <c r="J21" s="3">
        <v>3577797.0000000005</v>
      </c>
      <c r="K21" s="3">
        <v>1113371</v>
      </c>
      <c r="L21" s="3">
        <v>1321541</v>
      </c>
      <c r="M21" s="5">
        <f t="shared" si="5"/>
        <v>0.3100823965030573</v>
      </c>
      <c r="N21" s="5">
        <f t="shared" si="6"/>
        <v>0.36937282914598002</v>
      </c>
      <c r="O21" s="3">
        <v>176000</v>
      </c>
      <c r="P21" s="3">
        <v>176000</v>
      </c>
    </row>
    <row r="22" spans="1:16" x14ac:dyDescent="0.4">
      <c r="A22" s="35"/>
      <c r="B22" s="4" t="s">
        <v>7</v>
      </c>
      <c r="C22" s="4">
        <v>30</v>
      </c>
      <c r="D22" s="4">
        <v>30</v>
      </c>
      <c r="E22" s="2">
        <v>7342</v>
      </c>
      <c r="F22" s="2">
        <v>7047</v>
      </c>
      <c r="G22" s="2">
        <v>8439</v>
      </c>
      <c r="H22" s="2">
        <v>8190</v>
      </c>
      <c r="I22" s="3">
        <v>3430783.0000000005</v>
      </c>
      <c r="J22" s="3">
        <v>3434286.0000000005</v>
      </c>
      <c r="K22" s="3">
        <v>1240858</v>
      </c>
      <c r="L22" s="3">
        <v>1415452</v>
      </c>
      <c r="M22" s="5">
        <f t="shared" si="5"/>
        <v>0.36168361566441243</v>
      </c>
      <c r="N22" s="5">
        <f t="shared" si="6"/>
        <v>0.41215321030339341</v>
      </c>
      <c r="O22" s="3">
        <v>176000</v>
      </c>
      <c r="P22" s="3">
        <v>176000</v>
      </c>
    </row>
    <row r="23" spans="1:16" x14ac:dyDescent="0.4">
      <c r="A23" s="35"/>
      <c r="B23" s="4" t="s">
        <v>8</v>
      </c>
      <c r="C23" s="4">
        <v>31</v>
      </c>
      <c r="D23" s="4">
        <v>31</v>
      </c>
      <c r="E23" s="2">
        <v>7173</v>
      </c>
      <c r="F23" s="2">
        <v>6966</v>
      </c>
      <c r="G23" s="2">
        <v>8938</v>
      </c>
      <c r="H23" s="2">
        <v>8651</v>
      </c>
      <c r="I23" s="3">
        <v>3566061.0000000005</v>
      </c>
      <c r="J23" s="3">
        <v>3671911.0000000005</v>
      </c>
      <c r="K23" s="3">
        <v>1205723</v>
      </c>
      <c r="L23" s="3">
        <v>1484373</v>
      </c>
      <c r="M23" s="5">
        <f t="shared" si="5"/>
        <v>0.33811059317269104</v>
      </c>
      <c r="N23" s="5">
        <f t="shared" si="6"/>
        <v>0.40425081108992017</v>
      </c>
      <c r="O23" s="3">
        <v>176000</v>
      </c>
      <c r="P23" s="3">
        <v>176000</v>
      </c>
    </row>
    <row r="24" spans="1:16" x14ac:dyDescent="0.4">
      <c r="A24" s="35"/>
      <c r="B24" s="4" t="s">
        <v>9</v>
      </c>
      <c r="C24" s="4">
        <v>30</v>
      </c>
      <c r="D24" s="4">
        <v>30</v>
      </c>
      <c r="E24" s="2">
        <v>6554</v>
      </c>
      <c r="F24" s="2">
        <v>6235</v>
      </c>
      <c r="G24" s="2">
        <v>8766</v>
      </c>
      <c r="H24" s="2">
        <v>8465</v>
      </c>
      <c r="I24" s="3">
        <v>3478108.0000000005</v>
      </c>
      <c r="J24" s="3">
        <v>3463545.0000000005</v>
      </c>
      <c r="K24" s="3">
        <v>1118208</v>
      </c>
      <c r="L24" s="3">
        <v>1422782</v>
      </c>
      <c r="M24" s="5">
        <f t="shared" si="5"/>
        <v>0.32149892987796808</v>
      </c>
      <c r="N24" s="5">
        <f t="shared" si="6"/>
        <v>0.4107877911215243</v>
      </c>
      <c r="O24" s="3">
        <v>1176000</v>
      </c>
      <c r="P24" s="3">
        <v>1176000</v>
      </c>
    </row>
    <row r="25" spans="1:16" x14ac:dyDescent="0.4">
      <c r="A25" s="35"/>
      <c r="B25" s="4" t="s">
        <v>10</v>
      </c>
      <c r="C25" s="4">
        <v>31</v>
      </c>
      <c r="D25" s="4">
        <v>31</v>
      </c>
      <c r="E25" s="2">
        <v>6646</v>
      </c>
      <c r="F25" s="2">
        <v>6378</v>
      </c>
      <c r="G25" s="2">
        <v>10613</v>
      </c>
      <c r="H25" s="2">
        <v>9400</v>
      </c>
      <c r="I25" s="3">
        <v>3539142.0000000005</v>
      </c>
      <c r="J25" s="3">
        <v>3539844.0000000005</v>
      </c>
      <c r="K25" s="3">
        <v>1166782</v>
      </c>
      <c r="L25" s="3">
        <v>1733993</v>
      </c>
      <c r="M25" s="5">
        <f t="shared" si="5"/>
        <v>0.3296793403598951</v>
      </c>
      <c r="N25" s="5">
        <f t="shared" si="6"/>
        <v>0.48985011768880204</v>
      </c>
      <c r="O25" s="3">
        <v>176000</v>
      </c>
      <c r="P25" s="3">
        <v>176000</v>
      </c>
    </row>
    <row r="26" spans="1:16" x14ac:dyDescent="0.4">
      <c r="A26" s="35"/>
      <c r="B26" s="4" t="s">
        <v>11</v>
      </c>
      <c r="C26" s="4">
        <v>30</v>
      </c>
      <c r="D26" s="4">
        <v>30</v>
      </c>
      <c r="E26" s="2">
        <v>6550</v>
      </c>
      <c r="F26" s="2">
        <v>6014</v>
      </c>
      <c r="G26" s="2">
        <v>8676</v>
      </c>
      <c r="H26" s="2">
        <v>7912</v>
      </c>
      <c r="I26" s="3">
        <v>3456150.0000000005</v>
      </c>
      <c r="J26" s="3">
        <v>3447750.0000000005</v>
      </c>
      <c r="K26" s="3">
        <v>1091521</v>
      </c>
      <c r="L26" s="3">
        <v>1415847</v>
      </c>
      <c r="M26" s="5">
        <f t="shared" si="5"/>
        <v>0.31581991522358688</v>
      </c>
      <c r="N26" s="5">
        <f t="shared" si="6"/>
        <v>0.41065825538394601</v>
      </c>
      <c r="O26" s="3">
        <v>176000</v>
      </c>
      <c r="P26" s="3">
        <v>176000</v>
      </c>
    </row>
    <row r="27" spans="1:16" x14ac:dyDescent="0.4">
      <c r="A27" s="35"/>
      <c r="B27" s="4" t="s">
        <v>12</v>
      </c>
      <c r="C27" s="4">
        <v>28</v>
      </c>
      <c r="D27" s="4">
        <v>28</v>
      </c>
      <c r="E27" s="2">
        <v>6518</v>
      </c>
      <c r="F27" s="2">
        <v>6143</v>
      </c>
      <c r="G27" s="2">
        <v>8703</v>
      </c>
      <c r="H27" s="2">
        <v>8285</v>
      </c>
      <c r="I27" s="3">
        <v>3282181.0000000005</v>
      </c>
      <c r="J27" s="3">
        <v>3228532.0000000005</v>
      </c>
      <c r="K27" s="3">
        <v>1089898</v>
      </c>
      <c r="L27" s="3">
        <v>1458469</v>
      </c>
      <c r="M27" s="5">
        <f t="shared" si="5"/>
        <v>0.33206517251790801</v>
      </c>
      <c r="N27" s="5">
        <f t="shared" si="6"/>
        <v>0.45174370271070563</v>
      </c>
      <c r="O27" s="3">
        <v>224000</v>
      </c>
      <c r="P27" s="3">
        <v>224000</v>
      </c>
    </row>
    <row r="28" spans="1:16" x14ac:dyDescent="0.4">
      <c r="A28" s="35"/>
      <c r="B28" s="4" t="s">
        <v>13</v>
      </c>
      <c r="C28" s="4">
        <v>31</v>
      </c>
      <c r="D28" s="4">
        <v>31</v>
      </c>
      <c r="E28" s="2">
        <v>6773</v>
      </c>
      <c r="F28" s="2">
        <v>6548</v>
      </c>
      <c r="G28" s="2">
        <v>8054</v>
      </c>
      <c r="H28" s="2">
        <v>7985</v>
      </c>
      <c r="I28" s="3">
        <v>3558206.0000000005</v>
      </c>
      <c r="J28" s="3">
        <v>3792642.0000000005</v>
      </c>
      <c r="K28" s="3">
        <v>1108777</v>
      </c>
      <c r="L28" s="3">
        <v>1377617</v>
      </c>
      <c r="M28" s="5">
        <f t="shared" si="5"/>
        <v>0.31161124454289602</v>
      </c>
      <c r="N28" s="5">
        <f t="shared" si="6"/>
        <v>0.36323412544606104</v>
      </c>
      <c r="O28" s="3">
        <v>176000</v>
      </c>
      <c r="P28" s="3">
        <v>176000</v>
      </c>
    </row>
    <row r="29" spans="1:16" ht="19.5" thickBot="1" x14ac:dyDescent="0.45">
      <c r="A29" s="36"/>
      <c r="B29" s="21" t="s">
        <v>26</v>
      </c>
      <c r="C29" s="22">
        <f t="shared" ref="C29:P29" si="7">SUM(C17:C28)</f>
        <v>364</v>
      </c>
      <c r="D29" s="22">
        <f t="shared" si="7"/>
        <v>364</v>
      </c>
      <c r="E29" s="23">
        <f t="shared" si="7"/>
        <v>74514</v>
      </c>
      <c r="F29" s="23">
        <f t="shared" si="7"/>
        <v>71570</v>
      </c>
      <c r="G29" s="23">
        <f t="shared" si="7"/>
        <v>92807</v>
      </c>
      <c r="H29" s="23">
        <f t="shared" si="7"/>
        <v>89051</v>
      </c>
      <c r="I29" s="23">
        <f t="shared" si="7"/>
        <v>42060187.000000007</v>
      </c>
      <c r="J29" s="23">
        <f t="shared" si="7"/>
        <v>42088149.000000007</v>
      </c>
      <c r="K29" s="23">
        <f t="shared" ref="K29:L29" si="8">SUM(K17:K28)</f>
        <v>12494415</v>
      </c>
      <c r="L29" s="23">
        <f t="shared" si="8"/>
        <v>15589736</v>
      </c>
      <c r="M29" s="24">
        <f t="shared" si="5"/>
        <v>0.29706037683569969</v>
      </c>
      <c r="N29" s="24">
        <f t="shared" si="6"/>
        <v>0.37040678600524812</v>
      </c>
      <c r="O29" s="23">
        <f t="shared" si="7"/>
        <v>3192000</v>
      </c>
      <c r="P29" s="23">
        <f t="shared" si="7"/>
        <v>3192000</v>
      </c>
    </row>
    <row r="30" spans="1:16" ht="18.75" customHeight="1" thickTop="1" x14ac:dyDescent="0.4">
      <c r="A30" s="38" t="s">
        <v>17</v>
      </c>
      <c r="B30" s="13" t="s">
        <v>2</v>
      </c>
      <c r="C30" s="13">
        <v>30</v>
      </c>
      <c r="D30" s="13">
        <v>30</v>
      </c>
      <c r="E30" s="14">
        <v>5512</v>
      </c>
      <c r="F30" s="14">
        <v>5414</v>
      </c>
      <c r="G30" s="14">
        <v>7178</v>
      </c>
      <c r="H30" s="14">
        <v>6840</v>
      </c>
      <c r="I30" s="15">
        <v>3538575.0000000005</v>
      </c>
      <c r="J30" s="15">
        <v>3547250.0000000005</v>
      </c>
      <c r="K30" s="15">
        <v>933161</v>
      </c>
      <c r="L30" s="15">
        <v>1254018</v>
      </c>
      <c r="M30" s="16">
        <f t="shared" si="5"/>
        <v>0.26371095709431053</v>
      </c>
      <c r="N30" s="16">
        <f t="shared" si="6"/>
        <v>0.35351835929240955</v>
      </c>
      <c r="O30" s="15">
        <v>176000</v>
      </c>
      <c r="P30" s="15">
        <v>176000</v>
      </c>
    </row>
    <row r="31" spans="1:16" x14ac:dyDescent="0.4">
      <c r="A31" s="38"/>
      <c r="B31" s="4" t="s">
        <v>3</v>
      </c>
      <c r="C31" s="4">
        <v>31</v>
      </c>
      <c r="D31" s="4">
        <v>31</v>
      </c>
      <c r="E31" s="2">
        <v>5636</v>
      </c>
      <c r="F31" s="2">
        <v>5435</v>
      </c>
      <c r="G31" s="2">
        <v>7342</v>
      </c>
      <c r="H31" s="2">
        <v>6818</v>
      </c>
      <c r="I31" s="3">
        <v>3577223.0000000005</v>
      </c>
      <c r="J31" s="3">
        <v>3596375.0000000005</v>
      </c>
      <c r="K31" s="3">
        <v>909752</v>
      </c>
      <c r="L31" s="3">
        <v>1187582</v>
      </c>
      <c r="M31" s="5">
        <f t="shared" si="5"/>
        <v>0.25431794439429689</v>
      </c>
      <c r="N31" s="5">
        <f t="shared" si="6"/>
        <v>0.33021639845677936</v>
      </c>
      <c r="O31" s="3">
        <v>356000</v>
      </c>
      <c r="P31" s="3">
        <v>400000</v>
      </c>
    </row>
    <row r="32" spans="1:16" x14ac:dyDescent="0.4">
      <c r="A32" s="38"/>
      <c r="B32" s="4" t="s">
        <v>4</v>
      </c>
      <c r="C32" s="4">
        <v>30</v>
      </c>
      <c r="D32" s="4">
        <v>30</v>
      </c>
      <c r="E32" s="2">
        <v>6525</v>
      </c>
      <c r="F32" s="2">
        <v>5993</v>
      </c>
      <c r="G32" s="2">
        <v>8322</v>
      </c>
      <c r="H32" s="2">
        <v>8162</v>
      </c>
      <c r="I32" s="3">
        <v>3506984.0000000005</v>
      </c>
      <c r="J32" s="3">
        <v>3534864.0000000005</v>
      </c>
      <c r="K32" s="3">
        <v>1034271</v>
      </c>
      <c r="L32" s="3">
        <v>1376046</v>
      </c>
      <c r="M32" s="5">
        <f t="shared" si="5"/>
        <v>0.29491751316800985</v>
      </c>
      <c r="N32" s="5">
        <f t="shared" si="6"/>
        <v>0.38927834281601775</v>
      </c>
      <c r="O32" s="3">
        <v>176000</v>
      </c>
      <c r="P32" s="3">
        <v>176000</v>
      </c>
    </row>
    <row r="33" spans="1:16" ht="18.75" customHeight="1" x14ac:dyDescent="0.4">
      <c r="A33" s="38"/>
      <c r="B33" s="4" t="s">
        <v>5</v>
      </c>
      <c r="C33" s="4">
        <v>31</v>
      </c>
      <c r="D33" s="4">
        <v>31</v>
      </c>
      <c r="E33" s="2">
        <v>6803</v>
      </c>
      <c r="F33" s="2">
        <v>6346</v>
      </c>
      <c r="G33" s="2">
        <v>9427</v>
      </c>
      <c r="H33" s="2">
        <v>9290</v>
      </c>
      <c r="I33" s="3">
        <v>3704765.0000000005</v>
      </c>
      <c r="J33" s="3">
        <v>3664245.0000000005</v>
      </c>
      <c r="K33" s="3">
        <v>1150079</v>
      </c>
      <c r="L33" s="3">
        <v>1574294</v>
      </c>
      <c r="M33" s="5">
        <f t="shared" si="5"/>
        <v>0.31043237560277098</v>
      </c>
      <c r="N33" s="5">
        <f t="shared" si="6"/>
        <v>0.42963666457892413</v>
      </c>
      <c r="O33" s="3">
        <v>176000</v>
      </c>
      <c r="P33" s="3">
        <v>176000</v>
      </c>
    </row>
    <row r="34" spans="1:16" x14ac:dyDescent="0.4">
      <c r="A34" s="39"/>
      <c r="B34" s="25" t="s">
        <v>27</v>
      </c>
      <c r="C34" s="26">
        <f>SUM(C30:C33)</f>
        <v>122</v>
      </c>
      <c r="D34" s="26">
        <f t="shared" ref="D34:J34" si="9">SUM(D30:D33)</f>
        <v>122</v>
      </c>
      <c r="E34" s="28">
        <f t="shared" si="9"/>
        <v>24476</v>
      </c>
      <c r="F34" s="28">
        <f t="shared" si="9"/>
        <v>23188</v>
      </c>
      <c r="G34" s="28">
        <f t="shared" si="9"/>
        <v>32269</v>
      </c>
      <c r="H34" s="28">
        <f t="shared" si="9"/>
        <v>31110</v>
      </c>
      <c r="I34" s="26">
        <f t="shared" si="9"/>
        <v>14327547.000000002</v>
      </c>
      <c r="J34" s="26">
        <f t="shared" si="9"/>
        <v>14342734.000000002</v>
      </c>
      <c r="K34" s="26">
        <f t="shared" ref="K34" si="10">SUM(K30:K33)</f>
        <v>4027263</v>
      </c>
      <c r="L34" s="26">
        <f t="shared" ref="L34" si="11">SUM(L30:L33)</f>
        <v>5391940</v>
      </c>
      <c r="M34" s="27">
        <f t="shared" si="5"/>
        <v>0.28108531069554332</v>
      </c>
      <c r="N34" s="27">
        <f t="shared" si="6"/>
        <v>0.37593529936482117</v>
      </c>
      <c r="O34" s="28">
        <f t="shared" ref="O34" si="12">SUM(O30:O33)</f>
        <v>884000</v>
      </c>
      <c r="P34" s="28">
        <f t="shared" ref="P34" si="13">SUM(P30:P33)</f>
        <v>928000</v>
      </c>
    </row>
    <row r="35" spans="1:16" x14ac:dyDescent="0.4">
      <c r="A35" s="1" t="s">
        <v>30</v>
      </c>
      <c r="K35" s="6"/>
      <c r="L35" s="6"/>
      <c r="M35" s="6"/>
      <c r="N35" s="6"/>
    </row>
    <row r="36" spans="1:16" x14ac:dyDescent="0.4">
      <c r="A36" s="1" t="s">
        <v>29</v>
      </c>
    </row>
  </sheetData>
  <mergeCells count="21">
    <mergeCell ref="A30:A34"/>
    <mergeCell ref="O1:P1"/>
    <mergeCell ref="C1:D1"/>
    <mergeCell ref="C2:C3"/>
    <mergeCell ref="D2:D3"/>
    <mergeCell ref="I2:I3"/>
    <mergeCell ref="J2:J3"/>
    <mergeCell ref="K2:K3"/>
    <mergeCell ref="L2:L3"/>
    <mergeCell ref="M2:M3"/>
    <mergeCell ref="N2:N3"/>
    <mergeCell ref="E2:F2"/>
    <mergeCell ref="G2:H2"/>
    <mergeCell ref="I1:J1"/>
    <mergeCell ref="K1:L1"/>
    <mergeCell ref="M1:N1"/>
    <mergeCell ref="O2:O3"/>
    <mergeCell ref="P2:P3"/>
    <mergeCell ref="E1:H1"/>
    <mergeCell ref="A4:A16"/>
    <mergeCell ref="A17:A29"/>
  </mergeCells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&amp;C&amp;"-,太字"&amp;12ベニちゃんバス利用状況、収支(R1.4~R3.7)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ベニちゃんバス利用状況、収支(R1.4~R3.7)</vt:lpstr>
      <vt:lpstr>'ベニちゃんバス利用状況、収支(R1.4~R3.7)'!Print_Area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YG077PC010U</dc:creator>
  <cp:lastModifiedBy>YG077PC010U</cp:lastModifiedBy>
  <cp:lastPrinted>2021-09-08T00:07:29Z</cp:lastPrinted>
  <dcterms:created xsi:type="dcterms:W3CDTF">2017-08-09T08:36:34Z</dcterms:created>
  <dcterms:modified xsi:type="dcterms:W3CDTF">2021-09-08T00:07:59Z</dcterms:modified>
</cp:coreProperties>
</file>