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YG075PC007U\Desktop\"/>
    </mc:Choice>
  </mc:AlternateContent>
  <xr:revisionPtr revIDLastSave="0" documentId="13_ncr:1_{8F27EF40-21F0-49DE-B378-F4A40CFED8D3}" xr6:coauthVersionLast="36" xr6:coauthVersionMax="36" xr10:uidLastSave="{00000000-0000-0000-0000-000000000000}"/>
  <workbookProtection workbookAlgorithmName="SHA-512" workbookHashValue="3eq2HIWI7dLL/uSWzU/2U1Tw7voX9z/WDyQkXVH+ilFloT6RgcNQiAtQ4DpqbFP93WLvUuzPNXzfg6Ql+/5KLw==" workbookSaltValue="j5fmu/skTX/KTZtqnRhMqg==" workbookSpinCount="100000" lockStructure="1"/>
  <bookViews>
    <workbookView xWindow="0" yWindow="0" windowWidth="15360" windowHeight="763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AM34" i="10" l="1"/>
  <c r="AM35" i="10" l="1"/>
  <c r="AM36" i="10" l="1"/>
  <c r="BE34" i="10" l="1"/>
  <c r="BE35" i="10" l="1"/>
  <c r="BW34" i="10" l="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<sst xmlns="http://schemas.openxmlformats.org/spreadsheetml/2006/main" count="1072" uniqueCount="614">
  <si>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</si>
  <si>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</si>
  <si>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</si>
  <si>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</si>
  <si>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</si>
  <si>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</si>
  <si>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</si>
  <si>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</si>
  <si>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</si>
  <si>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</si>
  <si>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</si>
  <si>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</si>
  <si>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</si>
  <si>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</si>
  <si>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</si>
  <si>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</si>
  <si>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</si>
  <si>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</si>
  <si>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</si>
  <si>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</si>
  <si>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</si>
  <si>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</si>
  <si>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</si>
  <si>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</si>
  <si>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</si>
  <si>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</si>
  <si>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</si>
  <si>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</si>
  <si>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</si>
  <si>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</si>
  <si>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</si>
  <si>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</si>
  <si>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</si>
  <si>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</si>
  <si>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</si>
  <si>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</si>
  <si>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</si>
  <si>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</si>
  <si>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</si>
  <si>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</si>
  <si>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</si>
  <si>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</si>
  <si>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</si>
  <si>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</si>
  <si>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</si>
  <si>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</si>
  <si>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</si>
  <si>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</si>
  <si>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</si>
  <si>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</si>
  <si>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</si>
  <si>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</si>
  <si>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</si>
  <si>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</si>
  <si>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</si>
  <si>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</si>
  <si>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</si>
  <si>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</si>
  <si>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</si>
  <si>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</si>
  <si>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</si>
  <si>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</si>
  <si>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</si>
  <si>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</si>
  <si>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</si>
  <si>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</si>
  <si>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</si>
  <si>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</si>
  <si>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</si>
  <si>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</si>
  <si>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</si>
  <si>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</si>
  <si>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</si>
  <si>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</si>
  <si>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</si>
  <si>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</si>
  <si>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</si>
  <si>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</si>
  <si>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</si>
  <si>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</si>
  <si>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</si>
  <si>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</si>
  <si>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</si>
  <si>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</si>
  <si>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</si>
  <si>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</si>
  <si>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</si>
  <si>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</si>
  <si>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</si>
  <si>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</si>
  <si>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</si>
  <si>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</si>
  <si>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</si>
  <si>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</si>
  <si>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</si>
  <si>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</si>
  <si>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</si>
  <si>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</si>
  <si>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</si>
  <si>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</si>
  <si>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</si>
  <si>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</si>
  <si>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</si>
  <si>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</si>
  <si>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</si>
  <si>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</si>
  <si>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</si>
  <si>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</si>
  <si>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</si>
  <si>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</si>
  <si>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</si>
  <si>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</si>
  <si>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</si>
  <si>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</si>
  <si>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</si>
  <si>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</si>
  <si>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</si>
  <si>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</si>
  <si>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</si>
  <si>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</si>
  <si>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</si>
  <si>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</si>
  <si>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</si>
  <si>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</si>
  <si>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</si>
  <si>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</si>
  <si>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</si>
  <si>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</si>
  <si>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</si>
  <si>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</si>
  <si>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</si>
  <si>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</si>
  <si>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</si>
  <si>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</si>
  <si>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</si>
  <si>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</si>
  <si>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</si>
  <si>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</si>
  <si>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</si>
  <si>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</si>
  <si>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</si>
  <si>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</si>
  <si>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</si>
  <si>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</si>
  <si>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</si>
  <si>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</si>
  <si>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</si>
  <si>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</si>
  <si>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</si>
  <si>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</si>
  <si>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</si>
  <si>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</si>
  <si>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</si>
  <si>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</si>
  <si>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</si>
  <si>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</si>
  <si>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</si>
  <si>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</si>
  <si>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</si>
  <si>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</si>
  <si>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</si>
  <si>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</si>
  <si>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</si>
  <si>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</si>
  <si>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</si>
  <si>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</si>
  <si>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</si>
  <si>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</si>
  <si>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</si>
  <si>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</si>
  <si>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</si>
  <si>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</si>
  <si>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</si>
  <si>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</si>
  <si>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</si>
  <si>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</si>
  <si>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</si>
  <si>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</si>
  <si>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</si>
  <si>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</si>
  <si>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</si>
  <si>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</si>
  <si>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</si>
  <si>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</si>
  <si>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</si>
  <si>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</si>
  <si>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</si>
  <si>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</si>
  <si>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</si>
  <si>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</si>
  <si>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</si>
  <si>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</si>
  <si>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</si>
  <si>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</si>
  <si>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</si>
  <si>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</si>
  <si>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</si>
  <si>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</si>
  <si>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</si>
  <si>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</si>
  <si>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</si>
  <si>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</si>
  <si>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</si>
  <si>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</si>
  <si>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</si>
  <si>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</si>
  <si>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</si>
  <si>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</si>
  <si>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</si>
  <si>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</si>
  <si>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</si>
  <si>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</si>
  <si>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山形県山形市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</si>
  <si>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</si>
  <si>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</si>
  <si>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</si>
  <si>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</si>
  <si>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</si>
  <si>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</si>
  <si>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</si>
  <si>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</si>
  <si>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</si>
  <si>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</si>
  <si>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</si>
  <si>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</si>
  <si>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</si>
  <si>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</si>
  <si>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</si>
  <si>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</si>
  <si>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</si>
  <si>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</si>
  <si>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</si>
  <si>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</si>
  <si>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</si>
  <si>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</si>
  <si>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</si>
  <si>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</si>
  <si>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</si>
  <si>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</si>
  <si>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</si>
  <si>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</si>
  <si>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</si>
  <si>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</si>
  <si>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</si>
  <si>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</si>
  <si>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</si>
  <si>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</si>
  <si>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</si>
  <si>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</si>
  <si>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</si>
  <si>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</si>
  <si>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</si>
  <si>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</si>
  <si>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</si>
  <si>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</si>
  <si>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</si>
  <si>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</si>
  <si>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</si>
  <si>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</si>
  <si>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</si>
  <si>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</si>
  <si>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</si>
  <si>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</si>
  <si>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</si>
  <si>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</si>
  <si>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</si>
  <si>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</si>
  <si>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</si>
  <si>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</si>
  <si>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</si>
  <si>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</si>
  <si>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</si>
  <si>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</si>
  <si>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</si>
  <si>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</si>
  <si>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</si>
  <si>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</si>
  <si>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</si>
  <si>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</si>
  <si>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</si>
  <si>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</si>
  <si>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</si>
  <si>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</si>
  <si>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</si>
  <si>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</si>
  <si>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</si>
  <si>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</si>
  <si>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</si>
  <si>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</si>
  <si>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</si>
  <si>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</si>
  <si>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</si>
  <si>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</si>
  <si>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</si>
  <si>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</si>
  <si>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</si>
  <si>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</si>
  <si>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</si>
  <si>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</si>
  <si>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</si>
  <si>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</si>
  <si>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</si>
  <si>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</si>
  <si>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</si>
  <si>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</si>
  <si>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</si>
  <si>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</si>
  <si>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</si>
  <si>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</si>
  <si>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</si>
  <si>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</si>
  <si>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</si>
  <si>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</si>
  <si>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</si>
  <si>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</si>
  <si>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</si>
  <si>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</si>
  <si>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</si>
  <si>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</si>
  <si>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</si>
  <si>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</si>
  <si>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</si>
  <si>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</si>
  <si>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</si>
  <si>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</si>
  <si>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</si>
  <si>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</si>
  <si>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</si>
  <si>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</si>
  <si>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</si>
  <si>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</si>
  <si>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</si>
  <si>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</si>
  <si>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</si>
  <si>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</si>
  <si>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</si>
  <si>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</si>
  <si>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</si>
  <si>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</si>
  <si>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</si>
  <si>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</si>
  <si>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</si>
  <si>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</si>
  <si>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</si>
  <si>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</si>
  <si>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</si>
  <si>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</si>
  <si>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</si>
  <si>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</si>
  <si>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</si>
  <si>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</si>
  <si>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</si>
  <si>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</si>
  <si>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</si>
  <si>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</si>
  <si>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</si>
  <si>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</si>
  <si>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</si>
  <si>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</si>
  <si>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</si>
  <si>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</si>
  <si>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</si>
  <si>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</si>
  <si>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</si>
  <si>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</si>
  <si>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</si>
  <si>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山形県山形市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</si>
  <si>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</si>
  <si>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</si>
  <si>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</si>
  <si>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</si>
  <si>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</si>
  <si>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</si>
  <si>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</si>
  <si>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</si>
  <si>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</si>
  <si>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</si>
  <si>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</si>
  <si>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</si>
  <si>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</si>
  <si>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</si>
  <si>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</si>
  <si>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</si>
  <si>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</si>
  <si>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</si>
  <si>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</si>
  <si>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</si>
  <si>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</si>
  <si>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</si>
  <si>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</si>
  <si>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</si>
  <si>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</si>
  <si>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</si>
  <si>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</si>
  <si>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</si>
  <si>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</si>
  <si>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</si>
  <si>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</si>
  <si>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</si>
  <si>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</si>
  <si>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</si>
  <si>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</si>
  <si>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</si>
  <si>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</si>
  <si>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</si>
  <si>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</si>
  <si>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</si>
  <si>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</si>
  <si>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</si>
  <si>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</si>
  <si>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法適用企業</t>
    <phoneticPr fontId="5"/>
  </si>
  <si>
    <t>市立病院済生館事業会計</t>
    <phoneticPr fontId="5"/>
  </si>
  <si>
    <t>公設地方卸売市場事業会計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</si>
  <si>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</si>
  <si>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</si>
  <si>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</si>
  <si>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</si>
  <si>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</si>
  <si>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</si>
  <si>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</si>
  <si>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</si>
  <si>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</si>
  <si>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</si>
  <si>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</si>
  <si>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</si>
  <si>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</si>
  <si>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</si>
  <si>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</si>
  <si>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</si>
  <si>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</si>
  <si>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</si>
  <si>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</si>
  <si>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</si>
  <si>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</si>
  <si>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</si>
  <si>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</si>
  <si>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</si>
  <si>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</si>
  <si>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</si>
  <si>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</si>
  <si>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</si>
  <si>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</si>
  <si>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</si>
  <si>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</si>
  <si>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</si>
  <si>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</si>
  <si>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</si>
  <si>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</si>
  <si>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</si>
  <si>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</si>
  <si>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</si>
  <si>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</si>
  <si>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</si>
  <si>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</si>
  <si>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</si>
  <si>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</si>
  <si>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</si>
  <si>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</si>
  <si>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</si>
  <si>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</si>
  <si>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</si>
  <si>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</si>
  <si>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</si>
  <si>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</si>
  <si>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</si>
  <si>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</si>
  <si>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</si>
  <si>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</si>
  <si>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</si>
  <si>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</si>
  <si>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</si>
  <si>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</si>
  <si>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</si>
  <si>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</si>
  <si>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</si>
  <si>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</si>
  <si>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公設地方卸売市場事業会計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</si>
  <si>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</si>
  <si>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</si>
  <si>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</si>
  <si>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</si>
  <si>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</si>
  <si>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</si>
  <si>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</si>
  <si>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</si>
  <si>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</si>
  <si>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</si>
  <si>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</si>
  <si>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</si>
  <si>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</si>
  <si>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</si>
  <si>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</si>
  <si>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</si>
  <si>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</si>
  <si>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</si>
  <si>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</si>
  <si>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</si>
  <si>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</si>
  <si>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</si>
  <si>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</si>
  <si>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</si>
  <si>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</si>
  <si>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</si>
  <si>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</si>
  <si>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</si>
  <si>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</si>
  <si>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</si>
  <si>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</si>
  <si>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</si>
  <si>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</si>
  <si>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</si>
  <si>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</si>
  <si>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</si>
  <si>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</si>
  <si>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</si>
  <si>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</si>
  <si>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</si>
  <si>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</si>
  <si>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</si>
  <si>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</si>
  <si>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</si>
  <si>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</si>
  <si>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</si>
  <si>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</si>
  <si>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</si>
  <si>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</si>
  <si>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</si>
  <si>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</si>
  <si>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</si>
  <si>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</si>
  <si>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</si>
  <si>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</si>
  <si>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</si>
  <si>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</si>
  <si>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</si>
  <si>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</si>
  <si>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</si>
  <si>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</si>
  <si>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</si>
  <si>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</si>
  <si>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</si>
  <si>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</si>
  <si>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</si>
  <si>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</si>
  <si>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</si>
  <si>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</si>
  <si>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</si>
  <si>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</si>
  <si>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</si>
  <si>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</si>
  <si>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</si>
  <si>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</si>
  <si>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</si>
  <si>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</si>
  <si>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</si>
  <si>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</si>
  <si>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</si>
  <si>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</si>
  <si>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</si>
  <si>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</si>
  <si>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</si>
  <si>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</si>
  <si>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市立病院済生館事業会計</t>
  </si>
  <si>
    <t>一般会計</t>
  </si>
  <si>
    <t>公共下水道事業会計</t>
  </si>
  <si>
    <t>国民健康保険事業会計</t>
  </si>
  <si>
    <t>介護保険事業会計</t>
  </si>
  <si>
    <t>後期高齢者医療事業会計</t>
  </si>
  <si>
    <t>母子父子寡婦福祉資金貸付事業会計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</si>
  <si>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</si>
  <si>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</si>
  <si>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</si>
  <si>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</si>
  <si>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</si>
  <si>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</si>
  <si>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</si>
  <si>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</si>
  <si>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</si>
  <si>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</si>
  <si>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</si>
  <si>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</si>
  <si>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</si>
  <si>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</si>
  <si>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</si>
  <si>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</si>
  <si>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</si>
  <si>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</si>
  <si>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</si>
  <si>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</si>
  <si>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</si>
  <si>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</si>
  <si>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</si>
  <si>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</si>
  <si>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</si>
  <si>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</si>
  <si>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中小企業緊急経済対策金融支援基金</t>
    <phoneticPr fontId="5"/>
  </si>
  <si>
    <t>体育施設整備基金</t>
    <rPh sb="0" eb="2">
      <t>タイイク</t>
    </rPh>
    <rPh sb="2" eb="4">
      <t>シセツ</t>
    </rPh>
    <rPh sb="4" eb="6">
      <t>セイビ</t>
    </rPh>
    <rPh sb="6" eb="8">
      <t>キキン</t>
    </rPh>
    <phoneticPr fontId="5"/>
  </si>
  <si>
    <t>退職手当基金</t>
    <rPh sb="0" eb="2">
      <t>タイショク</t>
    </rPh>
    <rPh sb="2" eb="4">
      <t>テアテ</t>
    </rPh>
    <rPh sb="4" eb="6">
      <t>キキン</t>
    </rPh>
    <phoneticPr fontId="5"/>
  </si>
  <si>
    <t>農業戦略推進基金</t>
    <rPh sb="0" eb="2">
      <t>ノウギョウ</t>
    </rPh>
    <rPh sb="2" eb="4">
      <t>センリャク</t>
    </rPh>
    <rPh sb="4" eb="6">
      <t>スイシン</t>
    </rPh>
    <rPh sb="6" eb="8">
      <t>キキン</t>
    </rPh>
    <phoneticPr fontId="5"/>
  </si>
  <si>
    <t>-</t>
    <phoneticPr fontId="2"/>
  </si>
  <si>
    <t>地域福祉基金</t>
    <rPh sb="0" eb="2">
      <t>チイキ</t>
    </rPh>
    <rPh sb="2" eb="4">
      <t>フクシ</t>
    </rPh>
    <rPh sb="4" eb="6">
      <t>キキン</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</si>
  <si>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</si>
  <si>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</si>
  <si>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</si>
  <si>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</si>
  <si>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</si>
  <si>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</si>
  <si>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</si>
  <si>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前年度と比較して１３ポイント程度増加しており、依然として高い値で推移している。類似団体については前年度と比較すると８ポイント程度減少しており、当市は平成２９年度から令和３年度までの５か年平均では６１ポイント程度高い値となっている。
実質公債費率は平成２９年度の８．３から徐々に低下しており、類似団体との差は縮小したものの、依然として大きい状況にある。今後大型施設の建設及びその地方債の償還が控えているため、これ以上の大幅な減少は見込めない可能性が高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</si>
  <si>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</si>
  <si>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</si>
  <si>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</si>
  <si>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昨年度と比較して0.5ポイントほど増加しているが、類似団体よりも低い水準にある。今後は将来負担比率に留意しながら、老朽化した施設の集約化と除却を進めていく必要があると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</si>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</sst>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5331-40BF-A498-B173E368EA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42711</c:v>
                </c:pt>
                <c:pt idx="1">
                  <c:v>44911</c:v>
                </c:pt>
                <c:pt idx="2">
                  <c:v>43927</c:v>
                </c:pt>
                <c:pt idx="3">
                  <c:v>43176</c:v>
                </c:pt>
                <c:pt idx="4">
                  <c:v>56314</c:v>
                </c:pt>
              </c:numCache>
            </c:numRef>
          </c:val>
          <c:smooth val="0"/>
          <c:extLst>
            <c:ext xmlns:c16="http://schemas.microsoft.com/office/drawing/2014/chart" uri="{C3380CC4-5D6E-409C-BE32-E72D297353CC}">
              <c16:uniqueId val="{00000001-5331-40BF-A498-B173E368EA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3.32</c:v>
                </c:pt>
                <c:pt idx="1">
                  <c:v>2.92</c:v>
                </c:pt>
                <c:pt idx="2">
                  <c:v>3.85</c:v>
                </c:pt>
                <c:pt idx="3">
                  <c:v>5.03</c:v>
                </c:pt>
                <c:pt idx="4">
                  <c:v>6.79</c:v>
                </c:pt>
              </c:numCache>
            </c:numRef>
          </c:val>
          <c:extLst>
            <c:ext xmlns:c16="http://schemas.microsoft.com/office/drawing/2014/chart" uri="{C3380CC4-5D6E-409C-BE32-E72D297353CC}">
              <c16:uniqueId val="{00000000-ED51-460B-8013-19EEFF8EE7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2.81</c:v>
                </c:pt>
                <c:pt idx="1">
                  <c:v>6.73</c:v>
                </c:pt>
                <c:pt idx="2">
                  <c:v>6.68</c:v>
                </c:pt>
                <c:pt idx="3">
                  <c:v>6.61</c:v>
                </c:pt>
                <c:pt idx="4">
                  <c:v>7.7</c:v>
                </c:pt>
              </c:numCache>
            </c:numRef>
          </c:val>
          <c:extLst>
            <c:ext xmlns:c16="http://schemas.microsoft.com/office/drawing/2014/chart" uri="{C3380CC4-5D6E-409C-BE32-E72D297353CC}">
              <c16:uniqueId val="{00000001-ED51-460B-8013-19EEFF8EE7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3.52</c:v>
                </c:pt>
                <c:pt idx="2">
                  <c:v>0.95</c:v>
                </c:pt>
                <c:pt idx="3">
                  <c:v>1.34</c:v>
                </c:pt>
                <c:pt idx="4">
                  <c:v>3.3</c:v>
                </c:pt>
              </c:numCache>
            </c:numRef>
          </c:val>
          <c:smooth val="0"/>
          <c:extLst>
            <c:ext xmlns:c16="http://schemas.microsoft.com/office/drawing/2014/chart" uri="{C3380CC4-5D6E-409C-BE32-E72D297353CC}">
              <c16:uniqueId val="{00000002-ED51-460B-8013-19EEFF8EE7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CD5D-4532-8A6D-28416343C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5D-4532-8A6D-28416343C8C7}"/>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0.03</c:v>
                </c:pt>
                <c:pt idx="6">
                  <c:v>#N/A</c:v>
                </c:pt>
                <c:pt idx="7">
                  <c:v>7.0000000000000007E-2</c:v>
                </c:pt>
                <c:pt idx="8">
                  <c:v>#N/A</c:v>
                </c:pt>
                <c:pt idx="9">
                  <c:v>0.1</c:v>
                </c:pt>
              </c:numCache>
            </c:numRef>
          </c:val>
          <c:extLst>
            <c:ext xmlns:c16="http://schemas.microsoft.com/office/drawing/2014/chart" uri="{C3380CC4-5D6E-409C-BE32-E72D297353CC}">
              <c16:uniqueId val="{00000002-CD5D-4532-8A6D-28416343C8C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0.13</c:v>
                </c:pt>
              </c:numCache>
            </c:numRef>
          </c:val>
          <c:extLst>
            <c:ext xmlns:c16="http://schemas.microsoft.com/office/drawing/2014/chart" uri="{C3380CC4-5D6E-409C-BE32-E72D297353CC}">
              <c16:uniqueId val="{00000003-CD5D-4532-8A6D-28416343C8C7}"/>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0.69</c:v>
                </c:pt>
                <c:pt idx="4">
                  <c:v>#N/A</c:v>
                </c:pt>
                <c:pt idx="5">
                  <c:v>0.77</c:v>
                </c:pt>
                <c:pt idx="6">
                  <c:v>#N/A</c:v>
                </c:pt>
                <c:pt idx="7">
                  <c:v>0.73</c:v>
                </c:pt>
                <c:pt idx="8">
                  <c:v>#N/A</c:v>
                </c:pt>
                <c:pt idx="9">
                  <c:v>1.1100000000000001</c:v>
                </c:pt>
              </c:numCache>
            </c:numRef>
          </c:val>
          <c:extLst>
            <c:ext xmlns:c16="http://schemas.microsoft.com/office/drawing/2014/chart" uri="{C3380CC4-5D6E-409C-BE32-E72D297353CC}">
              <c16:uniqueId val="{00000004-CD5D-4532-8A6D-28416343C8C7}"/>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0.6</c:v>
                </c:pt>
                <c:pt idx="4">
                  <c:v>#N/A</c:v>
                </c:pt>
                <c:pt idx="5">
                  <c:v>0.49</c:v>
                </c:pt>
                <c:pt idx="6">
                  <c:v>#N/A</c:v>
                </c:pt>
                <c:pt idx="7">
                  <c:v>1.17</c:v>
                </c:pt>
                <c:pt idx="8">
                  <c:v>#N/A</c:v>
                </c:pt>
                <c:pt idx="9">
                  <c:v>1.19</c:v>
                </c:pt>
              </c:numCache>
            </c:numRef>
          </c:val>
          <c:extLst>
            <c:ext xmlns:c16="http://schemas.microsoft.com/office/drawing/2014/chart" uri="{C3380CC4-5D6E-409C-BE32-E72D297353CC}">
              <c16:uniqueId val="{00000005-CD5D-4532-8A6D-28416343C8C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1.62</c:v>
                </c:pt>
                <c:pt idx="2">
                  <c:v>#N/A</c:v>
                </c:pt>
                <c:pt idx="3">
                  <c:v>2.04</c:v>
                </c:pt>
                <c:pt idx="4">
                  <c:v>#N/A</c:v>
                </c:pt>
                <c:pt idx="5">
                  <c:v>3.48</c:v>
                </c:pt>
                <c:pt idx="6">
                  <c:v>#N/A</c:v>
                </c:pt>
                <c:pt idx="7">
                  <c:v>4.71</c:v>
                </c:pt>
                <c:pt idx="8">
                  <c:v>#N/A</c:v>
                </c:pt>
                <c:pt idx="9">
                  <c:v>5.28</c:v>
                </c:pt>
              </c:numCache>
            </c:numRef>
          </c:val>
          <c:extLst>
            <c:ext xmlns:c16="http://schemas.microsoft.com/office/drawing/2014/chart" uri="{C3380CC4-5D6E-409C-BE32-E72D297353CC}">
              <c16:uniqueId val="{00000006-CD5D-4532-8A6D-28416343C8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3.32</c:v>
                </c:pt>
                <c:pt idx="2">
                  <c:v>#N/A</c:v>
                </c:pt>
                <c:pt idx="3">
                  <c:v>2.92</c:v>
                </c:pt>
                <c:pt idx="4">
                  <c:v>#N/A</c:v>
                </c:pt>
                <c:pt idx="5">
                  <c:v>3.81</c:v>
                </c:pt>
                <c:pt idx="6">
                  <c:v>#N/A</c:v>
                </c:pt>
                <c:pt idx="7">
                  <c:v>4.96</c:v>
                </c:pt>
                <c:pt idx="8">
                  <c:v>#N/A</c:v>
                </c:pt>
                <c:pt idx="9">
                  <c:v>6.69</c:v>
                </c:pt>
              </c:numCache>
            </c:numRef>
          </c:val>
          <c:extLst>
            <c:ext xmlns:c16="http://schemas.microsoft.com/office/drawing/2014/chart" uri="{C3380CC4-5D6E-409C-BE32-E72D297353CC}">
              <c16:uniqueId val="{00000007-CD5D-4532-8A6D-28416343C8C7}"/>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7.27</c:v>
                </c:pt>
                <c:pt idx="2">
                  <c:v>#N/A</c:v>
                </c:pt>
                <c:pt idx="3">
                  <c:v>7.09</c:v>
                </c:pt>
                <c:pt idx="4">
                  <c:v>#N/A</c:v>
                </c:pt>
                <c:pt idx="5">
                  <c:v>6.93</c:v>
                </c:pt>
                <c:pt idx="6">
                  <c:v>#N/A</c:v>
                </c:pt>
                <c:pt idx="7">
                  <c:v>6.83</c:v>
                </c:pt>
                <c:pt idx="8">
                  <c:v>#N/A</c:v>
                </c:pt>
                <c:pt idx="9">
                  <c:v>8.2799999999999994</c:v>
                </c:pt>
              </c:numCache>
            </c:numRef>
          </c:val>
          <c:extLst>
            <c:ext xmlns:c16="http://schemas.microsoft.com/office/drawing/2014/chart" uri="{C3380CC4-5D6E-409C-BE32-E72D297353CC}">
              <c16:uniqueId val="{00000008-CD5D-4532-8A6D-28416343C8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c:v>
                </c:pt>
                <c:pt idx="2">
                  <c:v>#N/A</c:v>
                </c:pt>
                <c:pt idx="3">
                  <c:v>9.18</c:v>
                </c:pt>
                <c:pt idx="4">
                  <c:v>#N/A</c:v>
                </c:pt>
                <c:pt idx="5">
                  <c:v>10.16</c:v>
                </c:pt>
                <c:pt idx="6">
                  <c:v>#N/A</c:v>
                </c:pt>
                <c:pt idx="7">
                  <c:v>10.36</c:v>
                </c:pt>
                <c:pt idx="8">
                  <c:v>#N/A</c:v>
                </c:pt>
                <c:pt idx="9">
                  <c:v>9.8699999999999992</c:v>
                </c:pt>
              </c:numCache>
            </c:numRef>
          </c:val>
          <c:extLst>
            <c:ext xmlns:c16="http://schemas.microsoft.com/office/drawing/2014/chart" uri="{C3380CC4-5D6E-409C-BE32-E72D297353CC}">
              <c16:uniqueId val="{00000009-CD5D-4532-8A6D-28416343C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11000</c:v>
                </c:pt>
                <c:pt idx="5">
                  <c:v>10756</c:v>
                </c:pt>
                <c:pt idx="8">
                  <c:v>10277</c:v>
                </c:pt>
                <c:pt idx="11">
                  <c:v>10266</c:v>
                </c:pt>
                <c:pt idx="14">
                  <c:v>10170</c:v>
                </c:pt>
              </c:numCache>
            </c:numRef>
          </c:val>
          <c:extLst>
            <c:ext xmlns:c16="http://schemas.microsoft.com/office/drawing/2014/chart" uri="{C3380CC4-5D6E-409C-BE32-E72D297353CC}">
              <c16:uniqueId val="{00000000-ADE7-4D75-B8F8-37F94A8E97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ADE7-4D75-B8F8-37F94A8E97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821</c:v>
                </c:pt>
                <c:pt idx="3">
                  <c:v>813</c:v>
                </c:pt>
                <c:pt idx="6">
                  <c:v>857</c:v>
                </c:pt>
                <c:pt idx="9">
                  <c:v>845</c:v>
                </c:pt>
                <c:pt idx="12">
                  <c:v>834</c:v>
                </c:pt>
              </c:numCache>
            </c:numRef>
          </c:val>
          <c:extLst>
            <c:ext xmlns:c16="http://schemas.microsoft.com/office/drawing/2014/chart" uri="{C3380CC4-5D6E-409C-BE32-E72D297353CC}">
              <c16:uniqueId val="{00000002-ADE7-4D75-B8F8-37F94A8E97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37</c:v>
                </c:pt>
                <c:pt idx="6">
                  <c:v>86</c:v>
                </c:pt>
                <c:pt idx="9">
                  <c:v>398</c:v>
                </c:pt>
                <c:pt idx="12">
                  <c:v>741</c:v>
                </c:pt>
              </c:numCache>
            </c:numRef>
          </c:val>
          <c:extLst>
            <c:ext xmlns:c16="http://schemas.microsoft.com/office/drawing/2014/chart" uri="{C3380CC4-5D6E-409C-BE32-E72D297353CC}">
              <c16:uniqueId val="{00000003-ADE7-4D75-B8F8-37F94A8E97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4072</c:v>
                </c:pt>
                <c:pt idx="3">
                  <c:v>4060</c:v>
                </c:pt>
                <c:pt idx="6">
                  <c:v>3899</c:v>
                </c:pt>
                <c:pt idx="9">
                  <c:v>3795</c:v>
                </c:pt>
                <c:pt idx="12">
                  <c:v>3543</c:v>
                </c:pt>
              </c:numCache>
            </c:numRef>
          </c:val>
          <c:extLst>
            <c:ext xmlns:c16="http://schemas.microsoft.com/office/drawing/2014/chart" uri="{C3380CC4-5D6E-409C-BE32-E72D297353CC}">
              <c16:uniqueId val="{00000004-ADE7-4D75-B8F8-37F94A8E97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7-4D75-B8F8-37F94A8E97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E7-4D75-B8F8-37F94A8E97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9709</c:v>
                </c:pt>
                <c:pt idx="3">
                  <c:v>9205</c:v>
                </c:pt>
                <c:pt idx="6">
                  <c:v>8866</c:v>
                </c:pt>
                <c:pt idx="9">
                  <c:v>8578</c:v>
                </c:pt>
                <c:pt idx="12">
                  <c:v>8415</c:v>
                </c:pt>
              </c:numCache>
            </c:numRef>
          </c:val>
          <c:extLst>
            <c:ext xmlns:c16="http://schemas.microsoft.com/office/drawing/2014/chart" uri="{C3380CC4-5D6E-409C-BE32-E72D297353CC}">
              <c16:uniqueId val="{00000007-ADE7-4D75-B8F8-37F94A8E97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3621</c:v>
                </c:pt>
                <c:pt idx="2">
                  <c:v>#N/A</c:v>
                </c:pt>
                <c:pt idx="3">
                  <c:v>#N/A</c:v>
                </c:pt>
                <c:pt idx="4">
                  <c:v>3359</c:v>
                </c:pt>
                <c:pt idx="5">
                  <c:v>#N/A</c:v>
                </c:pt>
                <c:pt idx="6">
                  <c:v>#N/A</c:v>
                </c:pt>
                <c:pt idx="7">
                  <c:v>3432</c:v>
                </c:pt>
                <c:pt idx="8">
                  <c:v>#N/A</c:v>
                </c:pt>
                <c:pt idx="9">
                  <c:v>#N/A</c:v>
                </c:pt>
                <c:pt idx="10">
                  <c:v>3351</c:v>
                </c:pt>
                <c:pt idx="11">
                  <c:v>#N/A</c:v>
                </c:pt>
                <c:pt idx="12">
                  <c:v>#N/A</c:v>
                </c:pt>
                <c:pt idx="13">
                  <c:v>3363</c:v>
                </c:pt>
                <c:pt idx="14">
                  <c:v>#N/A</c:v>
                </c:pt>
              </c:numCache>
            </c:numRef>
          </c:val>
          <c:smooth val="0"/>
          <c:extLst>
            <c:ext xmlns:c16="http://schemas.microsoft.com/office/drawing/2014/chart" uri="{C3380CC4-5D6E-409C-BE32-E72D297353CC}">
              <c16:uniqueId val="{00000008-ADE7-4D75-B8F8-37F94A8E97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105906</c:v>
                </c:pt>
                <c:pt idx="5">
                  <c:v>104780</c:v>
                </c:pt>
                <c:pt idx="8">
                  <c:v>103689</c:v>
                </c:pt>
                <c:pt idx="11">
                  <c:v>103602</c:v>
                </c:pt>
                <c:pt idx="14">
                  <c:v>102559</c:v>
                </c:pt>
              </c:numCache>
            </c:numRef>
          </c:val>
          <c:extLst>
            <c:ext xmlns:c16="http://schemas.microsoft.com/office/drawing/2014/chart" uri="{C3380CC4-5D6E-409C-BE32-E72D297353CC}">
              <c16:uniqueId val="{00000000-4BBD-413B-9552-6E2CDDDC4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18802</c:v>
                </c:pt>
                <c:pt idx="5">
                  <c:v>18465</c:v>
                </c:pt>
                <c:pt idx="8">
                  <c:v>18871</c:v>
                </c:pt>
                <c:pt idx="11">
                  <c:v>20267</c:v>
                </c:pt>
                <c:pt idx="14">
                  <c:v>21735</c:v>
                </c:pt>
              </c:numCache>
            </c:numRef>
          </c:val>
          <c:extLst>
            <c:ext xmlns:c16="http://schemas.microsoft.com/office/drawing/2014/chart" uri="{C3380CC4-5D6E-409C-BE32-E72D297353CC}">
              <c16:uniqueId val="{00000001-4BBD-413B-9552-6E2CDDDC4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4390</c:v>
                </c:pt>
                <c:pt idx="5">
                  <c:v>8016</c:v>
                </c:pt>
                <c:pt idx="8">
                  <c:v>7476</c:v>
                </c:pt>
                <c:pt idx="11">
                  <c:v>7768</c:v>
                </c:pt>
                <c:pt idx="14">
                  <c:v>10221</c:v>
                </c:pt>
              </c:numCache>
            </c:numRef>
          </c:val>
          <c:extLst>
            <c:ext xmlns:c16="http://schemas.microsoft.com/office/drawing/2014/chart" uri="{C3380CC4-5D6E-409C-BE32-E72D297353CC}">
              <c16:uniqueId val="{00000002-4BBD-413B-9552-6E2CDDDC4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D-413B-9552-6E2CDDDC4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D-413B-9552-6E2CDDDC4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c:v>
                </c:pt>
                <c:pt idx="3">
                  <c:v>3347</c:v>
                </c:pt>
                <c:pt idx="6">
                  <c:v>3222</c:v>
                </c:pt>
                <c:pt idx="9">
                  <c:v>3130</c:v>
                </c:pt>
                <c:pt idx="12">
                  <c:v>3123</c:v>
                </c:pt>
              </c:numCache>
            </c:numRef>
          </c:val>
          <c:extLst>
            <c:ext xmlns:c16="http://schemas.microsoft.com/office/drawing/2014/chart" uri="{C3380CC4-5D6E-409C-BE32-E72D297353CC}">
              <c16:uniqueId val="{00000005-4BBD-413B-9552-6E2CDDDC4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14328</c:v>
                </c:pt>
                <c:pt idx="3">
                  <c:v>13797</c:v>
                </c:pt>
                <c:pt idx="6">
                  <c:v>13714</c:v>
                </c:pt>
                <c:pt idx="9">
                  <c:v>13986</c:v>
                </c:pt>
                <c:pt idx="12">
                  <c:v>13702</c:v>
                </c:pt>
              </c:numCache>
            </c:numRef>
          </c:val>
          <c:extLst>
            <c:ext xmlns:c16="http://schemas.microsoft.com/office/drawing/2014/chart" uri="{C3380CC4-5D6E-409C-BE32-E72D297353CC}">
              <c16:uniqueId val="{00000006-4BBD-413B-9552-6E2CDDDC4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8758</c:v>
                </c:pt>
                <c:pt idx="3">
                  <c:v>10933</c:v>
                </c:pt>
                <c:pt idx="6">
                  <c:v>11207</c:v>
                </c:pt>
                <c:pt idx="9">
                  <c:v>11413</c:v>
                </c:pt>
                <c:pt idx="12">
                  <c:v>11355</c:v>
                </c:pt>
              </c:numCache>
            </c:numRef>
          </c:val>
          <c:extLst>
            <c:ext xmlns:c16="http://schemas.microsoft.com/office/drawing/2014/chart" uri="{C3380CC4-5D6E-409C-BE32-E72D297353CC}">
              <c16:uniqueId val="{00000007-4BBD-413B-9552-6E2CDDDC4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34857</c:v>
                </c:pt>
                <c:pt idx="3">
                  <c:v>33528</c:v>
                </c:pt>
                <c:pt idx="6">
                  <c:v>34614</c:v>
                </c:pt>
                <c:pt idx="9">
                  <c:v>35654</c:v>
                </c:pt>
                <c:pt idx="12">
                  <c:v>34221</c:v>
                </c:pt>
              </c:numCache>
            </c:numRef>
          </c:val>
          <c:extLst>
            <c:ext xmlns:c16="http://schemas.microsoft.com/office/drawing/2014/chart" uri="{C3380CC4-5D6E-409C-BE32-E72D297353CC}">
              <c16:uniqueId val="{00000008-4BBD-413B-9552-6E2CDDDC4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8663</c:v>
                </c:pt>
                <c:pt idx="3">
                  <c:v>4237</c:v>
                </c:pt>
                <c:pt idx="6">
                  <c:v>3453</c:v>
                </c:pt>
                <c:pt idx="9">
                  <c:v>2881</c:v>
                </c:pt>
                <c:pt idx="12">
                  <c:v>11506</c:v>
                </c:pt>
              </c:numCache>
            </c:numRef>
          </c:val>
          <c:extLst>
            <c:ext xmlns:c16="http://schemas.microsoft.com/office/drawing/2014/chart" uri="{C3380CC4-5D6E-409C-BE32-E72D297353CC}">
              <c16:uniqueId val="{00000009-4BBD-413B-9552-6E2CDDDC4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100488</c:v>
                </c:pt>
                <c:pt idx="3">
                  <c:v>101941</c:v>
                </c:pt>
                <c:pt idx="6">
                  <c:v>102671</c:v>
                </c:pt>
                <c:pt idx="9">
                  <c:v>103802</c:v>
                </c:pt>
                <c:pt idx="12">
                  <c:v>107955</c:v>
                </c:pt>
              </c:numCache>
            </c:numRef>
          </c:val>
          <c:extLst>
            <c:ext xmlns:c16="http://schemas.microsoft.com/office/drawing/2014/chart" uri="{C3380CC4-5D6E-409C-BE32-E72D297353CC}">
              <c16:uniqueId val="{0000000A-4BBD-413B-9552-6E2CDDDC4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38081</c:v>
                </c:pt>
                <c:pt idx="2">
                  <c:v>#N/A</c:v>
                </c:pt>
                <c:pt idx="3">
                  <c:v>#N/A</c:v>
                </c:pt>
                <c:pt idx="4">
                  <c:v>36522</c:v>
                </c:pt>
                <c:pt idx="5">
                  <c:v>#N/A</c:v>
                </c:pt>
                <c:pt idx="6">
                  <c:v>#N/A</c:v>
                </c:pt>
                <c:pt idx="7">
                  <c:v>38845</c:v>
                </c:pt>
                <c:pt idx="8">
                  <c:v>#N/A</c:v>
                </c:pt>
                <c:pt idx="9">
                  <c:v>#N/A</c:v>
                </c:pt>
                <c:pt idx="10">
                  <c:v>39231</c:v>
                </c:pt>
                <c:pt idx="11">
                  <c:v>#N/A</c:v>
                </c:pt>
                <c:pt idx="12">
                  <c:v>#N/A</c:v>
                </c:pt>
                <c:pt idx="13">
                  <c:v>47348</c:v>
                </c:pt>
                <c:pt idx="14">
                  <c:v>#N/A</c:v>
                </c:pt>
              </c:numCache>
            </c:numRef>
          </c:val>
          <c:smooth val="0"/>
          <c:extLst>
            <c:ext xmlns:c16="http://schemas.microsoft.com/office/drawing/2014/chart" uri="{C3380CC4-5D6E-409C-BE32-E72D297353CC}">
              <c16:uniqueId val="{0000000B-4BBD-413B-9552-6E2CDDDC4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3472</c:v>
                </c:pt>
                <c:pt idx="1">
                  <c:v>3511</c:v>
                </c:pt>
                <c:pt idx="2">
                  <c:v>4255</c:v>
                </c:pt>
              </c:numCache>
            </c:numRef>
          </c:val>
          <c:extLst>
            <c:ext xmlns:c16="http://schemas.microsoft.com/office/drawing/2014/chart" uri="{C3380CC4-5D6E-409C-BE32-E72D297353CC}">
              <c16:uniqueId val="{00000000-0DB8-4F54-8A31-03DEB02ACA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c:v>
                </c:pt>
                <c:pt idx="1">
                  <c:v>14</c:v>
                </c:pt>
                <c:pt idx="2">
                  <c:v>1956</c:v>
                </c:pt>
              </c:numCache>
            </c:numRef>
          </c:val>
          <c:extLst>
            <c:ext xmlns:c16="http://schemas.microsoft.com/office/drawing/2014/chart" uri="{C3380CC4-5D6E-409C-BE32-E72D297353CC}">
              <c16:uniqueId val="{00000001-0DB8-4F54-8A31-03DEB02ACA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2247</c:v>
                </c:pt>
                <c:pt idx="1">
                  <c:v>3266</c:v>
                </c:pt>
                <c:pt idx="2">
                  <c:v>3111</c:v>
                </c:pt>
              </c:numCache>
            </c:numRef>
          </c:val>
          <c:extLst>
            <c:ext xmlns:c16="http://schemas.microsoft.com/office/drawing/2014/chart" uri="{C3380CC4-5D6E-409C-BE32-E72D297353CC}">
              <c16:uniqueId val="{00000002-0DB8-4F54-8A31-03DEB02ACA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{2731B7A2-A15A-449F-AB10-97DAE1CD25C2}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2BB-413F-854A-8480C97D0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{65DF8071-7173-4A5E-A6B9-A38706189231}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B-413F-854A-8480C97D0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{F7BB23B1-A21D-4C26-9D1D-BC8AC7C87B23}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B-413F-854A-8480C97D0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{7DE56D9C-49D6-41F7-AF76-2CD6862CA5F2}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B-413F-854A-8480C97D0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{32E96051-F5C5-4FE5-9686-C90DED82BF9A}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B-413F-854A-8480C97D0908}"/>
                </c:ext>
              </c:extLst>
            </c:dLbl>
            <c:dLbl>
              <c:idx val="8"/>
              <c:layout>
                <c:manualLayout>
                  <c:x val="-2.986497612094952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{295FD742-64BC-4272-841E-3A34A168F520}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2BB-413F-854A-8480C97D0908}"/>
                </c:ext>
              </c:extLst>
            </c:dLbl>
            <c:dLbl>
              <c:idx val="16"/>
              <c:layout>
                <c:manualLayout>
                  <c:x val="-3.429597499885694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{5BD9A8C2-116B-40D2-99BA-B270A8F5ED3F}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2BB-413F-854A-8480C97D09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{15F9F728-CBB7-412A-AC44-62B4CE6E87A7}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2BB-413F-854A-8480C97D09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{5FD98593-EA69-4335-9226-0BEC8A6AC79C}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2BB-413F-854A-8480C97D0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48.3</c:v>
                </c:pt>
                <c:pt idx="16">
                  <c:v>49.1</c:v>
                </c:pt>
                <c:pt idx="24">
                  <c:v>53.6</c:v>
                </c:pt>
                <c:pt idx="32">
                  <c:v>54.1</c:v>
                </c:pt>
              </c:numCache>
            </c:numRef>
          </c:xVal>
          <c:yVal>
            <c:numRef>
              <c:f>公会計指標分析・財政指標組合せ分析表!$BP$51:$DC$51</c:f>
              <c:numCache>
                <c:formatCode>#,##0.0;"▲ "#,##0.0</c:formatCode>
                <c:ptCount val="40"/>
                <c:pt idx="0">
                  <c:v>88.2</c:v>
                </c:pt>
                <c:pt idx="8">
                  <c:v>84.1</c:v>
                </c:pt>
                <c:pt idx="16">
                  <c:v>88</c:v>
                </c:pt>
                <c:pt idx="24">
                  <c:v>86.4</c:v>
                </c:pt>
                <c:pt idx="32">
                  <c:v>99.5</c:v>
                </c:pt>
              </c:numCache>
            </c:numRef>
          </c:yVal>
          <c:smooth val="0"/>
          <c:extLst>
            <c:ext xmlns:c16="http://schemas.microsoft.com/office/drawing/2014/chart" uri="{C3380CC4-5D6E-409C-BE32-E72D297353CC}">
              <c16:uniqueId val="{00000009-52BB-413F-854A-8480C97D09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{4B320FAC-E84E-4FF1-B1DE-2F4CFB080354}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2BB-413F-854A-8480C97D09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{E149DC53-8616-4A7E-9BF8-A83D67C94E2A}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B-413F-854A-8480C97D0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{A2F25B33-3903-4E1B-9511-93A9CCCFBB0C}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B-413F-854A-8480C97D0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{795EEE37-C1B9-4042-AEFD-3B951766DEE8}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B-413F-854A-8480C97D0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{8F9686E6-198B-46FC-BC22-ACB6EE904159}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B-413F-854A-8480C97D09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{0EB0DAA5-6E31-4ECF-B8F5-8E86655A5B17}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2BB-413F-854A-8480C97D0908}"/>
                </c:ext>
              </c:extLst>
            </c:dLbl>
            <c:dLbl>
              <c:idx val="16"/>
              <c:layout>
                <c:manualLayout>
                  <c:x val="-2.99296282241960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{3F506947-3846-4E0C-A988-17C85488C690}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2BB-413F-854A-8480C97D0908}"/>
                </c:ext>
              </c:extLst>
            </c:dLbl>
            <c:dLbl>
              <c:idx val="24"/>
              <c:layout>
                <c:manualLayout>
                  <c:x val="-3.410187307627233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{B318905A-395A-41DF-A1B1-3D573D02D814}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2BB-413F-854A-8480C97D09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{CB68E9D1-0BF1-4287-86EA-E110A3009538}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2BB-413F-854A-8480C97D0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61.9</c:v>
                </c:pt>
                <c:pt idx="24">
                  <c:v>62.7</c:v>
                </c:pt>
                <c:pt idx="32">
                  <c:v>63.9</c:v>
                </c:pt>
              </c:numCache>
            </c:numRef>
          </c:xVal>
          <c:yVal>
            <c:numRef>
              <c:f>公会計指標分析・財政指標組合せ分析表!$BP$55:$DC$55</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52BB-413F-854A-8480C97D090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{BC4B01BD-FE33-4EFC-B3D6-3FDDCB87F2B4}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C8-480D-BA25-7A30AD1075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{64F7DCF7-0526-4694-AA25-C0ED31E61DF4}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8-480D-BA25-7A30AD1075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{1EE48B24-4268-45DD-B335-6FE2AF66BBCB}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8-480D-BA25-7A30AD1075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{707FA6AA-96EE-4163-8701-E7E8F85719E4}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8-480D-BA25-7A30AD1075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{C80781FD-FC20-462A-9AF2-4862DDAC331A}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8-480D-BA25-7A30AD107580}"/>
                </c:ext>
              </c:extLst>
            </c:dLbl>
            <c:dLbl>
              <c:idx val="8"/>
              <c:layout>
                <c:manualLayout>
                  <c:x val="-3.803377052720576E-2"/>
                  <c:y val="-6.752536291695293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{B5FDBE9A-C77D-4F5D-819B-576DD0AD8B1F}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C8-480D-BA25-7A30AD107580}"/>
                </c:ext>
              </c:extLst>
            </c:dLbl>
            <c:dLbl>
              <c:idx val="16"/>
              <c:layout>
                <c:manualLayout>
                  <c:x val="-2.5234563816980523E-2"/>
                  <c:y val="-5.73079312586350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{F7AB760F-883C-4ED3-8202-D00D7ADF39C2}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C8-480D-BA25-7A30AD1075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{56244C16-00BE-42C7-AEA9-4633C43F1947}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C8-480D-BA25-7A30AD1075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{A1E7E597-958A-4BA6-BB5F-1F3F4516FBBC}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C8-480D-BA25-7A30AD1075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c:v>
                </c:pt>
                <c:pt idx="16">
                  <c:v>7.9</c:v>
                </c:pt>
                <c:pt idx="24">
                  <c:v>7.6</c:v>
                </c:pt>
                <c:pt idx="32">
                  <c:v>7.4</c:v>
                </c:pt>
              </c:numCache>
            </c:numRef>
          </c:xVal>
          <c:yVal>
            <c:numRef>
              <c:f>公会計指標分析・財政指標組合せ分析表!$BP$73:$DC$73</c:f>
              <c:numCache>
                <c:formatCode>#,##0.0;"▲ "#,##0.0</c:formatCode>
                <c:ptCount val="40"/>
                <c:pt idx="0">
                  <c:v>88.2</c:v>
                </c:pt>
                <c:pt idx="8">
                  <c:v>84.1</c:v>
                </c:pt>
                <c:pt idx="16">
                  <c:v>88</c:v>
                </c:pt>
                <c:pt idx="24">
                  <c:v>86.4</c:v>
                </c:pt>
                <c:pt idx="32">
                  <c:v>99.5</c:v>
                </c:pt>
              </c:numCache>
            </c:numRef>
          </c:yVal>
          <c:smooth val="0"/>
          <c:extLst>
            <c:ext xmlns:c16="http://schemas.microsoft.com/office/drawing/2014/chart" uri="{C3380CC4-5D6E-409C-BE32-E72D297353CC}">
              <c16:uniqueId val="{00000009-18C8-480D-BA25-7A30AD1075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{908E26E7-E722-431F-A4BC-D6EFC3D33CDE}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C8-480D-BA25-7A30AD1075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{8A5C7232-CDF5-4CAD-BB62-DB64BF524D0C}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8-480D-BA25-7A30AD1075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{DFF5D04F-9C85-47EE-914F-C6FBCF81FC29}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8-480D-BA25-7A30AD1075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{96008F96-F652-4B66-B7CB-43733946D255}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8-480D-BA25-7A30AD1075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{368410D3-FA96-4B91-818E-406E4BCAD7E7}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8-480D-BA25-7A30AD10758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{5D3DADF1-F859-4CAD-A862-AEB6CF511CCF}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C8-480D-BA25-7A30AD10758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{D659AC24-A5C0-4901-996F-F8BAF792B65F}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C8-480D-BA25-7A30AD1075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{4A2A38A4-0CDA-4745-BF1D-D050B2ED6E68}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C8-480D-BA25-7A30AD1075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{A21EE01A-3D41-491C-892A-E7E4342150EB}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C8-480D-BA25-7A30AD107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5.7</c:v>
                </c:pt>
                <c:pt idx="24">
                  <c:v>5.4</c:v>
                </c:pt>
                <c:pt idx="32">
                  <c:v>5.2</c:v>
                </c:pt>
              </c:numCache>
            </c:numRef>
          </c:xVal>
          <c:yVal>
            <c:numRef>
              <c:f>公会計指標分析・財政指標組合せ分析表!$BP$77:$DC$77</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18C8-480D-BA25-7A30AD107580}"/>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令和３年度は組合等が起こした地方債の元利償還金に対する負担金等について増加となったが、前年度と比較して８４百万円の減となっている。</a:t>
          </a:r>
        </a:p>
        <a:p>
          <a:r>
            <a:rPr kumimoji="1" lang="ja-JP" altLang="en-US" sz="1400">
              <a:latin typeface="ＭＳ ゴシック" pitchFamily="49" charset="-128"/>
              <a:ea typeface="ＭＳ ゴシック" pitchFamily="49" charset="-128"/>
            </a:rPr>
            <a:t>新たな地方債の発行に当たっては、有利な起債を活用し、また債務負担行為については、内容を精査し継続して財政健全化に努める。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701040</xdr:colOff>
      <xdr:row>40</xdr:row>
      <xdr:rowOff>316230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701040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701040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701040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701040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701040</xdr:colOff>
      <xdr:row>45</xdr:row>
      <xdr:rowOff>316230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701040</xdr:colOff>
      <xdr:row>47</xdr:row>
      <xdr:rowOff>316230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701040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701040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701040</xdr:colOff>
      <xdr:row>50</xdr:row>
      <xdr:rowOff>316230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701040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将来負担額については、一般会計等に係る地方債の現在高、債務負担行為に基づく支出予定額の増により、全体額は増加となった。</a:t>
          </a:r>
        </a:p>
        <a:p>
          <a:r>
            <a:rPr kumimoji="1" lang="ja-JP" altLang="en-US" sz="1400">
              <a:latin typeface="ＭＳ ゴシック" pitchFamily="49" charset="-128"/>
              <a:ea typeface="ＭＳ ゴシック" pitchFamily="49" charset="-128"/>
            </a:rPr>
            <a:t>充当可能財源等については、基準財政需要額算入見込額が減少した。</a:t>
          </a:r>
        </a:p>
        <a:p>
          <a:r>
            <a:rPr kumimoji="1" lang="ja-JP" altLang="en-US" sz="1400">
              <a:latin typeface="ＭＳ ゴシック" pitchFamily="49" charset="-128"/>
              <a:ea typeface="ＭＳ ゴシック" pitchFamily="49" charset="-128"/>
            </a:rPr>
            <a:t>その結果、令和３年度は前年度と比較して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８，１１７百万円増加している。</a:t>
          </a:r>
        </a:p>
        <a:p>
          <a:r>
            <a:rPr kumimoji="1" lang="ja-JP" altLang="en-US" sz="1400">
              <a:latin typeface="ＭＳ ゴシック" pitchFamily="49" charset="-128"/>
              <a:ea typeface="ＭＳ ゴシック" pitchFamily="49" charset="-128"/>
            </a:rPr>
            <a:t>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その他特定目的基金残高について、前年度と比較し若干減少したものの、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財政調整基金、減債基金残高が増加したことにより、基金全体としては２，５３２百万円の増となった。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中小企業緊急経済対策金融支援基金：地域経済変動対策資金（県無利子融資制度）に係る中小企業緊急災害等対策利子補給金及び山形県信用保証協会保証料補給金の財源確保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財源の安定的な確保のため、福祉施設創設補助事業費の充当分について計画的な積立を行っているが、老人福祉施設や民間立保育所等への補助事業終了に伴う事業費の減少により、令和２年度に比べ積立額が４１百万円減少したため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農業戦略推進基金について、主に農業戦略強靭化事業に充当していき、新規積立は行わない。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令和３年度は約１，３２７百万円を積立し、約５８３百万円を取崩したため前年度と比較すると、７４４百万円の増加となった。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臨時財政対策債に係る元金償還に備えるための積立（約１，４００百万円）等をした一方、ふるさと融資に係る当該年度の市債償還相当額約２３百万円を取り崩した結果、令和３年度末残高は１，９４２百万円増加し、１，９５６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令和４年度も取崩額より積立額が多くなる見込みであり、短期的には残高が増加する見通しである。計画的に償還を行うために基金を活用していく。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山形市の令和３年度の有形固定資産減価償却率は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値を下回っているものの年々増加しています。しかし、有形固定資産減価償却率は市有施設の老朽化を把握する指標の一つであり、長寿命化対策を精緻に反映するものではないため、この比率が高いことが、直ちに市有施設の更新の必要性や将来の追加的な財政負担の発生を示しているものではありません。</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449262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578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782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2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193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03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48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4742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486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76623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4920192"/>
          <a:ext cx="61976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4711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29</xdr:row>
      <xdr:rowOff>58632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4762077"/>
          <a:ext cx="67056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160020</xdr:rowOff>
    </xdr:from>
    <xdr:to>
      <xdr:col>11</xdr:col>
      <xdr:colOff>187325</xdr:colOff>
      <xdr:row>28</xdr:row>
      <xdr:rowOff>90170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4686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39370</xdr:rowOff>
    </xdr:from>
    <xdr:to>
      <xdr:col>15</xdr:col>
      <xdr:colOff>136525</xdr:colOff>
      <xdr:row>28</xdr:row>
      <xdr:rowOff>68157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47265" y="4733290"/>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113242</xdr:rowOff>
    </xdr:from>
    <xdr:to>
      <xdr:col>7</xdr:col>
      <xdr:colOff>187325</xdr:colOff>
      <xdr:row>28</xdr:row>
      <xdr:rowOff>43392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4639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164042</xdr:rowOff>
    </xdr:from>
    <xdr:to>
      <xdr:col>11</xdr:col>
      <xdr:colOff>136525</xdr:colOff>
      <xdr:row>28</xdr:row>
      <xdr:rowOff>39370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76705" y="4690322"/>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12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125959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465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44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106697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446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59919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441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高い値にある。地方債については、これまでも発行額や管理を適正に行っており、必要な施設等建設のため地方債を活用し資金調達を行っている。今後も元金償還額を考慮しながら、事業に係る地方債の適正な発行額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39084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8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886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960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510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3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34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52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5301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164791</xdr:rowOff>
    </xdr:from>
    <xdr:to>
      <xdr:col>76</xdr:col>
      <xdr:colOff>73025</xdr:colOff>
      <xdr:row>32</xdr:row>
      <xdr:rowOff>94941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5361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143218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534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148636</xdr:rowOff>
    </xdr:from>
    <xdr:to>
      <xdr:col>72</xdr:col>
      <xdr:colOff>123825</xdr:colOff>
      <xdr:row>33</xdr:row>
      <xdr:rowOff>78786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513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44141</xdr:rowOff>
    </xdr:from>
    <xdr:to>
      <xdr:col>76</xdr:col>
      <xdr:colOff>22225</xdr:colOff>
      <xdr:row>33</xdr:row>
      <xdr:rowOff>27986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5408621"/>
          <a:ext cx="61976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44269</xdr:rowOff>
    </xdr:from>
    <xdr:to>
      <xdr:col>68</xdr:col>
      <xdr:colOff>123825</xdr:colOff>
      <xdr:row>33</xdr:row>
      <xdr:rowOff>145869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27986</xdr:rowOff>
    </xdr:from>
    <xdr:to>
      <xdr:col>72</xdr:col>
      <xdr:colOff>73025</xdr:colOff>
      <xdr:row>33</xdr:row>
      <xdr:rowOff>95069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560106"/>
          <a:ext cx="67056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22216</xdr:rowOff>
    </xdr:from>
    <xdr:to>
      <xdr:col>64</xdr:col>
      <xdr:colOff>123825</xdr:colOff>
      <xdr:row>33</xdr:row>
      <xdr:rowOff>123816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73016</xdr:rowOff>
    </xdr:from>
    <xdr:to>
      <xdr:col>68</xdr:col>
      <xdr:colOff>73025</xdr:colOff>
      <xdr:row>33</xdr:row>
      <xdr:rowOff>95069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068685" y="5605136"/>
          <a:ext cx="67056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51054</xdr:rowOff>
    </xdr:from>
    <xdr:to>
      <xdr:col>60</xdr:col>
      <xdr:colOff>123825</xdr:colOff>
      <xdr:row>33</xdr:row>
      <xdr:rowOff>152654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5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73016</xdr:rowOff>
    </xdr:from>
    <xdr:to>
      <xdr:col>64</xdr:col>
      <xdr:colOff>73025</xdr:colOff>
      <xdr:row>33</xdr:row>
      <xdr:rowOff>101854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398125" y="5605136"/>
          <a:ext cx="67056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1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51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503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50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69912</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560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136996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114943</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6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143781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67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32258</xdr:rowOff>
    </xdr:from>
    <xdr:to>
      <xdr:col>24</xdr:col>
      <xdr:colOff>114300</xdr:colOff>
      <xdr:row>35</xdr:row>
      <xdr:rowOff>133858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55135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575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114554</xdr:rowOff>
    </xdr:from>
    <xdr:to>
      <xdr:col>20</xdr:col>
      <xdr:colOff>38100</xdr:colOff>
      <xdr:row>36</xdr:row>
      <xdr:rowOff>44704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598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83058</xdr:rowOff>
    </xdr:from>
    <xdr:to>
      <xdr:col>24</xdr:col>
      <xdr:colOff>63500</xdr:colOff>
      <xdr:row>35</xdr:row>
      <xdr:rowOff>165354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355340" y="5950458"/>
          <a:ext cx="7315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35</xdr:row>
      <xdr:rowOff>165354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6012180"/>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144780</xdr:rowOff>
    </xdr:from>
    <xdr:to>
      <xdr:col>15</xdr:col>
      <xdr:colOff>50800</xdr:colOff>
      <xdr:row>35</xdr:row>
      <xdr:rowOff>156210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1790700" y="601218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77978</xdr:rowOff>
    </xdr:from>
    <xdr:to>
      <xdr:col>6</xdr:col>
      <xdr:colOff>38100</xdr:colOff>
      <xdr:row>36</xdr:row>
      <xdr:rowOff>8128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5945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128778</xdr:rowOff>
    </xdr:from>
    <xdr:to>
      <xdr:col>10</xdr:col>
      <xdr:colOff>114300</xdr:colOff>
      <xdr:row>35</xdr:row>
      <xdr:rowOff>156210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5996178"/>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24655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572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94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90018</xdr:rowOff>
    </xdr:from>
    <xdr:to>
      <xdr:col>55</xdr:col>
      <xdr:colOff>50800</xdr:colOff>
      <xdr:row>42</xdr:row>
      <xdr:rowOff>20168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963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9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90475</xdr:rowOff>
    </xdr:from>
    <xdr:to>
      <xdr:col>50</xdr:col>
      <xdr:colOff>165100</xdr:colOff>
      <xdr:row>42</xdr:row>
      <xdr:rowOff>20625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96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140818</xdr:rowOff>
    </xdr:from>
    <xdr:to>
      <xdr:col>55</xdr:col>
      <xdr:colOff>0</xdr:colOff>
      <xdr:row>41</xdr:row>
      <xdr:rowOff>141275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7014058"/>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90894</xdr:rowOff>
    </xdr:from>
    <xdr:to>
      <xdr:col>46</xdr:col>
      <xdr:colOff>38100</xdr:colOff>
      <xdr:row>42</xdr:row>
      <xdr:rowOff>21044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964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141275</xdr:rowOff>
    </xdr:from>
    <xdr:to>
      <xdr:col>50</xdr:col>
      <xdr:colOff>114300</xdr:colOff>
      <xdr:row>41</xdr:row>
      <xdr:rowOff>141694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7014515"/>
          <a:ext cx="78232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91504</xdr:rowOff>
    </xdr:from>
    <xdr:to>
      <xdr:col>41</xdr:col>
      <xdr:colOff>101600</xdr:colOff>
      <xdr:row>42</xdr:row>
      <xdr:rowOff>21654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96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141694</xdr:rowOff>
    </xdr:from>
    <xdr:to>
      <xdr:col>45</xdr:col>
      <xdr:colOff>177800</xdr:colOff>
      <xdr:row>41</xdr:row>
      <xdr:rowOff>142304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7014934"/>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91859</xdr:rowOff>
    </xdr:from>
    <xdr:to>
      <xdr:col>36</xdr:col>
      <xdr:colOff>165100</xdr:colOff>
      <xdr:row>42</xdr:row>
      <xdr:rowOff>22009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965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142304</xdr:rowOff>
    </xdr:from>
    <xdr:to>
      <xdr:col>41</xdr:col>
      <xdr:colOff>50800</xdr:colOff>
      <xdr:row>41</xdr:row>
      <xdr:rowOff>142659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7015544"/>
          <a:ext cx="7747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71587" y="67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509587" y="67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12027"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37327" y="67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11752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71587" y="7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12171</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509587" y="70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12781</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12027" y="70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13136</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37327" y="70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48821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977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9895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76744</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994627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9873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55517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992015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25944</xdr:rowOff>
    </xdr:from>
    <xdr:to>
      <xdr:col>10</xdr:col>
      <xdr:colOff>165100</xdr:colOff>
      <xdr:row>59</xdr:row>
      <xdr:rowOff>127544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29391</xdr:rowOff>
    </xdr:from>
    <xdr:to>
      <xdr:col>15</xdr:col>
      <xdr:colOff>50800</xdr:colOff>
      <xdr:row>59</xdr:row>
      <xdr:rowOff>76744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1790700" y="9920151"/>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94524</xdr:rowOff>
    </xdr:from>
    <xdr:to>
      <xdr:col>6</xdr:col>
      <xdr:colOff>38100</xdr:colOff>
      <xdr:row>59</xdr:row>
      <xdr:rowOff>24674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9817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145324</xdr:rowOff>
    </xdr:from>
    <xdr:to>
      <xdr:col>10</xdr:col>
      <xdr:colOff>114300</xdr:colOff>
      <xdr:row>59</xdr:row>
      <xdr:rowOff>76744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9868444"/>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122844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144071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41201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4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5862</xdr:rowOff>
    </xdr:from>
    <xdr:to>
      <xdr:col>55</xdr:col>
      <xdr:colOff>50800</xdr:colOff>
      <xdr:row>58</xdr:row>
      <xdr:rowOff>107462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9728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28739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958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21186</xdr:rowOff>
    </xdr:from>
    <xdr:to>
      <xdr:col>50</xdr:col>
      <xdr:colOff>165100</xdr:colOff>
      <xdr:row>58</xdr:row>
      <xdr:rowOff>122786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9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56662</xdr:rowOff>
    </xdr:from>
    <xdr:to>
      <xdr:col>55</xdr:col>
      <xdr:colOff>0</xdr:colOff>
      <xdr:row>58</xdr:row>
      <xdr:rowOff>71986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9779782"/>
          <a:ext cx="7239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30403</xdr:rowOff>
    </xdr:from>
    <xdr:to>
      <xdr:col>46</xdr:col>
      <xdr:colOff>38100</xdr:colOff>
      <xdr:row>58</xdr:row>
      <xdr:rowOff>132003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9753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71986</xdr:rowOff>
    </xdr:from>
    <xdr:to>
      <xdr:col>50</xdr:col>
      <xdr:colOff>114300</xdr:colOff>
      <xdr:row>58</xdr:row>
      <xdr:rowOff>81203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713980" y="9795106"/>
          <a:ext cx="78232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38705</xdr:rowOff>
    </xdr:from>
    <xdr:to>
      <xdr:col>41</xdr:col>
      <xdr:colOff>101600</xdr:colOff>
      <xdr:row>58</xdr:row>
      <xdr:rowOff>140305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97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81203</xdr:rowOff>
    </xdr:from>
    <xdr:to>
      <xdr:col>45</xdr:col>
      <xdr:colOff>177800</xdr:colOff>
      <xdr:row>58</xdr:row>
      <xdr:rowOff>89505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9804323"/>
          <a:ext cx="78994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43288</xdr:rowOff>
    </xdr:from>
    <xdr:to>
      <xdr:col>36</xdr:col>
      <xdr:colOff>165100</xdr:colOff>
      <xdr:row>58</xdr:row>
      <xdr:rowOff>144888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97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89505</xdr:rowOff>
    </xdr:from>
    <xdr:to>
      <xdr:col>41</xdr:col>
      <xdr:colOff>50800</xdr:colOff>
      <xdr:row>58</xdr:row>
      <xdr:rowOff>94088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149340" y="9812625"/>
          <a:ext cx="7747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155728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2571" y="105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905011" y="10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139313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952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148530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44955" y="953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156832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0255" y="95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161415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72695" y="954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20955</xdr:rowOff>
    </xdr:from>
    <xdr:to>
      <xdr:col>24</xdr:col>
      <xdr:colOff>62865</xdr:colOff>
      <xdr:row>86</xdr:row>
      <xdr:rowOff>952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264515"/>
          <a:ext cx="0" cy="115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4779</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421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xdr:rowOff>
    </xdr:from>
    <xdr:to>
      <xdr:col>24</xdr:col>
      <xdr:colOff>152400</xdr:colOff>
      <xdr:row>86</xdr:row>
      <xdr:rowOff>952</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417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139082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304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20955</xdr:rowOff>
    </xdr:from>
    <xdr:to>
      <xdr:col>24</xdr:col>
      <xdr:colOff>152400</xdr:colOff>
      <xdr:row>79</xdr:row>
      <xdr:rowOff>20955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26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154322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115888</xdr:rowOff>
    </xdr:from>
    <xdr:to>
      <xdr:col>15</xdr:col>
      <xdr:colOff>101600</xdr:colOff>
      <xdr:row>83</xdr:row>
      <xdr:rowOff>46038</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142257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3246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106680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329309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3194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49530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324546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73025</xdr:rowOff>
    </xdr:from>
    <xdr:to>
      <xdr:col>10</xdr:col>
      <xdr:colOff>165100</xdr:colOff>
      <xdr:row>79</xdr:row>
      <xdr:rowOff>3175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314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123825</xdr:rowOff>
    </xdr:from>
    <xdr:to>
      <xdr:col>15</xdr:col>
      <xdr:colOff>50800</xdr:colOff>
      <xdr:row>78</xdr:row>
      <xdr:rowOff>169545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90700" y="1319974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30860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123825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08380" y="13136881"/>
          <a:ext cx="78232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37165</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951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302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286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20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160274</xdr:rowOff>
    </xdr:from>
    <xdr:to>
      <xdr:col>55</xdr:col>
      <xdr:colOff>50800</xdr:colOff>
      <xdr:row>84</xdr:row>
      <xdr:rowOff>90424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074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138701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05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162561</xdr:rowOff>
    </xdr:from>
    <xdr:to>
      <xdr:col>50</xdr:col>
      <xdr:colOff>165100</xdr:colOff>
      <xdr:row>84</xdr:row>
      <xdr:rowOff>92711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39624</xdr:rowOff>
    </xdr:from>
    <xdr:to>
      <xdr:col>55</xdr:col>
      <xdr:colOff>0</xdr:colOff>
      <xdr:row>84</xdr:row>
      <xdr:rowOff>41911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121384"/>
          <a:ext cx="7239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07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41911</xdr:rowOff>
    </xdr:from>
    <xdr:to>
      <xdr:col>50</xdr:col>
      <xdr:colOff>114300</xdr:colOff>
      <xdr:row>84</xdr:row>
      <xdr:rowOff>44196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123671"/>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168656</xdr:rowOff>
    </xdr:from>
    <xdr:to>
      <xdr:col>41</xdr:col>
      <xdr:colOff>101600</xdr:colOff>
      <xdr:row>84</xdr:row>
      <xdr:rowOff>98806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082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44196</xdr:rowOff>
    </xdr:from>
    <xdr:to>
      <xdr:col>45</xdr:col>
      <xdr:colOff>177800</xdr:colOff>
      <xdr:row>84</xdr:row>
      <xdr:rowOff>48006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125956"/>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48006</xdr:rowOff>
    </xdr:from>
    <xdr:to>
      <xdr:col>41</xdr:col>
      <xdr:colOff>50800</xdr:colOff>
      <xdr:row>84</xdr:row>
      <xdr:rowOff>49530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129766"/>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83838</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86123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115333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38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02944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39116</xdr:rowOff>
    </xdr:from>
    <xdr:to>
      <xdr:col>85</xdr:col>
      <xdr:colOff>177800</xdr:colOff>
      <xdr:row>35</xdr:row>
      <xdr:rowOff>140716</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325600" y="59065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163593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4414500" y="586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169418</xdr:rowOff>
    </xdr:from>
    <xdr:to>
      <xdr:col>81</xdr:col>
      <xdr:colOff>101600</xdr:colOff>
      <xdr:row>35</xdr:row>
      <xdr:rowOff>99568</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578840" y="5869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89916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629640" y="5916168"/>
          <a:ext cx="7467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80414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48768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54940" y="587502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119126</xdr:rowOff>
    </xdr:from>
    <xdr:to>
      <xdr:col>72</xdr:col>
      <xdr:colOff>38100</xdr:colOff>
      <xdr:row>36</xdr:row>
      <xdr:rowOff>49276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029440" y="5986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169926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072620" y="5875020"/>
          <a:ext cx="78232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109982</xdr:rowOff>
    </xdr:from>
    <xdr:to>
      <xdr:col>67</xdr:col>
      <xdr:colOff>101600</xdr:colOff>
      <xdr:row>37</xdr:row>
      <xdr:rowOff>40132</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1231880" y="6145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169926</xdr:rowOff>
    </xdr:from>
    <xdr:to>
      <xdr:col>71</xdr:col>
      <xdr:colOff>177800</xdr:colOff>
      <xdr:row>36</xdr:row>
      <xdr:rowOff>160782</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1282680" y="6037326"/>
          <a:ext cx="78994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4372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75244" y="653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9005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10298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116095</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4372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752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65803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900544"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56659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102984" y="59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589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1954784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735040" y="6791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137160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778220" y="68427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793748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137160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7988280" y="68275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716278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129540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7213580" y="68275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38808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41</xdr:row>
      <xdr:rowOff>3810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6431260" y="68351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5611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62268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5611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77626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00156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622686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4414500" y="10171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02944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66357</xdr:rowOff>
    </xdr:from>
    <xdr:to>
      <xdr:col>85</xdr:col>
      <xdr:colOff>177800</xdr:colOff>
      <xdr:row>55</xdr:row>
      <xdr:rowOff>167957</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325600" y="92865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19384</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4414500" y="923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5788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117157</xdr:rowOff>
    </xdr:from>
    <xdr:to>
      <xdr:col>85</xdr:col>
      <xdr:colOff>127000</xdr:colOff>
      <xdr:row>56</xdr:row>
      <xdr:rowOff>137160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3629640" y="9337357"/>
          <a:ext cx="74676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80414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97155</xdr:rowOff>
    </xdr:from>
    <xdr:to>
      <xdr:col>81</xdr:col>
      <xdr:colOff>50800</xdr:colOff>
      <xdr:row>56</xdr:row>
      <xdr:rowOff>137160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854940" y="948499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123507</xdr:rowOff>
    </xdr:from>
    <xdr:to>
      <xdr:col>72</xdr:col>
      <xdr:colOff>38100</xdr:colOff>
      <xdr:row>57</xdr:row>
      <xdr:rowOff>53657</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029440" y="9511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97155</xdr:rowOff>
    </xdr:from>
    <xdr:to>
      <xdr:col>76</xdr:col>
      <xdr:colOff>114300</xdr:colOff>
      <xdr:row>57</xdr:row>
      <xdr:rowOff>2857</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2072620" y="9484995"/>
          <a:ext cx="78232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123188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2857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1282680" y="9547860"/>
          <a:ext cx="78994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3437244" y="1027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19005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1102984" y="1018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437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164482</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752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70184</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1900544" y="929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10298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7162780" y="1000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159838</xdr:rowOff>
    </xdr:from>
    <xdr:to>
      <xdr:col>116</xdr:col>
      <xdr:colOff>114300</xdr:colOff>
      <xdr:row>58</xdr:row>
      <xdr:rowOff>89988</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58940" y="971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11265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19547840" y="9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159838</xdr:rowOff>
    </xdr:from>
    <xdr:to>
      <xdr:col>112</xdr:col>
      <xdr:colOff>38100</xdr:colOff>
      <xdr:row>59</xdr:row>
      <xdr:rowOff>89988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735040" y="9882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39188</xdr:rowOff>
    </xdr:from>
    <xdr:to>
      <xdr:col>116</xdr:col>
      <xdr:colOff>63500</xdr:colOff>
      <xdr:row>59</xdr:row>
      <xdr:rowOff>39188</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778220" y="9762308"/>
          <a:ext cx="7315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138612</xdr:rowOff>
    </xdr:from>
    <xdr:to>
      <xdr:col>107</xdr:col>
      <xdr:colOff>101600</xdr:colOff>
      <xdr:row>59</xdr:row>
      <xdr:rowOff>68762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7937480" y="986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17962</xdr:rowOff>
    </xdr:from>
    <xdr:to>
      <xdr:col>111</xdr:col>
      <xdr:colOff>177800</xdr:colOff>
      <xdr:row>59</xdr:row>
      <xdr:rowOff>39188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7988280" y="9908722"/>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122283</xdr:rowOff>
    </xdr:from>
    <xdr:to>
      <xdr:col>102</xdr:col>
      <xdr:colOff>165100</xdr:colOff>
      <xdr:row>59</xdr:row>
      <xdr:rowOff>52433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16278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1633</xdr:rowOff>
    </xdr:from>
    <xdr:to>
      <xdr:col>107</xdr:col>
      <xdr:colOff>50800</xdr:colOff>
      <xdr:row>59</xdr:row>
      <xdr:rowOff>17962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7213580" y="989239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169635</xdr:rowOff>
    </xdr:from>
    <xdr:to>
      <xdr:col>98</xdr:col>
      <xdr:colOff>38100</xdr:colOff>
      <xdr:row>59</xdr:row>
      <xdr:rowOff>99785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6388080" y="9892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1633</xdr:rowOff>
    </xdr:from>
    <xdr:to>
      <xdr:col>102</xdr:col>
      <xdr:colOff>114300</xdr:colOff>
      <xdr:row>59</xdr:row>
      <xdr:rowOff>48985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431260" y="9892393"/>
          <a:ext cx="78232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33762</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7001567" y="1009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622686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106515</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18561127" y="966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85289</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17776267" y="964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68960</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700156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116312</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6226867" y="967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02944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325600" y="130844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340478"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4414500" y="13041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578840" y="13371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80</xdr:row>
      <xdr:rowOff>7076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3629640" y="13135247"/>
          <a:ext cx="74676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804140" y="133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7076</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54940" y="13355139"/>
          <a:ext cx="7747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163649</xdr:rowOff>
    </xdr:from>
    <xdr:to>
      <xdr:col>72</xdr:col>
      <xdr:colOff>38100</xdr:colOff>
      <xdr:row>79</xdr:row>
      <xdr:rowOff>93799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029440" y="13239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42999</xdr:rowOff>
    </xdr:from>
    <xdr:to>
      <xdr:col>76</xdr:col>
      <xdr:colOff>114300</xdr:colOff>
      <xdr:row>79</xdr:row>
      <xdr:rowOff>111579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072620" y="13286559"/>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95069</xdr:rowOff>
    </xdr:from>
    <xdr:to>
      <xdr:col>67</xdr:col>
      <xdr:colOff>101600</xdr:colOff>
      <xdr:row>79</xdr:row>
      <xdr:rowOff>25219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1231880" y="1317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145869</xdr:rowOff>
    </xdr:from>
    <xdr:to>
      <xdr:col>71</xdr:col>
      <xdr:colOff>177800</xdr:colOff>
      <xdr:row>79</xdr:row>
      <xdr:rowOff>42999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1282680" y="13221789"/>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343724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1900544" y="13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110298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74403</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3437244" y="131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26752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110326</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1900544" y="1301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41746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1102984" y="1295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71627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589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19547840" y="136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73504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84</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8778220" y="13807441"/>
          <a:ext cx="73152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7988280" y="14119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7213580" y="14119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70015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029440" y="17292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126364</xdr:rowOff>
    </xdr:from>
    <xdr:to>
      <xdr:col>85</xdr:col>
      <xdr:colOff>177800</xdr:colOff>
      <xdr:row>102</xdr:row>
      <xdr:rowOff>56514</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325600" y="170580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149241</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4414500"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578840" y="1706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5714</xdr:rowOff>
    </xdr:from>
    <xdr:to>
      <xdr:col>85</xdr:col>
      <xdr:colOff>127000</xdr:colOff>
      <xdr:row>102</xdr:row>
      <xdr:rowOff>11430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3629640" y="17104994"/>
          <a:ext cx="7467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80414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11430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54940" y="17099279"/>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120650</xdr:rowOff>
    </xdr:from>
    <xdr:to>
      <xdr:col>72</xdr:col>
      <xdr:colOff>38100</xdr:colOff>
      <xdr:row>102</xdr:row>
      <xdr:rowOff>50800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029440" y="17052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2072620" y="17099279"/>
          <a:ext cx="78232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82550</xdr:rowOff>
    </xdr:from>
    <xdr:to>
      <xdr:col>67</xdr:col>
      <xdr:colOff>101600</xdr:colOff>
      <xdr:row>102</xdr:row>
      <xdr:rowOff>12700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123188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133350</xdr:rowOff>
    </xdr:from>
    <xdr:to>
      <xdr:col>71</xdr:col>
      <xdr:colOff>177800</xdr:colOff>
      <xdr:row>102</xdr:row>
      <xdr:rowOff>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1282680" y="170649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343724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267524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19005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110298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34372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2675244" y="1682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67327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19005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29227</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110298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E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E00-00003403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E00-000036030000}"/>
            </a:ext>
          </a:extLst>
        </xdr:cNvPr>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E00-000038030000}"/>
            </a:ext>
          </a:extLst>
        </xdr:cNvPr>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71627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589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E00-000044030000}"/>
            </a:ext>
          </a:extLst>
        </xdr:cNvPr>
        <xdr:cNvSpPr txBox="1"/>
      </xdr:nvSpPr>
      <xdr:spPr>
        <a:xfrm>
          <a:off x="19547840"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73504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80011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778220" y="176822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793748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80011</xdr:rowOff>
    </xdr:from>
    <xdr:to>
      <xdr:col>111</xdr:col>
      <xdr:colOff>177800</xdr:colOff>
      <xdr:row>105</xdr:row>
      <xdr:rowOff>110489</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7988280" y="17682211"/>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716278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118111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7213580" y="1771268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6388080" y="17669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118111</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6431260" y="177203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5" name="n_1aveValue【公民館】&#10;一人当たり面積">
          <a:extLst>
            <a:ext uri="{FF2B5EF4-FFF2-40B4-BE49-F238E27FC236}">
              <a16:creationId xmlns:a16="http://schemas.microsoft.com/office/drawing/2014/main" id="{00000000-0008-0000-0E00-00004D030000}"/>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6" name="n_2aveValue【公民館】&#10;一人当たり面積">
          <a:extLst>
            <a:ext uri="{FF2B5EF4-FFF2-40B4-BE49-F238E27FC236}">
              <a16:creationId xmlns:a16="http://schemas.microsoft.com/office/drawing/2014/main" id="{00000000-0008-0000-0E00-00004E030000}"/>
            </a:ext>
          </a:extLst>
        </xdr:cNvPr>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7" name="n_3aveValue【公民館】&#10;一人当たり面積">
          <a:extLst>
            <a:ext uri="{FF2B5EF4-FFF2-40B4-BE49-F238E27FC236}">
              <a16:creationId xmlns:a16="http://schemas.microsoft.com/office/drawing/2014/main" id="{00000000-0008-0000-0E00-00004F03000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8" name="n_4aveValue【公民館】&#10;一人当たり面積">
          <a:extLst>
            <a:ext uri="{FF2B5EF4-FFF2-40B4-BE49-F238E27FC236}">
              <a16:creationId xmlns:a16="http://schemas.microsoft.com/office/drawing/2014/main" id="{00000000-0008-0000-0E00-000050030000}"/>
            </a:ext>
          </a:extLst>
        </xdr:cNvPr>
        <xdr:cNvSpPr txBox="1"/>
      </xdr:nvSpPr>
      <xdr:spPr>
        <a:xfrm>
          <a:off x="162268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849" name="n_1mainValue【公民館】&#10;一人当たり面積">
          <a:extLst>
            <a:ext uri="{FF2B5EF4-FFF2-40B4-BE49-F238E27FC236}">
              <a16:creationId xmlns:a16="http://schemas.microsoft.com/office/drawing/2014/main" id="{00000000-0008-0000-0E00-000051030000}"/>
            </a:ext>
          </a:extLst>
        </xdr:cNvPr>
        <xdr:cNvSpPr txBox="1"/>
      </xdr:nvSpPr>
      <xdr:spPr>
        <a:xfrm>
          <a:off x="185611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50" name="n_2mainValue【公民館】&#10;一人当たり面積">
          <a:extLst>
            <a:ext uri="{FF2B5EF4-FFF2-40B4-BE49-F238E27FC236}">
              <a16:creationId xmlns:a16="http://schemas.microsoft.com/office/drawing/2014/main" id="{00000000-0008-0000-0E00-000052030000}"/>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51" name="n_3mainValue【公民館】&#10;一人当たり面積">
          <a:extLst>
            <a:ext uri="{FF2B5EF4-FFF2-40B4-BE49-F238E27FC236}">
              <a16:creationId xmlns:a16="http://schemas.microsoft.com/office/drawing/2014/main" id="{00000000-0008-0000-0E00-000053030000}"/>
            </a:ext>
          </a:extLst>
        </xdr:cNvPr>
        <xdr:cNvSpPr txBox="1"/>
      </xdr:nvSpPr>
      <xdr:spPr>
        <a:xfrm>
          <a:off x="170015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160038</xdr:rowOff>
    </xdr:from>
    <xdr:ext cx="469744" cy="259045"/>
    <xdr:sp macro="" textlink="">
      <xdr:nvSpPr>
        <xdr:cNvPr id="852" name="n_4mainValue【公民館】&#10;一人当たり面積">
          <a:extLst>
            <a:ext uri="{FF2B5EF4-FFF2-40B4-BE49-F238E27FC236}">
              <a16:creationId xmlns:a16="http://schemas.microsoft.com/office/drawing/2014/main" id="{00000000-0008-0000-0E00-000054030000}"/>
            </a:ext>
          </a:extLst>
        </xdr:cNvPr>
        <xdr:cNvSpPr txBox="1"/>
      </xdr:nvSpPr>
      <xdr:spPr>
        <a:xfrm>
          <a:off x="162268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棟数の多い学校施設や公営住宅について有形固定資産減価償却率は類似団体内平均値より２０％以上も下回っているが、今後も各施設の長寿命化計画のなかで適切な施設保全に取り組む必要がある。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39900" y="60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38735</xdr:rowOff>
    </xdr:from>
    <xdr:to>
      <xdr:col>24</xdr:col>
      <xdr:colOff>114300</xdr:colOff>
      <xdr:row>35</xdr:row>
      <xdr:rowOff>140335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03606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61612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12496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17780</xdr:rowOff>
    </xdr:from>
    <xdr:to>
      <xdr:col>20</xdr:col>
      <xdr:colOff>38100</xdr:colOff>
      <xdr:row>35</xdr:row>
      <xdr:rowOff>119380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12160" y="5885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68580</xdr:rowOff>
    </xdr:from>
    <xdr:to>
      <xdr:col>24</xdr:col>
      <xdr:colOff>63500</xdr:colOff>
      <xdr:row>35</xdr:row>
      <xdr:rowOff>89535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355340" y="593598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14600" y="585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68580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565400" y="59055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399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95250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1790700" y="590550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xdr:rowOff>
    </xdr:from>
    <xdr:to>
      <xdr:col>6</xdr:col>
      <xdr:colOff>38100</xdr:colOff>
      <xdr:row>35</xdr:row>
      <xdr:rowOff>107950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65200" y="587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57150</xdr:rowOff>
    </xdr:from>
    <xdr:to>
      <xdr:col>10</xdr:col>
      <xdr:colOff>114300</xdr:colOff>
      <xdr:row>35</xdr:row>
      <xdr:rowOff>95250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008380" y="592455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1100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135907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17056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105427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38570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1100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124477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3630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922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2583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496300" y="671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713980" y="671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732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24040" y="671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0985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149340" y="6713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7120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9373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509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7120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59373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12496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036060" y="953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2557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124960"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312160" y="950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30480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355340" y="95535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5146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80010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565400" y="9553575"/>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164465</xdr:rowOff>
    </xdr:from>
    <xdr:to>
      <xdr:col>10</xdr:col>
      <xdr:colOff>165100</xdr:colOff>
      <xdr:row>57</xdr:row>
      <xdr:rowOff>94615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739900" y="955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43815</xdr:rowOff>
    </xdr:from>
    <xdr:to>
      <xdr:col>15</xdr:col>
      <xdr:colOff>50800</xdr:colOff>
      <xdr:row>57</xdr:row>
      <xdr:rowOff>80010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790700" y="959929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114935</xdr:rowOff>
    </xdr:from>
    <xdr:to>
      <xdr:col>6</xdr:col>
      <xdr:colOff>38100</xdr:colOff>
      <xdr:row>57</xdr:row>
      <xdr:rowOff>45085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965200" y="950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43815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008380" y="955357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17056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38570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8363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61612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61612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873240"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192260" y="10239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36085</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9258300"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xdr:rowOff>
    </xdr:from>
    <xdr:to>
      <xdr:col>50</xdr:col>
      <xdr:colOff>165100</xdr:colOff>
      <xdr:row>61</xdr:row>
      <xdr:rowOff>117094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44550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64008</xdr:rowOff>
    </xdr:from>
    <xdr:to>
      <xdr:col>55</xdr:col>
      <xdr:colOff>0</xdr:colOff>
      <xdr:row>61</xdr:row>
      <xdr:rowOff>66294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496300" y="1029004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67080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66294</xdr:rowOff>
    </xdr:from>
    <xdr:to>
      <xdr:col>50</xdr:col>
      <xdr:colOff>114300</xdr:colOff>
      <xdr:row>61</xdr:row>
      <xdr:rowOff>68580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713980" y="1029233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22352</xdr:rowOff>
    </xdr:from>
    <xdr:to>
      <xdr:col>41</xdr:col>
      <xdr:colOff>101600</xdr:colOff>
      <xdr:row>61</xdr:row>
      <xdr:rowOff>123952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87324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68580</xdr:rowOff>
    </xdr:from>
    <xdr:to>
      <xdr:col>45</xdr:col>
      <xdr:colOff>177800</xdr:colOff>
      <xdr:row>61</xdr:row>
      <xdr:rowOff>73152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6924040" y="102946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22352</xdr:rowOff>
    </xdr:from>
    <xdr:to>
      <xdr:col>36</xdr:col>
      <xdr:colOff>165100</xdr:colOff>
      <xdr:row>61</xdr:row>
      <xdr:rowOff>123952</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09854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61</xdr:row>
      <xdr:rowOff>73152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149340" y="1029919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105935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6712027" y="104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59373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133621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8271587" y="100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750958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140479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67120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140479</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5937327" y="100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124960" y="1340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73990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154178</xdr:rowOff>
    </xdr:from>
    <xdr:to>
      <xdr:col>24</xdr:col>
      <xdr:colOff>114300</xdr:colOff>
      <xdr:row>79</xdr:row>
      <xdr:rowOff>84328</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036060" y="1323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5605</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124960" y="1308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108458</xdr:rowOff>
    </xdr:from>
    <xdr:to>
      <xdr:col>20</xdr:col>
      <xdr:colOff>38100</xdr:colOff>
      <xdr:row>79</xdr:row>
      <xdr:rowOff>38608</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312160" y="1318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159258</xdr:rowOff>
    </xdr:from>
    <xdr:to>
      <xdr:col>24</xdr:col>
      <xdr:colOff>63500</xdr:colOff>
      <xdr:row>79</xdr:row>
      <xdr:rowOff>33528</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355340" y="13235178"/>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85598</xdr:rowOff>
    </xdr:from>
    <xdr:to>
      <xdr:col>15</xdr:col>
      <xdr:colOff>101600</xdr:colOff>
      <xdr:row>79</xdr:row>
      <xdr:rowOff>15748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514600" y="1316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136398</xdr:rowOff>
    </xdr:from>
    <xdr:to>
      <xdr:col>19</xdr:col>
      <xdr:colOff>177800</xdr:colOff>
      <xdr:row>78</xdr:row>
      <xdr:rowOff>159258</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565400" y="13212318"/>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7399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78</xdr:row>
      <xdr:rowOff>136398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790700" y="1318260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5587</xdr:rowOff>
    </xdr:from>
    <xdr:to>
      <xdr:col>6</xdr:col>
      <xdr:colOff>38100</xdr:colOff>
      <xdr:row>78</xdr:row>
      <xdr:rowOff>107187</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965200" y="13081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106680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08380" y="13132307"/>
          <a:ext cx="7823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17056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38570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150892</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611004" y="1339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836304"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55135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170564" y="129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32275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38570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611004"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123714</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836304" y="1286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107043</xdr:rowOff>
    </xdr:from>
    <xdr:to>
      <xdr:col>55</xdr:col>
      <xdr:colOff>50800</xdr:colOff>
      <xdr:row>79</xdr:row>
      <xdr:rowOff>37193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192260" y="13182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21970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9258300" y="1309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117929</xdr:rowOff>
    </xdr:from>
    <xdr:to>
      <xdr:col>50</xdr:col>
      <xdr:colOff>165100</xdr:colOff>
      <xdr:row>79</xdr:row>
      <xdr:rowOff>48079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445500" y="13193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157843</xdr:rowOff>
    </xdr:from>
    <xdr:to>
      <xdr:col>55</xdr:col>
      <xdr:colOff>0</xdr:colOff>
      <xdr:row>78</xdr:row>
      <xdr:rowOff>168729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496300" y="13233763"/>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117929</xdr:rowOff>
    </xdr:from>
    <xdr:to>
      <xdr:col>46</xdr:col>
      <xdr:colOff>38100</xdr:colOff>
      <xdr:row>79</xdr:row>
      <xdr:rowOff>48079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670800" y="13193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168729</xdr:rowOff>
    </xdr:from>
    <xdr:to>
      <xdr:col>50</xdr:col>
      <xdr:colOff>114300</xdr:colOff>
      <xdr:row>78</xdr:row>
      <xdr:rowOff>168729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713980" y="1324464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128814</xdr:rowOff>
    </xdr:from>
    <xdr:to>
      <xdr:col>41</xdr:col>
      <xdr:colOff>101600</xdr:colOff>
      <xdr:row>79</xdr:row>
      <xdr:rowOff>58964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873240" y="13204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168729</xdr:rowOff>
    </xdr:from>
    <xdr:to>
      <xdr:col>45</xdr:col>
      <xdr:colOff>177800</xdr:colOff>
      <xdr:row>79</xdr:row>
      <xdr:rowOff>8164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24040" y="13244649"/>
          <a:ext cx="78994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098540" y="1321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8164</xdr:rowOff>
    </xdr:from>
    <xdr:to>
      <xdr:col>41</xdr:col>
      <xdr:colOff>50800</xdr:colOff>
      <xdr:row>79</xdr:row>
      <xdr:rowOff>19050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149340" y="1325172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67120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64606</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8271587" y="12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64606</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7509587" y="129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75491</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6712027" y="12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593732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73990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036060" y="17374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124960" y="1735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61595</xdr:rowOff>
    </xdr:from>
    <xdr:to>
      <xdr:col>20</xdr:col>
      <xdr:colOff>38100</xdr:colOff>
      <xdr:row>103</xdr:row>
      <xdr:rowOff>163195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31216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112395</xdr:rowOff>
    </xdr:from>
    <xdr:to>
      <xdr:col>24</xdr:col>
      <xdr:colOff>63500</xdr:colOff>
      <xdr:row>103</xdr:row>
      <xdr:rowOff>158114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355340" y="17379315"/>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xdr:rowOff>
    </xdr:from>
    <xdr:to>
      <xdr:col>15</xdr:col>
      <xdr:colOff>101600</xdr:colOff>
      <xdr:row>103</xdr:row>
      <xdr:rowOff>117475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5146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112395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565400" y="1733359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7399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57150</xdr:rowOff>
    </xdr:from>
    <xdr:to>
      <xdr:col>15</xdr:col>
      <xdr:colOff>50800</xdr:colOff>
      <xdr:row>103</xdr:row>
      <xdr:rowOff>66675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790700" y="1732407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130175</xdr:rowOff>
    </xdr:from>
    <xdr:to>
      <xdr:col>6</xdr:col>
      <xdr:colOff>38100</xdr:colOff>
      <xdr:row>103</xdr:row>
      <xdr:rowOff>60325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65200" y="17229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xdr:rowOff>
    </xdr:from>
    <xdr:to>
      <xdr:col>10</xdr:col>
      <xdr:colOff>114300</xdr:colOff>
      <xdr:row>103</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08380" y="1727644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61100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83630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154322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108602</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76852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0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687324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919226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31766</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9258300" y="178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844550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8496300" y="179374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767080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7713980" y="179374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68732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6924040" y="179374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098540" y="1790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149340" y="17937479"/>
          <a:ext cx="7747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6712027" y="173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827158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750958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67120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5937327" y="1799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02944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4325600" y="63919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44145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357884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38</xdr:row>
      <xdr:rowOff>72390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3629640" y="6284595"/>
          <a:ext cx="74676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28041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2854940" y="628459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2029440" y="6212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114300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072620" y="626364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123188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39</xdr:row>
      <xdr:rowOff>66675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1282680" y="6263640"/>
          <a:ext cx="78994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34372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19005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4372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19005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110298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7162780" y="658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84348</xdr:rowOff>
    </xdr:from>
    <xdr:to>
      <xdr:col>116</xdr:col>
      <xdr:colOff>114300</xdr:colOff>
      <xdr:row>40</xdr:row>
      <xdr:rowOff>14498</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9458940" y="6622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62775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19547840" y="66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55286</xdr:rowOff>
    </xdr:from>
    <xdr:to>
      <xdr:col>112</xdr:col>
      <xdr:colOff>38100</xdr:colOff>
      <xdr:row>39</xdr:row>
      <xdr:rowOff>156886</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8735040" y="6593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106086</xdr:rowOff>
    </xdr:from>
    <xdr:to>
      <xdr:col>116</xdr:col>
      <xdr:colOff>63500</xdr:colOff>
      <xdr:row>39</xdr:row>
      <xdr:rowOff>135148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778220" y="6644046"/>
          <a:ext cx="73152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94170</xdr:rowOff>
    </xdr:from>
    <xdr:to>
      <xdr:col>107</xdr:col>
      <xdr:colOff>101600</xdr:colOff>
      <xdr:row>40</xdr:row>
      <xdr:rowOff>24320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7937480" y="663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106086</xdr:rowOff>
    </xdr:from>
    <xdr:to>
      <xdr:col>111</xdr:col>
      <xdr:colOff>177800</xdr:colOff>
      <xdr:row>39</xdr:row>
      <xdr:rowOff>144970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7988280" y="6644046"/>
          <a:ext cx="78994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151123</xdr:rowOff>
    </xdr:from>
    <xdr:to>
      <xdr:col>102</xdr:col>
      <xdr:colOff>165100</xdr:colOff>
      <xdr:row>40</xdr:row>
      <xdr:rowOff>81273</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7162780" y="6689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144970</xdr:rowOff>
    </xdr:from>
    <xdr:to>
      <xdr:col>107</xdr:col>
      <xdr:colOff>50800</xdr:colOff>
      <xdr:row>40</xdr:row>
      <xdr:rowOff>30473</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7213580" y="6682930"/>
          <a:ext cx="774700" cy="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79190</xdr:rowOff>
    </xdr:from>
    <xdr:to>
      <xdr:col>98</xdr:col>
      <xdr:colOff>38100</xdr:colOff>
      <xdr:row>41</xdr:row>
      <xdr:rowOff>9340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6388080" y="67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30473</xdr:rowOff>
    </xdr:from>
    <xdr:to>
      <xdr:col>102</xdr:col>
      <xdr:colOff>114300</xdr:colOff>
      <xdr:row>40</xdr:row>
      <xdr:rowOff>129990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6431260" y="6736073"/>
          <a:ext cx="78232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8528811" y="62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6969251" y="63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6194551" y="64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148013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528811" y="66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15447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7766811" y="67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72400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6969251" y="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467</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6194551" y="6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44145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202944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4325600" y="9870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441450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357884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26670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3629640" y="988885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2804140" y="980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58</xdr:row>
      <xdr:rowOff>165735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854940" y="98545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029440" y="9891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59</xdr:row>
      <xdr:rowOff>51435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2072620" y="985456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123188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57150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1282680" y="994219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2675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19005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4372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752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19005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10298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945894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19547840"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8735040" y="10342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61</xdr:row>
      <xdr:rowOff>166878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778220" y="103929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793748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61</xdr:row>
      <xdr:rowOff>166878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7988280" y="103929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71627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41148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7213580" y="10392918"/>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6388080" y="104023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59436</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6431260" y="10434828"/>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700156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85611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177762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70015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622686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441450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202944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4325600" y="133146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157497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4414500" y="1323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357884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104775</xdr:rowOff>
    </xdr:from>
    <xdr:to>
      <xdr:col>85</xdr:col>
      <xdr:colOff>127000</xdr:colOff>
      <xdr:row>79</xdr:row>
      <xdr:rowOff>121920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3629640" y="13348335"/>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2804140" y="132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104775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854940" y="1332547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029440" y="13337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81914</xdr:rowOff>
    </xdr:from>
    <xdr:to>
      <xdr:col>76</xdr:col>
      <xdr:colOff>114300</xdr:colOff>
      <xdr:row>79</xdr:row>
      <xdr:rowOff>144780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2072620" y="13325474"/>
          <a:ext cx="78232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65405</xdr:rowOff>
    </xdr:from>
    <xdr:to>
      <xdr:col>67</xdr:col>
      <xdr:colOff>101600</xdr:colOff>
      <xdr:row>79</xdr:row>
      <xdr:rowOff>167005</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123188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79</xdr:row>
      <xdr:rowOff>144780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1282680" y="133597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34372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267524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19005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110298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34372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2675244"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19005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12082</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1102984"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71627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8735040" y="1374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50800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8778220" y="1378458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793748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50800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7988280" y="137972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716278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63500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7213580" y="1379728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xdr:rowOff>
    </xdr:from>
    <xdr:to>
      <xdr:col>98</xdr:col>
      <xdr:colOff>38100</xdr:colOff>
      <xdr:row>82</xdr:row>
      <xdr:rowOff>114300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6388080" y="13759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63500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431260" y="138099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70015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62268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185611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177762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70015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130827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62268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029440" y="1726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4325600" y="171551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4414500"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3578840" y="17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106680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3629640" y="1718691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2804140" y="17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87630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2854940" y="17160241"/>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151130</xdr:rowOff>
    </xdr:from>
    <xdr:to>
      <xdr:col>72</xdr:col>
      <xdr:colOff>38100</xdr:colOff>
      <xdr:row>102</xdr:row>
      <xdr:rowOff>81280</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2029440" y="1708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30480</xdr:rowOff>
    </xdr:from>
    <xdr:to>
      <xdr:col>76</xdr:col>
      <xdr:colOff>114300</xdr:colOff>
      <xdr:row>102</xdr:row>
      <xdr:rowOff>60961</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2072620" y="17129760"/>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111125</xdr:rowOff>
    </xdr:from>
    <xdr:to>
      <xdr:col>67</xdr:col>
      <xdr:colOff>101600</xdr:colOff>
      <xdr:row>102</xdr:row>
      <xdr:rowOff>41275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1231880" y="17042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161925</xdr:rowOff>
    </xdr:from>
    <xdr:to>
      <xdr:col>71</xdr:col>
      <xdr:colOff>177800</xdr:colOff>
      <xdr:row>102</xdr:row>
      <xdr:rowOff>30480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1282680" y="1709356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19005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110298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34372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26752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97807</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19005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57802</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110298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1945894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19547840"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18735040" y="17711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8778220" y="177622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179374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163830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17988280" y="177622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716278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105</xdr:row>
      <xdr:rowOff>167639</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7213580" y="1776603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6388080" y="1772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106</xdr:row>
      <xdr:rowOff>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6431260" y="17769839"/>
          <a:ext cx="78232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185611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62268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1856112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177762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70015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622686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類似団体内平均値を上回っている市民会館については「山形市民会館整備基本構想」を令和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月に策定しており、整備後においては数値の改善が見込まれる。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平成２５年度以降増加傾向であったが、令和３年度は若干の減少となっている。類似団体平均を下回っている状況であるため、市税等の多様な納付手段の拡充による収納率向上を目指すとともに、第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次行財政改革プランに基づき、事務事業と職員体制の見直しを継続的に行うことにより、更なる財政の健全化を図る。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人件費や物件費は増加しているものの、地方消費税交付金や地方交付税等の増により、経常収支比率は前年度より５．６ポイント減少した。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今後も引き続き財政の硬直化が懸念されるため、経常経費の削減と収入の確保を図りながら、健全な財政運営に努める。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108796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88270"/>
          <a:ext cx="8382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122344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15240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人件費、物件費（小中学校タブレット機器賃借料等）が増加したため、人口一人当たりの決算額は前年度から１５，３６６円増加の１４５，１７６円となっている。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職員の定員適正化と時間外勤務の削減を図るとともに、指定管理者制度の継続や内部管理経費の削減により、一層の節減に努める。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169746</xdr:rowOff>
    </xdr:from>
    <xdr:to>
      <xdr:col>23</xdr:col>
      <xdr:colOff>133350</xdr:colOff>
      <xdr:row>85</xdr:row>
      <xdr:rowOff>135830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00096"/>
          <a:ext cx="838200" cy="30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149623</xdr:rowOff>
    </xdr:from>
    <xdr:to>
      <xdr:col>19</xdr:col>
      <xdr:colOff>133350</xdr:colOff>
      <xdr:row>83</xdr:row>
      <xdr:rowOff>169746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8523"/>
          <a:ext cx="889000" cy="1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9891</xdr:rowOff>
    </xdr:from>
    <xdr:to>
      <xdr:col>15</xdr:col>
      <xdr:colOff>82550</xdr:colOff>
      <xdr:row>82</xdr:row>
      <xdr:rowOff>149623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8791"/>
          <a:ext cx="8890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9891</xdr:rowOff>
    </xdr:from>
    <xdr:to>
      <xdr:col>11</xdr:col>
      <xdr:colOff>31750</xdr:colOff>
      <xdr:row>82</xdr:row>
      <xdr:rowOff>14495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68791"/>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85030</xdr:rowOff>
    </xdr:from>
    <xdr:to>
      <xdr:col>23</xdr:col>
      <xdr:colOff>184150</xdr:colOff>
      <xdr:row>86</xdr:row>
      <xdr:rowOff>15180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57107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118946</xdr:rowOff>
    </xdr:from>
    <xdr:to>
      <xdr:col>19</xdr:col>
      <xdr:colOff>184150</xdr:colOff>
      <xdr:row>84</xdr:row>
      <xdr:rowOff>49096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33873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3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98823</xdr:rowOff>
    </xdr:from>
    <xdr:to>
      <xdr:col>15</xdr:col>
      <xdr:colOff>133350</xdr:colOff>
      <xdr:row>83</xdr:row>
      <xdr:rowOff>28973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130541</xdr:rowOff>
    </xdr:from>
    <xdr:to>
      <xdr:col>11</xdr:col>
      <xdr:colOff>82550</xdr:colOff>
      <xdr:row>82</xdr:row>
      <xdr:rowOff>60691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45468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135145</xdr:rowOff>
    </xdr:from>
    <xdr:to>
      <xdr:col>7</xdr:col>
      <xdr:colOff>31750</xdr:colOff>
      <xdr:row>82</xdr:row>
      <xdr:rowOff>65295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50072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0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２年度以降、類似団体平均を上回っているが、ラスパイレス指数上昇の要因である高齢層職員の退職等により、近年は下降の傾向にある。今後も地域における民間給与等の状況を勘案し、国及び県の勧告を参考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間を延長して実施している第３次職員定員適正化計画により職員数の適正化を図っているが、平成３１年４月の中核市移行に伴い、増加する事務事業の必要職員の配置を平成２９年度から行っているため、前年度と比べ０．０４人増の６．６３人となり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今後も事務事業の負担に対して適正な職員配置の推進を図る。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16298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3011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180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159596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7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119380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9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109025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74523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平成２６年度以降減少傾向であり、普通交付税、臨時財政対策債の増に伴い、前年度と比べ０．２ポイント減少し７．４％となった。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今後も地方債の発行に当たっては、交付税措置される有利な起債を活用するとともに、新たな債務負担については、内容を精査することにより財源の確保に努める。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96308</xdr:rowOff>
    </xdr:from>
    <xdr:to>
      <xdr:col>81</xdr:col>
      <xdr:colOff>44450</xdr:colOff>
      <xdr:row>41</xdr:row>
      <xdr:rowOff>116417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146579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4586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146579</xdr:rowOff>
    </xdr:from>
    <xdr:to>
      <xdr:col>72</xdr:col>
      <xdr:colOff>203200</xdr:colOff>
      <xdr:row>41</xdr:row>
      <xdr:rowOff>156633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760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15346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860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17585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95779</xdr:rowOff>
    </xdr:from>
    <xdr:to>
      <xdr:col>73</xdr:col>
      <xdr:colOff>44450</xdr:colOff>
      <xdr:row>42</xdr:row>
      <xdr:rowOff>25929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10706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50923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債務負担行為に基づく支出予定額の増等により、将来負担額が増加したこと等により、前年度と比べ１３．１ポイント増加している。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小学校校舎等整備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150961</xdr:rowOff>
    </xdr:from>
    <xdr:to>
      <xdr:col>81</xdr:col>
      <xdr:colOff>44450</xdr:colOff>
      <xdr:row>18</xdr:row>
      <xdr:rowOff>84878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065611"/>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150961</xdr:rowOff>
    </xdr:from>
    <xdr:to>
      <xdr:col>77</xdr:col>
      <xdr:colOff>44450</xdr:colOff>
      <xdr:row>17</xdr:row>
      <xdr:rowOff>163830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06561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132461</xdr:rowOff>
    </xdr:from>
    <xdr:to>
      <xdr:col>72</xdr:col>
      <xdr:colOff>203200</xdr:colOff>
      <xdr:row>17</xdr:row>
      <xdr:rowOff>163830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04711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132461</xdr:rowOff>
    </xdr:from>
    <xdr:to>
      <xdr:col>68</xdr:col>
      <xdr:colOff>152400</xdr:colOff>
      <xdr:row>17</xdr:row>
      <xdr:rowOff>165439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4711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34078</xdr:rowOff>
    </xdr:from>
    <xdr:to>
      <xdr:col>81</xdr:col>
      <xdr:colOff>95250</xdr:colOff>
      <xdr:row>18</xdr:row>
      <xdr:rowOff>135678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6155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0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100161</xdr:rowOff>
    </xdr:from>
    <xdr:to>
      <xdr:col>77</xdr:col>
      <xdr:colOff>95250</xdr:colOff>
      <xdr:row>18</xdr:row>
      <xdr:rowOff>30311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15088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0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81661</xdr:rowOff>
    </xdr:from>
    <xdr:to>
      <xdr:col>68</xdr:col>
      <xdr:colOff>203200</xdr:colOff>
      <xdr:row>18</xdr:row>
      <xdr:rowOff>11811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168038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114639</xdr:rowOff>
    </xdr:from>
    <xdr:to>
      <xdr:col>64</xdr:col>
      <xdr:colOff>152400</xdr:colOff>
      <xdr:row>18</xdr:row>
      <xdr:rowOff>44789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29566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29136</xdr:rowOff>
    </xdr:from>
    <xdr:ext cx="9099176" cy="43030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73206" y="43994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人件費総額では増となっているものの、構成比は前年度比１．４ポイント減の２２．０％となった。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事務事業の負担に対して適正な職員配置を行うとともに時間外勤務の削減を図り、人件費節減に努める。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小中学校タブレット機器賃借料の増等により、物件費総額では増となっているものの、構成比は前年度と比べ０．５ポイント減少の１４．５％となった。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今後も行政評価による事業見直し、指定管理者制度の継続、内部管理経費の削減等を図り、より一層の削減に努める。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6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116313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平成２０年度以降増加傾向であったが、令和２年度に引き続き、前年度と比べ０．６ポイント減少の１０．７％となった。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扶助費総額では増となっている。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9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令和３年度は、後期高齢者医療事業会計療養給付費等負担金の減等により、前年度と比べ１．７ポイント減少し、１３．２％となり、類似団体平均よりも高い水準になっている。</a:t>
          </a:r>
        </a:p>
        <a:p>
          <a:r>
            <a:rPr kumimoji="1" lang="ja-JP" altLang="en-US" sz="1300">
              <a:latin typeface="ＭＳ Ｐゴシック" panose="020B0600070205080204" pitchFamily="50" charset="-128"/>
              <a:ea typeface="ＭＳ Ｐゴシック" panose="020B0600070205080204" pitchFamily="50" charset="-128"/>
            </a:rPr>
            <a:t>各会計への繰出しが赤字補てん的なものにならないよう経費削減を行うとともに、使用料や保険料の徴収率向上に努める。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94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2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令和３年度は、山形広域環境事務組合負担金の増等により、</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０．１ポイント増加し９．５％となった。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引き続き補助金の合理化、適正化に努める。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30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164863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146575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平成２９年度の臨時財政対策債や体育施設整備事業の償還が開始したが、</a:t>
          </a:r>
          <a:r>
            <a:rPr kumimoji="1" lang="ja-JP" altLang="en-US" sz="1300">
              <a:latin typeface="ＭＳ Ｐゴシック" panose="020B0600070205080204" pitchFamily="50" charset="-128"/>
              <a:ea typeface="ＭＳ Ｐゴシック" panose="020B0600070205080204" pitchFamily="50" charset="-128"/>
            </a:rPr>
            <a:t>平成１２年度の臨時地方道整備事業の償還が終了したこと及び高金利時代に借り入れた市債の償還が進んでいること等により、総額は前年度に比べて減少し、前年度と比べ１．５ポイント減少の１３．８％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令和３年度は、全体としての比率は前年度と比べ４．１ポイント減少しており、類似団体平均を下回っている。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行政評価の活用による事業の見直しや内部管理経費の削減、職員の定員適正化を図り、より一層の経費削減に努める。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383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116195</xdr:rowOff>
    </xdr:from>
    <xdr:to>
      <xdr:col>29</xdr:col>
      <xdr:colOff>127000</xdr:colOff>
      <xdr:row>15</xdr:row>
      <xdr:rowOff>2032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4120"/>
          <a:ext cx="647700" cy="5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2032</xdr:rowOff>
    </xdr:from>
    <xdr:to>
      <xdr:col>26</xdr:col>
      <xdr:colOff>50800</xdr:colOff>
      <xdr:row>15</xdr:row>
      <xdr:rowOff>83871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21407"/>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83871</xdr:rowOff>
    </xdr:from>
    <xdr:to>
      <xdr:col>22</xdr:col>
      <xdr:colOff>114300</xdr:colOff>
      <xdr:row>17</xdr:row>
      <xdr:rowOff>86202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3246"/>
          <a:ext cx="698500" cy="34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86202</xdr:rowOff>
    </xdr:from>
    <xdr:to>
      <xdr:col>18</xdr:col>
      <xdr:colOff>177800</xdr:colOff>
      <xdr:row>17</xdr:row>
      <xdr:rowOff>87986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8477"/>
          <a:ext cx="698500" cy="1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141739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65395</xdr:rowOff>
    </xdr:from>
    <xdr:to>
      <xdr:col>29</xdr:col>
      <xdr:colOff>177800</xdr:colOff>
      <xdr:row>14</xdr:row>
      <xdr:rowOff>166995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81922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122682</xdr:rowOff>
    </xdr:from>
    <xdr:to>
      <xdr:col>26</xdr:col>
      <xdr:colOff>101600</xdr:colOff>
      <xdr:row>15</xdr:row>
      <xdr:rowOff>52832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7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63009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9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33071</xdr:rowOff>
    </xdr:from>
    <xdr:to>
      <xdr:col>22</xdr:col>
      <xdr:colOff>165100</xdr:colOff>
      <xdr:row>15</xdr:row>
      <xdr:rowOff>134671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144848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35402</xdr:rowOff>
    </xdr:from>
    <xdr:to>
      <xdr:col>19</xdr:col>
      <xdr:colOff>38100</xdr:colOff>
      <xdr:row>17</xdr:row>
      <xdr:rowOff>137002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121779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8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37186</xdr:rowOff>
    </xdr:from>
    <xdr:to>
      <xdr:col>15</xdr:col>
      <xdr:colOff>101600</xdr:colOff>
      <xdr:row>17</xdr:row>
      <xdr:rowOff>138786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123563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36246</xdr:rowOff>
    </xdr:from>
    <xdr:to>
      <xdr:col>29</xdr:col>
      <xdr:colOff>127000</xdr:colOff>
      <xdr:row>35</xdr:row>
      <xdr:rowOff>41428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46596"/>
          <a:ext cx="6477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31255</xdr:rowOff>
    </xdr:from>
    <xdr:to>
      <xdr:col>26</xdr:col>
      <xdr:colOff>50800</xdr:colOff>
      <xdr:row>35</xdr:row>
      <xdr:rowOff>41428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4160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31255</xdr:rowOff>
    </xdr:from>
    <xdr:to>
      <xdr:col>22</xdr:col>
      <xdr:colOff>114300</xdr:colOff>
      <xdr:row>35</xdr:row>
      <xdr:rowOff>46913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41605"/>
          <a:ext cx="698500" cy="1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8928</xdr:rowOff>
    </xdr:from>
    <xdr:to>
      <xdr:col>18</xdr:col>
      <xdr:colOff>177800</xdr:colOff>
      <xdr:row>35</xdr:row>
      <xdr:rowOff>46913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19278"/>
          <a:ext cx="698500" cy="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328346</xdr:rowOff>
    </xdr:from>
    <xdr:to>
      <xdr:col>29</xdr:col>
      <xdr:colOff>177800</xdr:colOff>
      <xdr:row>35</xdr:row>
      <xdr:rowOff>87046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9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173423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4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333528</xdr:rowOff>
    </xdr:from>
    <xdr:to>
      <xdr:col>26</xdr:col>
      <xdr:colOff>101600</xdr:colOff>
      <xdr:row>35</xdr:row>
      <xdr:rowOff>92228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102404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323355</xdr:rowOff>
    </xdr:from>
    <xdr:to>
      <xdr:col>22</xdr:col>
      <xdr:colOff>165100</xdr:colOff>
      <xdr:row>35</xdr:row>
      <xdr:rowOff>82055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9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92232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5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339013</xdr:rowOff>
    </xdr:from>
    <xdr:to>
      <xdr:col>19</xdr:col>
      <xdr:colOff>38100</xdr:colOff>
      <xdr:row>35</xdr:row>
      <xdr:rowOff>97713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0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107891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301028</xdr:rowOff>
    </xdr:from>
    <xdr:to>
      <xdr:col>15</xdr:col>
      <xdr:colOff>101600</xdr:colOff>
      <xdr:row>35</xdr:row>
      <xdr:rowOff>59728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69905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3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147179</xdr:rowOff>
    </xdr:from>
    <xdr:to>
      <xdr:col>24</xdr:col>
      <xdr:colOff>63500</xdr:colOff>
      <xdr:row>35</xdr:row>
      <xdr:rowOff>47835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6479"/>
          <a:ext cx="8382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47835</xdr:rowOff>
    </xdr:from>
    <xdr:to>
      <xdr:col>19</xdr:col>
      <xdr:colOff>177800</xdr:colOff>
      <xdr:row>35</xdr:row>
      <xdr:rowOff>163638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8585"/>
          <a:ext cx="88900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163638</xdr:rowOff>
    </xdr:from>
    <xdr:to>
      <xdr:col>15</xdr:col>
      <xdr:colOff>50800</xdr:colOff>
      <xdr:row>36</xdr:row>
      <xdr:rowOff>112627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4388"/>
          <a:ext cx="889000" cy="1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112627</xdr:rowOff>
    </xdr:from>
    <xdr:to>
      <xdr:col>10</xdr:col>
      <xdr:colOff>114300</xdr:colOff>
      <xdr:row>36</xdr:row>
      <xdr:rowOff>135226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4827"/>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96379</xdr:rowOff>
    </xdr:from>
    <xdr:to>
      <xdr:col>24</xdr:col>
      <xdr:colOff>114300</xdr:colOff>
      <xdr:row>35</xdr:row>
      <xdr:rowOff>26529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119256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168485</xdr:rowOff>
    </xdr:from>
    <xdr:to>
      <xdr:col>20</xdr:col>
      <xdr:colOff>38100</xdr:colOff>
      <xdr:row>35</xdr:row>
      <xdr:rowOff>98635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115162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112838</xdr:rowOff>
    </xdr:from>
    <xdr:to>
      <xdr:col>15</xdr:col>
      <xdr:colOff>101600</xdr:colOff>
      <xdr:row>36</xdr:row>
      <xdr:rowOff>42988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59515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61827</xdr:rowOff>
    </xdr:from>
    <xdr:to>
      <xdr:col>10</xdr:col>
      <xdr:colOff>165100</xdr:colOff>
      <xdr:row>36</xdr:row>
      <xdr:rowOff>163427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154554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84426</xdr:rowOff>
    </xdr:from>
    <xdr:to>
      <xdr:col>6</xdr:col>
      <xdr:colOff>38100</xdr:colOff>
      <xdr:row>37</xdr:row>
      <xdr:rowOff>14576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112137</xdr:rowOff>
    </xdr:from>
    <xdr:to>
      <xdr:col>24</xdr:col>
      <xdr:colOff>63500</xdr:colOff>
      <xdr:row>55</xdr:row>
      <xdr:rowOff>4173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27537"/>
          <a:ext cx="838200" cy="40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4173</xdr:rowOff>
    </xdr:from>
    <xdr:to>
      <xdr:col>19</xdr:col>
      <xdr:colOff>177800</xdr:colOff>
      <xdr:row>55</xdr:row>
      <xdr:rowOff>82321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33923"/>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82321</xdr:rowOff>
    </xdr:from>
    <xdr:to>
      <xdr:col>15</xdr:col>
      <xdr:colOff>50800</xdr:colOff>
      <xdr:row>56</xdr:row>
      <xdr:rowOff>89049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12071"/>
          <a:ext cx="889000" cy="17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89049</xdr:rowOff>
    </xdr:from>
    <xdr:to>
      <xdr:col>10</xdr:col>
      <xdr:colOff>114300</xdr:colOff>
      <xdr:row>56</xdr:row>
      <xdr:rowOff>108513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0249"/>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61337</xdr:rowOff>
    </xdr:from>
    <xdr:to>
      <xdr:col>24</xdr:col>
      <xdr:colOff>114300</xdr:colOff>
      <xdr:row>52</xdr:row>
      <xdr:rowOff>162937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84214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124823</xdr:rowOff>
    </xdr:from>
    <xdr:to>
      <xdr:col>20</xdr:col>
      <xdr:colOff>38100</xdr:colOff>
      <xdr:row>55</xdr:row>
      <xdr:rowOff>54973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71500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31521</xdr:rowOff>
    </xdr:from>
    <xdr:to>
      <xdr:col>15</xdr:col>
      <xdr:colOff>101600</xdr:colOff>
      <xdr:row>55</xdr:row>
      <xdr:rowOff>133121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149648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38249</xdr:rowOff>
    </xdr:from>
    <xdr:to>
      <xdr:col>10</xdr:col>
      <xdr:colOff>165100</xdr:colOff>
      <xdr:row>56</xdr:row>
      <xdr:rowOff>139849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57713</xdr:rowOff>
    </xdr:from>
    <xdr:to>
      <xdr:col>6</xdr:col>
      <xdr:colOff>38100</xdr:colOff>
      <xdr:row>56</xdr:row>
      <xdr:rowOff>159313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94438</xdr:rowOff>
    </xdr:from>
    <xdr:to>
      <xdr:col>24</xdr:col>
      <xdr:colOff>63500</xdr:colOff>
      <xdr:row>77</xdr:row>
      <xdr:rowOff>4277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24638"/>
          <a:ext cx="838200" cy="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4277</xdr:rowOff>
    </xdr:from>
    <xdr:to>
      <xdr:col>19</xdr:col>
      <xdr:colOff>177800</xdr:colOff>
      <xdr:row>77</xdr:row>
      <xdr:rowOff>137139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5927"/>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107879</xdr:rowOff>
    </xdr:from>
    <xdr:to>
      <xdr:col>15</xdr:col>
      <xdr:colOff>50800</xdr:colOff>
      <xdr:row>77</xdr:row>
      <xdr:rowOff>137139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952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17354</xdr:rowOff>
    </xdr:from>
    <xdr:to>
      <xdr:col>10</xdr:col>
      <xdr:colOff>114300</xdr:colOff>
      <xdr:row>77</xdr:row>
      <xdr:rowOff>107879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19004"/>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43638</xdr:rowOff>
    </xdr:from>
    <xdr:to>
      <xdr:col>24</xdr:col>
      <xdr:colOff>114300</xdr:colOff>
      <xdr:row>76</xdr:row>
      <xdr:rowOff>145238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66514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124927</xdr:rowOff>
    </xdr:from>
    <xdr:to>
      <xdr:col>20</xdr:col>
      <xdr:colOff>38100</xdr:colOff>
      <xdr:row>77</xdr:row>
      <xdr:rowOff>55077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71604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86339</xdr:rowOff>
    </xdr:from>
    <xdr:to>
      <xdr:col>15</xdr:col>
      <xdr:colOff>101600</xdr:colOff>
      <xdr:row>78</xdr:row>
      <xdr:rowOff>16489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57079</xdr:rowOff>
    </xdr:from>
    <xdr:to>
      <xdr:col>10</xdr:col>
      <xdr:colOff>165100</xdr:colOff>
      <xdr:row>77</xdr:row>
      <xdr:rowOff>158679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149806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138004</xdr:rowOff>
    </xdr:from>
    <xdr:to>
      <xdr:col>6</xdr:col>
      <xdr:colOff>38100</xdr:colOff>
      <xdr:row>77</xdr:row>
      <xdr:rowOff>68154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84680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48337</xdr:rowOff>
    </xdr:from>
    <xdr:to>
      <xdr:col>24</xdr:col>
      <xdr:colOff>63500</xdr:colOff>
      <xdr:row>98</xdr:row>
      <xdr:rowOff>169850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78987"/>
          <a:ext cx="838200" cy="2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169850</xdr:rowOff>
    </xdr:from>
    <xdr:to>
      <xdr:col>19</xdr:col>
      <xdr:colOff>177800</xdr:colOff>
      <xdr:row>99</xdr:row>
      <xdr:rowOff>54318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71950"/>
          <a:ext cx="8890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54318</xdr:rowOff>
    </xdr:from>
    <xdr:to>
      <xdr:col>15</xdr:col>
      <xdr:colOff>50800</xdr:colOff>
      <xdr:row>99</xdr:row>
      <xdr:rowOff>119011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7868"/>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114884</xdr:rowOff>
    </xdr:from>
    <xdr:to>
      <xdr:col>10</xdr:col>
      <xdr:colOff>114300</xdr:colOff>
      <xdr:row>99</xdr:row>
      <xdr:rowOff>119011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8843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110977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75100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168987</xdr:rowOff>
    </xdr:from>
    <xdr:to>
      <xdr:col>24</xdr:col>
      <xdr:colOff>114300</xdr:colOff>
      <xdr:row>97</xdr:row>
      <xdr:rowOff>99137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147414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119050</xdr:rowOff>
    </xdr:from>
    <xdr:to>
      <xdr:col>20</xdr:col>
      <xdr:colOff>38100</xdr:colOff>
      <xdr:row>99</xdr:row>
      <xdr:rowOff>49200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40327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3518</xdr:rowOff>
    </xdr:from>
    <xdr:to>
      <xdr:col>15</xdr:col>
      <xdr:colOff>101600</xdr:colOff>
      <xdr:row>99</xdr:row>
      <xdr:rowOff>105118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96245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68211</xdr:rowOff>
    </xdr:from>
    <xdr:to>
      <xdr:col>10</xdr:col>
      <xdr:colOff>165100</xdr:colOff>
      <xdr:row>99</xdr:row>
      <xdr:rowOff>169811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160938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64084</xdr:rowOff>
    </xdr:from>
    <xdr:to>
      <xdr:col>6</xdr:col>
      <xdr:colOff>38100</xdr:colOff>
      <xdr:row>99</xdr:row>
      <xdr:rowOff>165684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156811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153546</xdr:rowOff>
    </xdr:from>
    <xdr:to>
      <xdr:col>55</xdr:col>
      <xdr:colOff>0</xdr:colOff>
      <xdr:row>35</xdr:row>
      <xdr:rowOff>113487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5596"/>
          <a:ext cx="838200" cy="9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153546</xdr:rowOff>
    </xdr:from>
    <xdr:to>
      <xdr:col>50</xdr:col>
      <xdr:colOff>114300</xdr:colOff>
      <xdr:row>36</xdr:row>
      <xdr:rowOff>151511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5596"/>
          <a:ext cx="889000" cy="11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151511</xdr:rowOff>
    </xdr:from>
    <xdr:to>
      <xdr:col>45</xdr:col>
      <xdr:colOff>177800</xdr:colOff>
      <xdr:row>36</xdr:row>
      <xdr:rowOff>162832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3711"/>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162832</xdr:rowOff>
    </xdr:from>
    <xdr:to>
      <xdr:col>41</xdr:col>
      <xdr:colOff>50800</xdr:colOff>
      <xdr:row>36</xdr:row>
      <xdr:rowOff>162985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503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62687</xdr:rowOff>
    </xdr:from>
    <xdr:to>
      <xdr:col>55</xdr:col>
      <xdr:colOff>50800</xdr:colOff>
      <xdr:row>35</xdr:row>
      <xdr:rowOff>164287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85564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102746</xdr:rowOff>
    </xdr:from>
    <xdr:to>
      <xdr:col>50</xdr:col>
      <xdr:colOff>165100</xdr:colOff>
      <xdr:row>30</xdr:row>
      <xdr:rowOff>32896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49423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100711</xdr:rowOff>
    </xdr:from>
    <xdr:to>
      <xdr:col>46</xdr:col>
      <xdr:colOff>38100</xdr:colOff>
      <xdr:row>37</xdr:row>
      <xdr:rowOff>30861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47388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112032</xdr:rowOff>
    </xdr:from>
    <xdr:to>
      <xdr:col>41</xdr:col>
      <xdr:colOff>101600</xdr:colOff>
      <xdr:row>37</xdr:row>
      <xdr:rowOff>42182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58709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112185</xdr:rowOff>
    </xdr:from>
    <xdr:to>
      <xdr:col>36</xdr:col>
      <xdr:colOff>165100</xdr:colOff>
      <xdr:row>37</xdr:row>
      <xdr:rowOff>42335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58862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38468</xdr:rowOff>
    </xdr:from>
    <xdr:to>
      <xdr:col>55</xdr:col>
      <xdr:colOff>0</xdr:colOff>
      <xdr:row>56</xdr:row>
      <xdr:rowOff>117297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68218"/>
          <a:ext cx="838200" cy="2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102991</xdr:rowOff>
    </xdr:from>
    <xdr:to>
      <xdr:col>50</xdr:col>
      <xdr:colOff>114300</xdr:colOff>
      <xdr:row>56</xdr:row>
      <xdr:rowOff>117297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04191"/>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84245</xdr:rowOff>
    </xdr:from>
    <xdr:to>
      <xdr:col>45</xdr:col>
      <xdr:colOff>177800</xdr:colOff>
      <xdr:row>56</xdr:row>
      <xdr:rowOff>102991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8544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84245</xdr:rowOff>
    </xdr:from>
    <xdr:to>
      <xdr:col>41</xdr:col>
      <xdr:colOff>50800</xdr:colOff>
      <xdr:row>56</xdr:row>
      <xdr:rowOff>126155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5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159118</xdr:rowOff>
    </xdr:from>
    <xdr:to>
      <xdr:col>55</xdr:col>
      <xdr:colOff>50800</xdr:colOff>
      <xdr:row>55</xdr:row>
      <xdr:rowOff>89268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10545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66497</xdr:rowOff>
    </xdr:from>
    <xdr:to>
      <xdr:col>50</xdr:col>
      <xdr:colOff>165100</xdr:colOff>
      <xdr:row>56</xdr:row>
      <xdr:rowOff>168097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159224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52191</xdr:rowOff>
    </xdr:from>
    <xdr:to>
      <xdr:col>46</xdr:col>
      <xdr:colOff>38100</xdr:colOff>
      <xdr:row>56</xdr:row>
      <xdr:rowOff>153791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144918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33445</xdr:rowOff>
    </xdr:from>
    <xdr:to>
      <xdr:col>41</xdr:col>
      <xdr:colOff>101600</xdr:colOff>
      <xdr:row>56</xdr:row>
      <xdr:rowOff>135045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126172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75355</xdr:rowOff>
    </xdr:from>
    <xdr:to>
      <xdr:col>36</xdr:col>
      <xdr:colOff>165100</xdr:colOff>
      <xdr:row>57</xdr:row>
      <xdr:rowOff>5505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168082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103156</xdr:rowOff>
    </xdr:from>
    <xdr:to>
      <xdr:col>55</xdr:col>
      <xdr:colOff>0</xdr:colOff>
      <xdr:row>78</xdr:row>
      <xdr:rowOff>44766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04806"/>
          <a:ext cx="838200" cy="11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44766</xdr:rowOff>
    </xdr:from>
    <xdr:to>
      <xdr:col>50</xdr:col>
      <xdr:colOff>114300</xdr:colOff>
      <xdr:row>78</xdr:row>
      <xdr:rowOff>121836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7866"/>
          <a:ext cx="889000" cy="7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35654</xdr:rowOff>
    </xdr:from>
    <xdr:to>
      <xdr:col>45</xdr:col>
      <xdr:colOff>177800</xdr:colOff>
      <xdr:row>78</xdr:row>
      <xdr:rowOff>121836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08754"/>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35654</xdr:rowOff>
    </xdr:from>
    <xdr:to>
      <xdr:col>41</xdr:col>
      <xdr:colOff>50800</xdr:colOff>
      <xdr:row>79</xdr:row>
      <xdr:rowOff>44276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08754"/>
          <a:ext cx="889000" cy="1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52356</xdr:rowOff>
    </xdr:from>
    <xdr:to>
      <xdr:col>55</xdr:col>
      <xdr:colOff>50800</xdr:colOff>
      <xdr:row>77</xdr:row>
      <xdr:rowOff>153956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30783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165416</xdr:rowOff>
    </xdr:from>
    <xdr:to>
      <xdr:col>50</xdr:col>
      <xdr:colOff>165100</xdr:colOff>
      <xdr:row>78</xdr:row>
      <xdr:rowOff>95566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86693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71036</xdr:rowOff>
    </xdr:from>
    <xdr:to>
      <xdr:col>46</xdr:col>
      <xdr:colOff>38100</xdr:colOff>
      <xdr:row>79</xdr:row>
      <xdr:rowOff>1186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163763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3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156304</xdr:rowOff>
    </xdr:from>
    <xdr:to>
      <xdr:col>41</xdr:col>
      <xdr:colOff>101600</xdr:colOff>
      <xdr:row>78</xdr:row>
      <xdr:rowOff>86454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164926</xdr:rowOff>
    </xdr:from>
    <xdr:to>
      <xdr:col>36</xdr:col>
      <xdr:colOff>165100</xdr:colOff>
      <xdr:row>79</xdr:row>
      <xdr:rowOff>95076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86203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167512</xdr:rowOff>
    </xdr:from>
    <xdr:to>
      <xdr:col>55</xdr:col>
      <xdr:colOff>0</xdr:colOff>
      <xdr:row>96</xdr:row>
      <xdr:rowOff>75806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55262"/>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75749</xdr:rowOff>
    </xdr:from>
    <xdr:to>
      <xdr:col>50</xdr:col>
      <xdr:colOff>114300</xdr:colOff>
      <xdr:row>96</xdr:row>
      <xdr:rowOff>75806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3494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75749</xdr:rowOff>
    </xdr:from>
    <xdr:to>
      <xdr:col>45</xdr:col>
      <xdr:colOff>177800</xdr:colOff>
      <xdr:row>96</xdr:row>
      <xdr:rowOff>76682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3494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25267</xdr:rowOff>
    </xdr:from>
    <xdr:to>
      <xdr:col>41</xdr:col>
      <xdr:colOff>50800</xdr:colOff>
      <xdr:row>96</xdr:row>
      <xdr:rowOff>76682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84467"/>
          <a:ext cx="889000" cy="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116712</xdr:rowOff>
    </xdr:from>
    <xdr:to>
      <xdr:col>55</xdr:col>
      <xdr:colOff>50800</xdr:colOff>
      <xdr:row>96</xdr:row>
      <xdr:rowOff>46862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139589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25006</xdr:rowOff>
    </xdr:from>
    <xdr:to>
      <xdr:col>50</xdr:col>
      <xdr:colOff>165100</xdr:colOff>
      <xdr:row>96</xdr:row>
      <xdr:rowOff>126606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117733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24949</xdr:rowOff>
    </xdr:from>
    <xdr:to>
      <xdr:col>46</xdr:col>
      <xdr:colOff>38100</xdr:colOff>
      <xdr:row>96</xdr:row>
      <xdr:rowOff>126549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117676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25882</xdr:rowOff>
    </xdr:from>
    <xdr:to>
      <xdr:col>41</xdr:col>
      <xdr:colOff>101600</xdr:colOff>
      <xdr:row>96</xdr:row>
      <xdr:rowOff>127482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144009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145917</xdr:rowOff>
    </xdr:from>
    <xdr:to>
      <xdr:col>36</xdr:col>
      <xdr:colOff>165100</xdr:colOff>
      <xdr:row>96</xdr:row>
      <xdr:rowOff>76067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92594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74183</xdr:rowOff>
    </xdr:from>
    <xdr:to>
      <xdr:col>85</xdr:col>
      <xdr:colOff>127000</xdr:colOff>
      <xdr:row>38</xdr:row>
      <xdr:rowOff>104176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89283"/>
          <a:ext cx="8382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74183</xdr:rowOff>
    </xdr:from>
    <xdr:to>
      <xdr:col>81</xdr:col>
      <xdr:colOff>50800</xdr:colOff>
      <xdr:row>38</xdr:row>
      <xdr:rowOff>136957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89283"/>
          <a:ext cx="8890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136957</xdr:rowOff>
    </xdr:from>
    <xdr:to>
      <xdr:col>76</xdr:col>
      <xdr:colOff>114300</xdr:colOff>
      <xdr:row>38</xdr:row>
      <xdr:rowOff>139563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205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137826</xdr:rowOff>
    </xdr:from>
    <xdr:to>
      <xdr:col>71</xdr:col>
      <xdr:colOff>177800</xdr:colOff>
      <xdr:row>38</xdr:row>
      <xdr:rowOff>139563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292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53376</xdr:rowOff>
    </xdr:from>
    <xdr:to>
      <xdr:col>85</xdr:col>
      <xdr:colOff>177800</xdr:colOff>
      <xdr:row>38</xdr:row>
      <xdr:rowOff>154976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23383</xdr:rowOff>
    </xdr:from>
    <xdr:to>
      <xdr:col>81</xdr:col>
      <xdr:colOff>101600</xdr:colOff>
      <xdr:row>38</xdr:row>
      <xdr:rowOff>124983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116110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3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86157</xdr:rowOff>
    </xdr:from>
    <xdr:to>
      <xdr:col>76</xdr:col>
      <xdr:colOff>165100</xdr:colOff>
      <xdr:row>39</xdr:row>
      <xdr:rowOff>16307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7434</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88763</xdr:rowOff>
    </xdr:from>
    <xdr:to>
      <xdr:col>72</xdr:col>
      <xdr:colOff>38100</xdr:colOff>
      <xdr:row>39</xdr:row>
      <xdr:rowOff>18913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10040</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87026</xdr:rowOff>
    </xdr:from>
    <xdr:to>
      <xdr:col>67</xdr:col>
      <xdr:colOff>101600</xdr:colOff>
      <xdr:row>39</xdr:row>
      <xdr:rowOff>17176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8303</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105267</xdr:rowOff>
    </xdr:from>
    <xdr:to>
      <xdr:col>85</xdr:col>
      <xdr:colOff>127000</xdr:colOff>
      <xdr:row>75</xdr:row>
      <xdr:rowOff>118697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64017"/>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55775</xdr:rowOff>
    </xdr:from>
    <xdr:to>
      <xdr:col>81</xdr:col>
      <xdr:colOff>50800</xdr:colOff>
      <xdr:row>75</xdr:row>
      <xdr:rowOff>105267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91452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45860</xdr:rowOff>
    </xdr:from>
    <xdr:to>
      <xdr:col>76</xdr:col>
      <xdr:colOff>114300</xdr:colOff>
      <xdr:row>75</xdr:row>
      <xdr:rowOff>55775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904610"/>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164017</xdr:rowOff>
    </xdr:from>
    <xdr:to>
      <xdr:col>71</xdr:col>
      <xdr:colOff>177800</xdr:colOff>
      <xdr:row>75</xdr:row>
      <xdr:rowOff>45860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851317"/>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67897</xdr:rowOff>
    </xdr:from>
    <xdr:to>
      <xdr:col>85</xdr:col>
      <xdr:colOff>177800</xdr:colOff>
      <xdr:row>75</xdr:row>
      <xdr:rowOff>169497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46324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54467</xdr:rowOff>
    </xdr:from>
    <xdr:to>
      <xdr:col>81</xdr:col>
      <xdr:colOff>101600</xdr:colOff>
      <xdr:row>75</xdr:row>
      <xdr:rowOff>156068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13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147193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4975</xdr:rowOff>
    </xdr:from>
    <xdr:to>
      <xdr:col>76</xdr:col>
      <xdr:colOff>165100</xdr:colOff>
      <xdr:row>75</xdr:row>
      <xdr:rowOff>106575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97702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166510</xdr:rowOff>
    </xdr:from>
    <xdr:to>
      <xdr:col>72</xdr:col>
      <xdr:colOff>38100</xdr:colOff>
      <xdr:row>75</xdr:row>
      <xdr:rowOff>96660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113187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113217</xdr:rowOff>
    </xdr:from>
    <xdr:to>
      <xdr:col>67</xdr:col>
      <xdr:colOff>101600</xdr:colOff>
      <xdr:row>75</xdr:row>
      <xdr:rowOff>43367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59894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147244</xdr:rowOff>
    </xdr:from>
    <xdr:to>
      <xdr:col>85</xdr:col>
      <xdr:colOff>127000</xdr:colOff>
      <xdr:row>97</xdr:row>
      <xdr:rowOff>35077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34994"/>
          <a:ext cx="838200" cy="2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35077</xdr:rowOff>
    </xdr:from>
    <xdr:to>
      <xdr:col>81</xdr:col>
      <xdr:colOff>50800</xdr:colOff>
      <xdr:row>97</xdr:row>
      <xdr:rowOff>115354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65727"/>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96610</xdr:rowOff>
    </xdr:from>
    <xdr:to>
      <xdr:col>76</xdr:col>
      <xdr:colOff>114300</xdr:colOff>
      <xdr:row>97</xdr:row>
      <xdr:rowOff>115354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384360"/>
          <a:ext cx="889000" cy="36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96610</xdr:rowOff>
    </xdr:from>
    <xdr:to>
      <xdr:col>71</xdr:col>
      <xdr:colOff>177800</xdr:colOff>
      <xdr:row>97</xdr:row>
      <xdr:rowOff>28067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384360"/>
          <a:ext cx="889000" cy="2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96444</xdr:rowOff>
    </xdr:from>
    <xdr:to>
      <xdr:col>85</xdr:col>
      <xdr:colOff>177800</xdr:colOff>
      <xdr:row>96</xdr:row>
      <xdr:rowOff>26594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3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119321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155727</xdr:rowOff>
    </xdr:from>
    <xdr:to>
      <xdr:col>81</xdr:col>
      <xdr:colOff>101600</xdr:colOff>
      <xdr:row>97</xdr:row>
      <xdr:rowOff>85877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102404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3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64554</xdr:rowOff>
    </xdr:from>
    <xdr:to>
      <xdr:col>76</xdr:col>
      <xdr:colOff>165100</xdr:colOff>
      <xdr:row>97</xdr:row>
      <xdr:rowOff>166154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11231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4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45810</xdr:rowOff>
    </xdr:from>
    <xdr:to>
      <xdr:col>72</xdr:col>
      <xdr:colOff>38100</xdr:colOff>
      <xdr:row>95</xdr:row>
      <xdr:rowOff>147410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163937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1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148717</xdr:rowOff>
    </xdr:from>
    <xdr:to>
      <xdr:col>67</xdr:col>
      <xdr:colOff>101600</xdr:colOff>
      <xdr:row>97</xdr:row>
      <xdr:rowOff>78867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95394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3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86306</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7285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86306</xdr:rowOff>
    </xdr:from>
    <xdr:to>
      <xdr:col>107</xdr:col>
      <xdr:colOff>50800</xdr:colOff>
      <xdr:row>39</xdr:row>
      <xdr:rowOff>86306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7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86306</xdr:rowOff>
    </xdr:from>
    <xdr:to>
      <xdr:col>102</xdr:col>
      <xdr:colOff>114300</xdr:colOff>
      <xdr:row>39</xdr:row>
      <xdr:rowOff>86469</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77285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35506</xdr:rowOff>
    </xdr:from>
    <xdr:to>
      <xdr:col>107</xdr:col>
      <xdr:colOff>101600</xdr:colOff>
      <xdr:row>39</xdr:row>
      <xdr:rowOff>137106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128233</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77333" y="681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35506</xdr:rowOff>
    </xdr:from>
    <xdr:to>
      <xdr:col>102</xdr:col>
      <xdr:colOff>165100</xdr:colOff>
      <xdr:row>39</xdr:row>
      <xdr:rowOff>137106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128233</xdr:rowOff>
    </xdr:from>
    <xdr:ext cx="313932"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88333" y="681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35669</xdr:rowOff>
    </xdr:from>
    <xdr:to>
      <xdr:col>98</xdr:col>
      <xdr:colOff>38100</xdr:colOff>
      <xdr:row>39</xdr:row>
      <xdr:rowOff>137269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128396</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99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137776</xdr:rowOff>
    </xdr:from>
    <xdr:to>
      <xdr:col>116</xdr:col>
      <xdr:colOff>63500</xdr:colOff>
      <xdr:row>57</xdr:row>
      <xdr:rowOff>19342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738976"/>
          <a:ext cx="8382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118249</xdr:rowOff>
    </xdr:from>
    <xdr:to>
      <xdr:col>111</xdr:col>
      <xdr:colOff>177800</xdr:colOff>
      <xdr:row>56</xdr:row>
      <xdr:rowOff>137776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719449"/>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118249</xdr:rowOff>
    </xdr:from>
    <xdr:to>
      <xdr:col>107</xdr:col>
      <xdr:colOff>50800</xdr:colOff>
      <xdr:row>56</xdr:row>
      <xdr:rowOff>148787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1944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148787</xdr:rowOff>
    </xdr:from>
    <xdr:to>
      <xdr:col>102</xdr:col>
      <xdr:colOff>114300</xdr:colOff>
      <xdr:row>56</xdr:row>
      <xdr:rowOff>169285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74998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151071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139992</xdr:rowOff>
    </xdr:from>
    <xdr:to>
      <xdr:col>116</xdr:col>
      <xdr:colOff>114300</xdr:colOff>
      <xdr:row>57</xdr:row>
      <xdr:rowOff>70142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162869</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86976</xdr:rowOff>
    </xdr:from>
    <xdr:to>
      <xdr:col>112</xdr:col>
      <xdr:colOff>38100</xdr:colOff>
      <xdr:row>57</xdr:row>
      <xdr:rowOff>17126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6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33653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4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67449</xdr:rowOff>
    </xdr:from>
    <xdr:to>
      <xdr:col>107</xdr:col>
      <xdr:colOff>101600</xdr:colOff>
      <xdr:row>56</xdr:row>
      <xdr:rowOff>169049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14126</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4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97987</xdr:rowOff>
    </xdr:from>
    <xdr:to>
      <xdr:col>102</xdr:col>
      <xdr:colOff>165100</xdr:colOff>
      <xdr:row>57</xdr:row>
      <xdr:rowOff>28137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44664</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4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118485</xdr:rowOff>
    </xdr:from>
    <xdr:to>
      <xdr:col>98</xdr:col>
      <xdr:colOff>38100</xdr:colOff>
      <xdr:row>57</xdr:row>
      <xdr:rowOff>48635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65162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4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159245</xdr:rowOff>
    </xdr:from>
    <xdr:to>
      <xdr:col>116</xdr:col>
      <xdr:colOff>63500</xdr:colOff>
      <xdr:row>76</xdr:row>
      <xdr:rowOff>2539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017995"/>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159245</xdr:rowOff>
    </xdr:from>
    <xdr:to>
      <xdr:col>111</xdr:col>
      <xdr:colOff>177800</xdr:colOff>
      <xdr:row>76</xdr:row>
      <xdr:rowOff>43193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1799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43193</xdr:rowOff>
    </xdr:from>
    <xdr:to>
      <xdr:col>107</xdr:col>
      <xdr:colOff>50800</xdr:colOff>
      <xdr:row>76</xdr:row>
      <xdr:rowOff>75197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733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75197</xdr:rowOff>
    </xdr:from>
    <xdr:to>
      <xdr:col>102</xdr:col>
      <xdr:colOff>114300</xdr:colOff>
      <xdr:row>76</xdr:row>
      <xdr:rowOff>97332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05397"/>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123190</xdr:rowOff>
    </xdr:from>
    <xdr:to>
      <xdr:col>116</xdr:col>
      <xdr:colOff>114300</xdr:colOff>
      <xdr:row>76</xdr:row>
      <xdr:rowOff>53339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101617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108445</xdr:rowOff>
    </xdr:from>
    <xdr:to>
      <xdr:col>112</xdr:col>
      <xdr:colOff>38100</xdr:colOff>
      <xdr:row>76</xdr:row>
      <xdr:rowOff>38596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67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29722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163843</xdr:rowOff>
    </xdr:from>
    <xdr:to>
      <xdr:col>107</xdr:col>
      <xdr:colOff>101600</xdr:colOff>
      <xdr:row>76</xdr:row>
      <xdr:rowOff>93993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85120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24397</xdr:rowOff>
    </xdr:from>
    <xdr:to>
      <xdr:col>102</xdr:col>
      <xdr:colOff>165100</xdr:colOff>
      <xdr:row>76</xdr:row>
      <xdr:rowOff>125997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142524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46532</xdr:rowOff>
    </xdr:from>
    <xdr:to>
      <xdr:col>98</xdr:col>
      <xdr:colOff>38100</xdr:colOff>
      <xdr:row>76</xdr:row>
      <xdr:rowOff>148132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139259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歳出決算総額は、住民一人当たり４８９，００３円となっている。人件費は、住民一人当たり６４，７７１円で類似団体平均と比べて高い水準にあり、退職手当の増等が要因で、前年と比較し増加している。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扶助費は、住民一人当たり１１６，６９４円となっており類似団体平均と比べて低い水準にあるものの、臨時特別給付金の増等により、全体としては増加となっている。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普通建設事業費のうち新規整備については広域炊飯施設建設事業の増等により前年度比で３，４６２円増加し１０，３６９円となった。</a:t>
          </a:r>
        </a:p>
        <a:p>
          <a:r>
            <a:rPr kumimoji="1" lang="ja-JP" altLang="en-US" sz="1300">
              <a:latin typeface="ＭＳ Ｐゴシック" panose="020B0600070205080204" pitchFamily="50" charset="-128"/>
              <a:ea typeface="ＭＳ Ｐゴシック" panose="020B0600070205080204" pitchFamily="50" charset="-128"/>
            </a:rPr>
            <a:t>積立金は、住民一人当たり、前年度比で６，０５６円増加し１５，３０２円となった。財政調整基金積立金や減債基金積立金の増等が要因である。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242,284
240,918
381.30
123,467,444
118,477,629
3,753,054
55,238,467
107,955,199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21590</xdr:rowOff>
    </xdr:from>
    <xdr:to>
      <xdr:col>24</xdr:col>
      <xdr:colOff>63500</xdr:colOff>
      <xdr:row>32</xdr:row>
      <xdr:rowOff>29972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0799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155702</xdr:rowOff>
    </xdr:from>
    <xdr:to>
      <xdr:col>19</xdr:col>
      <xdr:colOff>177800</xdr:colOff>
      <xdr:row>32</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0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128270</xdr:rowOff>
    </xdr:from>
    <xdr:to>
      <xdr:col>15</xdr:col>
      <xdr:colOff>50800</xdr:colOff>
      <xdr:row>31</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3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128270</xdr:rowOff>
    </xdr:from>
    <xdr:to>
      <xdr:col>10</xdr:col>
      <xdr:colOff>114300</xdr:colOff>
      <xdr:row>31</xdr:row>
      <xdr:rowOff>150368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32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142240</xdr:rowOff>
    </xdr:from>
    <xdr:to>
      <xdr:col>24</xdr:col>
      <xdr:colOff>114300</xdr:colOff>
      <xdr:row>32</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165117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150622</xdr:rowOff>
    </xdr:from>
    <xdr:to>
      <xdr:col>20</xdr:col>
      <xdr:colOff>38100</xdr:colOff>
      <xdr:row>32</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104902</xdr:rowOff>
    </xdr:from>
    <xdr:to>
      <xdr:col>15</xdr:col>
      <xdr:colOff>101600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77470</xdr:rowOff>
    </xdr:from>
    <xdr:to>
      <xdr:col>10</xdr:col>
      <xdr:colOff>165100</xdr:colOff>
      <xdr:row>32</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99568</xdr:rowOff>
    </xdr:from>
    <xdr:to>
      <xdr:col>6</xdr:col>
      <xdr:colOff>38100</xdr:colOff>
      <xdr:row>32</xdr:row>
      <xdr:rowOff>29718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46245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56511</xdr:rowOff>
    </xdr:from>
    <xdr:to>
      <xdr:col>24</xdr:col>
      <xdr:colOff>63500</xdr:colOff>
      <xdr:row>55</xdr:row>
      <xdr:rowOff>161232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29011"/>
          <a:ext cx="838200" cy="96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56511</xdr:rowOff>
    </xdr:from>
    <xdr:to>
      <xdr:col>19</xdr:col>
      <xdr:colOff>177800</xdr:colOff>
      <xdr:row>56</xdr:row>
      <xdr:rowOff>170604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29011"/>
          <a:ext cx="889000" cy="11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124982</xdr:rowOff>
    </xdr:from>
    <xdr:to>
      <xdr:col>15</xdr:col>
      <xdr:colOff>50800</xdr:colOff>
      <xdr:row>56</xdr:row>
      <xdr:rowOff>170604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2618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124982</xdr:rowOff>
    </xdr:from>
    <xdr:to>
      <xdr:col>10</xdr:col>
      <xdr:colOff>114300</xdr:colOff>
      <xdr:row>56</xdr:row>
      <xdr:rowOff>137773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26182"/>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110432</xdr:rowOff>
    </xdr:from>
    <xdr:to>
      <xdr:col>24</xdr:col>
      <xdr:colOff>114300</xdr:colOff>
      <xdr:row>56</xdr:row>
      <xdr:rowOff>40582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133309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5711</xdr:rowOff>
    </xdr:from>
    <xdr:to>
      <xdr:col>20</xdr:col>
      <xdr:colOff>38100</xdr:colOff>
      <xdr:row>50</xdr:row>
      <xdr:rowOff>107311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123838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119804</xdr:rowOff>
    </xdr:from>
    <xdr:to>
      <xdr:col>15</xdr:col>
      <xdr:colOff>101600</xdr:colOff>
      <xdr:row>57</xdr:row>
      <xdr:rowOff>49954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66481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74182</xdr:rowOff>
    </xdr:from>
    <xdr:to>
      <xdr:col>10</xdr:col>
      <xdr:colOff>165100</xdr:colOff>
      <xdr:row>57</xdr:row>
      <xdr:rowOff>4332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20859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86973</xdr:rowOff>
    </xdr:from>
    <xdr:to>
      <xdr:col>6</xdr:col>
      <xdr:colOff>38100</xdr:colOff>
      <xdr:row>57</xdr:row>
      <xdr:rowOff>17123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6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113240</xdr:rowOff>
    </xdr:from>
    <xdr:to>
      <xdr:col>24</xdr:col>
      <xdr:colOff>63500</xdr:colOff>
      <xdr:row>77</xdr:row>
      <xdr:rowOff>156645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43440"/>
          <a:ext cx="838200" cy="2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156645</xdr:rowOff>
    </xdr:from>
    <xdr:to>
      <xdr:col>19</xdr:col>
      <xdr:colOff>177800</xdr:colOff>
      <xdr:row>78</xdr:row>
      <xdr:rowOff>73464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58295"/>
          <a:ext cx="889000" cy="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73464</xdr:rowOff>
    </xdr:from>
    <xdr:to>
      <xdr:col>15</xdr:col>
      <xdr:colOff>50800</xdr:colOff>
      <xdr:row>78</xdr:row>
      <xdr:rowOff>110086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46564"/>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110086</xdr:rowOff>
    </xdr:from>
    <xdr:to>
      <xdr:col>10</xdr:col>
      <xdr:colOff>114300</xdr:colOff>
      <xdr:row>78</xdr:row>
      <xdr:rowOff>132099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83186"/>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62440</xdr:rowOff>
    </xdr:from>
    <xdr:to>
      <xdr:col>24</xdr:col>
      <xdr:colOff>114300</xdr:colOff>
      <xdr:row>76</xdr:row>
      <xdr:rowOff>164040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40867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7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105845</xdr:rowOff>
    </xdr:from>
    <xdr:to>
      <xdr:col>20</xdr:col>
      <xdr:colOff>38100</xdr:colOff>
      <xdr:row>78</xdr:row>
      <xdr:rowOff>35995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27122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0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22664</xdr:rowOff>
    </xdr:from>
    <xdr:to>
      <xdr:col>15</xdr:col>
      <xdr:colOff>101600</xdr:colOff>
      <xdr:row>78</xdr:row>
      <xdr:rowOff>124264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115391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59286</xdr:rowOff>
    </xdr:from>
    <xdr:to>
      <xdr:col>10</xdr:col>
      <xdr:colOff>165100</xdr:colOff>
      <xdr:row>78</xdr:row>
      <xdr:rowOff>160886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152013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81299</xdr:rowOff>
    </xdr:from>
    <xdr:to>
      <xdr:col>6</xdr:col>
      <xdr:colOff>38100</xdr:colOff>
      <xdr:row>79</xdr:row>
      <xdr:rowOff>11449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2576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90413</xdr:rowOff>
    </xdr:from>
    <xdr:to>
      <xdr:col>24</xdr:col>
      <xdr:colOff>63500</xdr:colOff>
      <xdr:row>97</xdr:row>
      <xdr:rowOff>117937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78163"/>
          <a:ext cx="8382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117937</xdr:rowOff>
    </xdr:from>
    <xdr:to>
      <xdr:col>19</xdr:col>
      <xdr:colOff>177800</xdr:colOff>
      <xdr:row>98</xdr:row>
      <xdr:rowOff>7569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48587"/>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7569</xdr:rowOff>
    </xdr:from>
    <xdr:to>
      <xdr:col>15</xdr:col>
      <xdr:colOff>50800</xdr:colOff>
      <xdr:row>98</xdr:row>
      <xdr:rowOff>9147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0966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9147</xdr:rowOff>
    </xdr:from>
    <xdr:to>
      <xdr:col>10</xdr:col>
      <xdr:colOff>114300</xdr:colOff>
      <xdr:row>98</xdr:row>
      <xdr:rowOff>66960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11247"/>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39613</xdr:rowOff>
    </xdr:from>
    <xdr:to>
      <xdr:col>24</xdr:col>
      <xdr:colOff>114300</xdr:colOff>
      <xdr:row>95</xdr:row>
      <xdr:rowOff>141213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18040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67137</xdr:rowOff>
    </xdr:from>
    <xdr:to>
      <xdr:col>20</xdr:col>
      <xdr:colOff>38100</xdr:colOff>
      <xdr:row>97</xdr:row>
      <xdr:rowOff>168737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159864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128219</xdr:rowOff>
    </xdr:from>
    <xdr:to>
      <xdr:col>15</xdr:col>
      <xdr:colOff>101600</xdr:colOff>
      <xdr:row>98</xdr:row>
      <xdr:rowOff>58369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49496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129797</xdr:rowOff>
    </xdr:from>
    <xdr:to>
      <xdr:col>10</xdr:col>
      <xdr:colOff>165100</xdr:colOff>
      <xdr:row>98</xdr:row>
      <xdr:rowOff>59947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16160</xdr:rowOff>
    </xdr:from>
    <xdr:to>
      <xdr:col>6</xdr:col>
      <xdr:colOff>38100</xdr:colOff>
      <xdr:row>98</xdr:row>
      <xdr:rowOff>117760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108887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3912</xdr:rowOff>
    </xdr:from>
    <xdr:to>
      <xdr:col>55</xdr:col>
      <xdr:colOff>0</xdr:colOff>
      <xdr:row>33</xdr:row>
      <xdr:rowOff>21285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661762"/>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3912</xdr:rowOff>
    </xdr:from>
    <xdr:to>
      <xdr:col>50</xdr:col>
      <xdr:colOff>114300</xdr:colOff>
      <xdr:row>34</xdr:row>
      <xdr:rowOff>169418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661762"/>
          <a:ext cx="889000" cy="3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161646</xdr:rowOff>
    </xdr:from>
    <xdr:to>
      <xdr:col>45</xdr:col>
      <xdr:colOff>177800</xdr:colOff>
      <xdr:row>34</xdr:row>
      <xdr:rowOff>169418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9094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90322</xdr:rowOff>
    </xdr:from>
    <xdr:to>
      <xdr:col>41</xdr:col>
      <xdr:colOff>50800</xdr:colOff>
      <xdr:row>34</xdr:row>
      <xdr:rowOff>161646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919622"/>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141935</xdr:rowOff>
    </xdr:from>
    <xdr:to>
      <xdr:col>55</xdr:col>
      <xdr:colOff>50800</xdr:colOff>
      <xdr:row>33</xdr:row>
      <xdr:rowOff>72085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164812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4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124562</xdr:rowOff>
    </xdr:from>
    <xdr:to>
      <xdr:col>50</xdr:col>
      <xdr:colOff>165100</xdr:colOff>
      <xdr:row>33</xdr:row>
      <xdr:rowOff>54712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71239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118618</xdr:rowOff>
    </xdr:from>
    <xdr:to>
      <xdr:col>46</xdr:col>
      <xdr:colOff>38100</xdr:colOff>
      <xdr:row>35</xdr:row>
      <xdr:rowOff>48768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65295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110846</xdr:rowOff>
    </xdr:from>
    <xdr:to>
      <xdr:col>41</xdr:col>
      <xdr:colOff>101600</xdr:colOff>
      <xdr:row>35</xdr:row>
      <xdr:rowOff>40996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57523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39522</xdr:rowOff>
    </xdr:from>
    <xdr:to>
      <xdr:col>36</xdr:col>
      <xdr:colOff>165100</xdr:colOff>
      <xdr:row>34</xdr:row>
      <xdr:rowOff>141122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157649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72434</xdr:rowOff>
    </xdr:from>
    <xdr:to>
      <xdr:col>55</xdr:col>
      <xdr:colOff>0</xdr:colOff>
      <xdr:row>55</xdr:row>
      <xdr:rowOff>98037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0218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72434</xdr:rowOff>
    </xdr:from>
    <xdr:to>
      <xdr:col>50</xdr:col>
      <xdr:colOff>114300</xdr:colOff>
      <xdr:row>55</xdr:row>
      <xdr:rowOff>87750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021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159874</xdr:rowOff>
    </xdr:from>
    <xdr:to>
      <xdr:col>45</xdr:col>
      <xdr:colOff>177800</xdr:colOff>
      <xdr:row>55</xdr:row>
      <xdr:rowOff>87750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18174"/>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159874</xdr:rowOff>
    </xdr:from>
    <xdr:to>
      <xdr:col>41</xdr:col>
      <xdr:colOff>50800</xdr:colOff>
      <xdr:row>55</xdr:row>
      <xdr:rowOff>88550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18174"/>
          <a:ext cx="8890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47237</xdr:rowOff>
    </xdr:from>
    <xdr:to>
      <xdr:col>55</xdr:col>
      <xdr:colOff>50800</xdr:colOff>
      <xdr:row>55</xdr:row>
      <xdr:rowOff>148837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70114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21634</xdr:rowOff>
    </xdr:from>
    <xdr:to>
      <xdr:col>50</xdr:col>
      <xdr:colOff>165100</xdr:colOff>
      <xdr:row>55</xdr:row>
      <xdr:rowOff>123234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139761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2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36950</xdr:rowOff>
    </xdr:from>
    <xdr:to>
      <xdr:col>46</xdr:col>
      <xdr:colOff>38100</xdr:colOff>
      <xdr:row>55</xdr:row>
      <xdr:rowOff>138550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155077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2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109074</xdr:rowOff>
    </xdr:from>
    <xdr:to>
      <xdr:col>41</xdr:col>
      <xdr:colOff>101600</xdr:colOff>
      <xdr:row>55</xdr:row>
      <xdr:rowOff>39224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55751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37750</xdr:rowOff>
    </xdr:from>
    <xdr:to>
      <xdr:col>36</xdr:col>
      <xdr:colOff>165100</xdr:colOff>
      <xdr:row>55</xdr:row>
      <xdr:rowOff>139350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155877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2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135455</xdr:rowOff>
    </xdr:from>
    <xdr:to>
      <xdr:col>55</xdr:col>
      <xdr:colOff>0</xdr:colOff>
      <xdr:row>75</xdr:row>
      <xdr:rowOff>165630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9420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165630</xdr:rowOff>
    </xdr:from>
    <xdr:to>
      <xdr:col>50</xdr:col>
      <xdr:colOff>114300</xdr:colOff>
      <xdr:row>76</xdr:row>
      <xdr:rowOff>136043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24380"/>
          <a:ext cx="889000" cy="1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136043</xdr:rowOff>
    </xdr:from>
    <xdr:to>
      <xdr:col>45</xdr:col>
      <xdr:colOff>177800</xdr:colOff>
      <xdr:row>77</xdr:row>
      <xdr:rowOff>12565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66243"/>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12565</xdr:rowOff>
    </xdr:from>
    <xdr:to>
      <xdr:col>41</xdr:col>
      <xdr:colOff>50800</xdr:colOff>
      <xdr:row>77</xdr:row>
      <xdr:rowOff>36373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14215"/>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84655</xdr:rowOff>
    </xdr:from>
    <xdr:to>
      <xdr:col>55</xdr:col>
      <xdr:colOff>50800</xdr:colOff>
      <xdr:row>76</xdr:row>
      <xdr:rowOff>14805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107532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114829</xdr:rowOff>
    </xdr:from>
    <xdr:to>
      <xdr:col>50</xdr:col>
      <xdr:colOff>165100</xdr:colOff>
      <xdr:row>76</xdr:row>
      <xdr:rowOff>44980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73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61506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85243</xdr:rowOff>
    </xdr:from>
    <xdr:to>
      <xdr:col>46</xdr:col>
      <xdr:colOff>38100</xdr:colOff>
      <xdr:row>77</xdr:row>
      <xdr:rowOff>15393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31919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133215</xdr:rowOff>
    </xdr:from>
    <xdr:to>
      <xdr:col>41</xdr:col>
      <xdr:colOff>101600</xdr:colOff>
      <xdr:row>77</xdr:row>
      <xdr:rowOff>63365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157023</xdr:rowOff>
    </xdr:from>
    <xdr:to>
      <xdr:col>36</xdr:col>
      <xdr:colOff>165100</xdr:colOff>
      <xdr:row>77</xdr:row>
      <xdr:rowOff>87173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103700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22143</xdr:rowOff>
    </xdr:from>
    <xdr:to>
      <xdr:col>55</xdr:col>
      <xdr:colOff>0</xdr:colOff>
      <xdr:row>95</xdr:row>
      <xdr:rowOff>87788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09893"/>
          <a:ext cx="8382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87788</xdr:rowOff>
    </xdr:from>
    <xdr:to>
      <xdr:col>50</xdr:col>
      <xdr:colOff>114300</xdr:colOff>
      <xdr:row>95</xdr:row>
      <xdr:rowOff>147853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75538"/>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147853</xdr:rowOff>
    </xdr:from>
    <xdr:to>
      <xdr:col>45</xdr:col>
      <xdr:colOff>177800</xdr:colOff>
      <xdr:row>96</xdr:row>
      <xdr:rowOff>47783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35603"/>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47783</xdr:rowOff>
    </xdr:from>
    <xdr:to>
      <xdr:col>41</xdr:col>
      <xdr:colOff>50800</xdr:colOff>
      <xdr:row>96</xdr:row>
      <xdr:rowOff>114782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06983"/>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142793</xdr:rowOff>
    </xdr:from>
    <xdr:to>
      <xdr:col>55</xdr:col>
      <xdr:colOff>50800</xdr:colOff>
      <xdr:row>95</xdr:row>
      <xdr:rowOff>72943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165670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36988</xdr:rowOff>
    </xdr:from>
    <xdr:to>
      <xdr:col>50</xdr:col>
      <xdr:colOff>165100</xdr:colOff>
      <xdr:row>95</xdr:row>
      <xdr:rowOff>138588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97053</xdr:rowOff>
    </xdr:from>
    <xdr:to>
      <xdr:col>46</xdr:col>
      <xdr:colOff>38100</xdr:colOff>
      <xdr:row>96</xdr:row>
      <xdr:rowOff>27203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43730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168433</xdr:rowOff>
    </xdr:from>
    <xdr:to>
      <xdr:col>41</xdr:col>
      <xdr:colOff>101600</xdr:colOff>
      <xdr:row>96</xdr:row>
      <xdr:rowOff>98583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115110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63982</xdr:rowOff>
    </xdr:from>
    <xdr:to>
      <xdr:col>36</xdr:col>
      <xdr:colOff>165100</xdr:colOff>
      <xdr:row>96</xdr:row>
      <xdr:rowOff>165582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25237</xdr:rowOff>
    </xdr:from>
    <xdr:to>
      <xdr:col>85</xdr:col>
      <xdr:colOff>127000</xdr:colOff>
      <xdr:row>36</xdr:row>
      <xdr:rowOff>51199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97437"/>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14950</xdr:rowOff>
    </xdr:from>
    <xdr:to>
      <xdr:col>81</xdr:col>
      <xdr:colOff>50800</xdr:colOff>
      <xdr:row>36</xdr:row>
      <xdr:rowOff>25237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8715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14950</xdr:rowOff>
    </xdr:from>
    <xdr:to>
      <xdr:col>76</xdr:col>
      <xdr:colOff>114300</xdr:colOff>
      <xdr:row>36</xdr:row>
      <xdr:rowOff>70630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871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70630</xdr:rowOff>
    </xdr:from>
    <xdr:to>
      <xdr:col>71</xdr:col>
      <xdr:colOff>177800</xdr:colOff>
      <xdr:row>36</xdr:row>
      <xdr:rowOff>126637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4283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399</xdr:rowOff>
    </xdr:from>
    <xdr:to>
      <xdr:col>85</xdr:col>
      <xdr:colOff>177800</xdr:colOff>
      <xdr:row>36</xdr:row>
      <xdr:rowOff>101999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150276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145887</xdr:rowOff>
    </xdr:from>
    <xdr:to>
      <xdr:col>81</xdr:col>
      <xdr:colOff>101600</xdr:colOff>
      <xdr:row>36</xdr:row>
      <xdr:rowOff>76037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67164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2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135600</xdr:rowOff>
    </xdr:from>
    <xdr:to>
      <xdr:col>76</xdr:col>
      <xdr:colOff>165100</xdr:colOff>
      <xdr:row>36</xdr:row>
      <xdr:rowOff>65750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56877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19830</xdr:rowOff>
    </xdr:from>
    <xdr:to>
      <xdr:col>72</xdr:col>
      <xdr:colOff>38100</xdr:colOff>
      <xdr:row>36</xdr:row>
      <xdr:rowOff>121430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112557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75837</xdr:rowOff>
    </xdr:from>
    <xdr:to>
      <xdr:col>67</xdr:col>
      <xdr:colOff>101600</xdr:colOff>
      <xdr:row>37</xdr:row>
      <xdr:rowOff>5987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168564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3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2769</xdr:rowOff>
    </xdr:from>
    <xdr:to>
      <xdr:col>85</xdr:col>
      <xdr:colOff>127000</xdr:colOff>
      <xdr:row>56</xdr:row>
      <xdr:rowOff>146460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32519"/>
          <a:ext cx="8382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166904</xdr:rowOff>
    </xdr:from>
    <xdr:to>
      <xdr:col>81</xdr:col>
      <xdr:colOff>50800</xdr:colOff>
      <xdr:row>56</xdr:row>
      <xdr:rowOff>146460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96654"/>
          <a:ext cx="889000" cy="1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166904</xdr:rowOff>
    </xdr:from>
    <xdr:to>
      <xdr:col>76</xdr:col>
      <xdr:colOff>114300</xdr:colOff>
      <xdr:row>56</xdr:row>
      <xdr:rowOff>49240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96654"/>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125951</xdr:rowOff>
    </xdr:from>
    <xdr:to>
      <xdr:col>71</xdr:col>
      <xdr:colOff>177800</xdr:colOff>
      <xdr:row>56</xdr:row>
      <xdr:rowOff>49240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555701"/>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123419</xdr:rowOff>
    </xdr:from>
    <xdr:to>
      <xdr:col>85</xdr:col>
      <xdr:colOff>177800</xdr:colOff>
      <xdr:row>55</xdr:row>
      <xdr:rowOff>53569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146296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3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95660</xdr:rowOff>
    </xdr:from>
    <xdr:to>
      <xdr:col>81</xdr:col>
      <xdr:colOff>101600</xdr:colOff>
      <xdr:row>57</xdr:row>
      <xdr:rowOff>25810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116104</xdr:rowOff>
    </xdr:from>
    <xdr:to>
      <xdr:col>76</xdr:col>
      <xdr:colOff>165100</xdr:colOff>
      <xdr:row>56</xdr:row>
      <xdr:rowOff>46254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62781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169890</xdr:rowOff>
    </xdr:from>
    <xdr:to>
      <xdr:col>72</xdr:col>
      <xdr:colOff>38100</xdr:colOff>
      <xdr:row>56</xdr:row>
      <xdr:rowOff>100040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116567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75151</xdr:rowOff>
    </xdr:from>
    <xdr:to>
      <xdr:col>67</xdr:col>
      <xdr:colOff>101600</xdr:colOff>
      <xdr:row>56</xdr:row>
      <xdr:rowOff>5301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21828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74183</xdr:rowOff>
    </xdr:from>
    <xdr:to>
      <xdr:col>85</xdr:col>
      <xdr:colOff>127000</xdr:colOff>
      <xdr:row>78</xdr:row>
      <xdr:rowOff>104175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728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74183</xdr:rowOff>
    </xdr:from>
    <xdr:to>
      <xdr:col>81</xdr:col>
      <xdr:colOff>50800</xdr:colOff>
      <xdr:row>78</xdr:row>
      <xdr:rowOff>136958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47283"/>
          <a:ext cx="889000" cy="6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136958</xdr:rowOff>
    </xdr:from>
    <xdr:to>
      <xdr:col>76</xdr:col>
      <xdr:colOff>114300</xdr:colOff>
      <xdr:row>78</xdr:row>
      <xdr:rowOff>139564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005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137826</xdr:rowOff>
    </xdr:from>
    <xdr:to>
      <xdr:col>71</xdr:col>
      <xdr:colOff>177800</xdr:colOff>
      <xdr:row>78</xdr:row>
      <xdr:rowOff>139564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092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53375</xdr:rowOff>
    </xdr:from>
    <xdr:to>
      <xdr:col>85</xdr:col>
      <xdr:colOff>177800</xdr:colOff>
      <xdr:row>78</xdr:row>
      <xdr:rowOff>154975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23383</xdr:rowOff>
    </xdr:from>
    <xdr:to>
      <xdr:col>81</xdr:col>
      <xdr:colOff>101600</xdr:colOff>
      <xdr:row>78</xdr:row>
      <xdr:rowOff>124983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116110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86158</xdr:rowOff>
    </xdr:from>
    <xdr:to>
      <xdr:col>76</xdr:col>
      <xdr:colOff>165100</xdr:colOff>
      <xdr:row>79</xdr:row>
      <xdr:rowOff>16308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7435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551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88764</xdr:rowOff>
    </xdr:from>
    <xdr:to>
      <xdr:col>72</xdr:col>
      <xdr:colOff>38100</xdr:colOff>
      <xdr:row>79</xdr:row>
      <xdr:rowOff>18914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10041</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87026</xdr:rowOff>
    </xdr:from>
    <xdr:to>
      <xdr:col>67</xdr:col>
      <xdr:colOff>101600</xdr:colOff>
      <xdr:row>79</xdr:row>
      <xdr:rowOff>17176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105266</xdr:rowOff>
    </xdr:from>
    <xdr:to>
      <xdr:col>85</xdr:col>
      <xdr:colOff>127000</xdr:colOff>
      <xdr:row>95</xdr:row>
      <xdr:rowOff>118669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93016"/>
          <a:ext cx="8382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55747</xdr:rowOff>
    </xdr:from>
    <xdr:to>
      <xdr:col>81</xdr:col>
      <xdr:colOff>50800</xdr:colOff>
      <xdr:row>95</xdr:row>
      <xdr:rowOff>105266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343497"/>
          <a:ext cx="889000" cy="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45831</xdr:rowOff>
    </xdr:from>
    <xdr:to>
      <xdr:col>76</xdr:col>
      <xdr:colOff>114300</xdr:colOff>
      <xdr:row>95</xdr:row>
      <xdr:rowOff>55747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333581"/>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163988</xdr:rowOff>
    </xdr:from>
    <xdr:to>
      <xdr:col>71</xdr:col>
      <xdr:colOff>177800</xdr:colOff>
      <xdr:row>95</xdr:row>
      <xdr:rowOff>45831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280288"/>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67869</xdr:rowOff>
    </xdr:from>
    <xdr:to>
      <xdr:col>85</xdr:col>
      <xdr:colOff>177800</xdr:colOff>
      <xdr:row>95</xdr:row>
      <xdr:rowOff>169469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46296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54466</xdr:rowOff>
    </xdr:from>
    <xdr:to>
      <xdr:col>81</xdr:col>
      <xdr:colOff>101600</xdr:colOff>
      <xdr:row>95</xdr:row>
      <xdr:rowOff>156066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147193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43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4947</xdr:rowOff>
    </xdr:from>
    <xdr:to>
      <xdr:col>76</xdr:col>
      <xdr:colOff>165100</xdr:colOff>
      <xdr:row>95</xdr:row>
      <xdr:rowOff>106547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97674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3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166481</xdr:rowOff>
    </xdr:from>
    <xdr:to>
      <xdr:col>72</xdr:col>
      <xdr:colOff>38100</xdr:colOff>
      <xdr:row>95</xdr:row>
      <xdr:rowOff>96631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113158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113188</xdr:rowOff>
    </xdr:from>
    <xdr:to>
      <xdr:col>67</xdr:col>
      <xdr:colOff>101600</xdr:colOff>
      <xdr:row>95</xdr:row>
      <xdr:rowOff>43338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59865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歳出決算総額は、住民一人当たり４８９，００３円となっている。主な構成項目である民生費は住民一人当たり１７６，７７８円となっており類似団体平均と比べて低い水準にあるが、</a:t>
          </a:r>
          <a:r>
            <a:rPr kumimoji="1" lang="ja-JP" altLang="en-US" sz="1300">
              <a:solidFill>
                <a:schemeClr val="tx1"/>
              </a:solidFill>
              <a:latin typeface="ＭＳ Ｐゴシック" panose="020B0600070205080204" pitchFamily="50" charset="-128"/>
              <a:ea typeface="ＭＳ Ｐゴシック" panose="020B0600070205080204" pitchFamily="50" charset="-128"/>
            </a:rPr>
            <a:t>臨時特別給付金の</a:t>
          </a:r>
          <a:r>
            <a:rPr kumimoji="1" lang="ja-JP" altLang="en-US" sz="1300">
              <a:latin typeface="ＭＳ Ｐゴシック" panose="020B0600070205080204" pitchFamily="50" charset="-128"/>
              <a:ea typeface="ＭＳ Ｐゴシック" panose="020B0600070205080204" pitchFamily="50" charset="-128"/>
            </a:rPr>
            <a:t>増などにより、住民一人当たり前年比で２２，５５７円の増となった。</a:t>
          </a:r>
        </a:p>
        <a:p>
          <a:r>
            <a:rPr kumimoji="1" lang="ja-JP" altLang="en-US" sz="1300">
              <a:latin typeface="ＭＳ Ｐゴシック" panose="020B0600070205080204" pitchFamily="50" charset="-128"/>
              <a:ea typeface="ＭＳ Ｐゴシック" panose="020B0600070205080204" pitchFamily="50" charset="-128"/>
            </a:rPr>
            <a:t>総務費は特別定額給付金給付事業費の減等により、住民一人当たり前年比で８８，３７０円減少し５７，２７２円となったが、類似団体平均と比べて高い水準が維持された。</a:t>
          </a:r>
        </a:p>
        <a:p>
          <a:r>
            <a:rPr kumimoji="1" lang="ja-JP" altLang="en-US" sz="1300">
              <a:latin typeface="ＭＳ Ｐゴシック" panose="020B0600070205080204" pitchFamily="50" charset="-128"/>
              <a:ea typeface="ＭＳ Ｐゴシック" panose="020B0600070205080204" pitchFamily="50" charset="-128"/>
            </a:rPr>
            <a:t>商工費は感染症拡大防止協力金による増等の要因により、住民一人当たり前年比で１，８４８円増加し３９，７６０円となり引き続き類似団体平均と比べて高い水準で推移している。</a:t>
          </a:r>
        </a:p>
        <a:p>
          <a:r>
            <a:rPr kumimoji="1" lang="ja-JP" altLang="en-US" sz="1300">
              <a:latin typeface="ＭＳ Ｐゴシック" panose="020B0600070205080204" pitchFamily="50" charset="-128"/>
              <a:ea typeface="ＭＳ Ｐゴシック" panose="020B0600070205080204" pitchFamily="50" charset="-128"/>
            </a:rPr>
            <a:t>土木費は道路除排雪事業費や街路事業費の増などにより、前年比で３，４４６円増加し５７，１７１円となり、引き続き類似団体平均と比べて高い水準になった。</a:t>
          </a:r>
        </a:p>
        <a:p>
          <a:r>
            <a:rPr kumimoji="1" lang="ja-JP" altLang="en-US" sz="1300">
              <a:latin typeface="ＭＳ Ｐゴシック" panose="020B0600070205080204" pitchFamily="50" charset="-128"/>
              <a:ea typeface="ＭＳ Ｐゴシック" panose="020B0600070205080204" pitchFamily="50" charset="-128"/>
            </a:rPr>
            <a:t>教育費は高等学校校舎等改築事業費や退職手当の増等により、前年比で９，６５０円増加し住民一人当たり５３，９４３円となり、類似団体平均と比べて高い水準となった。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財政調整基金残高は標準財政規模比で１．０９ポイント増加し、実質単年度収支は、前年比で１．９６ポイント増加して５年連続で黒字となっている。</a:t>
          </a:r>
        </a:p>
        <a:p>
          <a:r>
            <a:rPr kumimoji="1" lang="ja-JP" altLang="en-US" sz="1400">
              <a:latin typeface="ＭＳ ゴシック" pitchFamily="49" charset="-128"/>
              <a:ea typeface="ＭＳ ゴシック" pitchFamily="49" charset="-128"/>
            </a:rPr>
            <a:t>今後も災害等不測の事態への対応や歳入の減少に備え、財政健全化の面からも、適正な水準の確保に努める。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201930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全会計で黒字となった。一部黒字比率が減少した会計もあったが、全体としては黒字比率は微増となっている。</a:t>
          </a:r>
        </a:p>
        <a:p>
          <a:r>
            <a:rPr kumimoji="1" lang="ja-JP" altLang="en-US" sz="1400">
              <a:latin typeface="ＭＳ ゴシック" pitchFamily="49" charset="-128"/>
              <a:ea typeface="ＭＳ ゴシック" pitchFamily="49" charset="-128"/>
            </a:rPr>
            <a:t>単年度において収支が均衡するような財政経営に努めているため、大規模で緊急かつ突発的な状況が発生しない限り、赤字にはならないと考えているが、今後も継続して財政の健全化に努める。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123467444</v>
      </c>
      <c r="BO4" s="411"/>
      <c r="BP4" s="411"/>
      <c r="BQ4" s="411"/>
      <c r="BR4" s="411"/>
      <c r="BS4" s="411"/>
      <c r="BT4" s="411"/>
      <c r="BU4" s="412"/>
      <c r="BV4" s="410">
        <v>131820263</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6.8</v>
      </c>
      <c r="CU4" s="417"/>
      <c r="CV4" s="417"/>
      <c r="CW4" s="417"/>
      <c r="CX4" s="417"/>
      <c r="CY4" s="417"/>
      <c r="CZ4" s="417"/>
      <c r="DA4" s="418"/>
      <c r="DB4" s="416">
        <v>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118477629</v>
      </c>
      <c r="BO5" s="448"/>
      <c r="BP5" s="448"/>
      <c r="BQ5" s="448"/>
      <c r="BR5" s="448"/>
      <c r="BS5" s="448"/>
      <c r="BT5" s="448"/>
      <c r="BU5" s="449"/>
      <c r="BV5" s="447">
        <v>128038200</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83.7</v>
      </c>
      <c r="CU5" s="445"/>
      <c r="CV5" s="445"/>
      <c r="CW5" s="445"/>
      <c r="CX5" s="445"/>
      <c r="CY5" s="445"/>
      <c r="CZ5" s="445"/>
      <c r="DA5" s="446"/>
      <c r="DB5" s="444">
        <v>89.3</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4989815</v>
      </c>
      <c r="BO6" s="448"/>
      <c r="BP6" s="448"/>
      <c r="BQ6" s="448"/>
      <c r="BR6" s="448"/>
      <c r="BS6" s="448"/>
      <c r="BT6" s="448"/>
      <c r="BU6" s="449"/>
      <c r="BV6" s="447">
        <v>3782063</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91.7</v>
      </c>
      <c r="CU6" s="485"/>
      <c r="CV6" s="485"/>
      <c r="CW6" s="485"/>
      <c r="CX6" s="485"/>
      <c r="CY6" s="485"/>
      <c r="CZ6" s="485"/>
      <c r="DA6" s="486"/>
      <c r="DB6" s="484">
        <v>95.7</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1236761</v>
      </c>
      <c r="BO7" s="448"/>
      <c r="BP7" s="448"/>
      <c r="BQ7" s="448"/>
      <c r="BR7" s="448"/>
      <c r="BS7" s="448"/>
      <c r="BT7" s="448"/>
      <c r="BU7" s="449"/>
      <c r="BV7" s="447">
        <v>1107953</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55238467</v>
      </c>
      <c r="CU7" s="448"/>
      <c r="CV7" s="448"/>
      <c r="CW7" s="448"/>
      <c r="CX7" s="448"/>
      <c r="CY7" s="448"/>
      <c r="CZ7" s="448"/>
      <c r="DA7" s="449"/>
      <c r="DB7" s="447">
        <v>53124845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104</v>
      </c>
      <c r="AV8" s="480"/>
      <c r="AW8" s="480"/>
      <c r="AX8" s="480"/>
      <c r="AY8" s="481" t="s">
        <v>108</v>
      </c>
      <c r="AZ8" s="482"/>
      <c r="BA8" s="482"/>
      <c r="BB8" s="482"/>
      <c r="BC8" s="482"/>
      <c r="BD8" s="482"/>
      <c r="BE8" s="482"/>
      <c r="BF8" s="482"/>
      <c r="BG8" s="482"/>
      <c r="BH8" s="482"/>
      <c r="BI8" s="482"/>
      <c r="BJ8" s="482"/>
      <c r="BK8" s="482"/>
      <c r="BL8" s="482"/>
      <c r="BM8" s="483"/>
      <c r="BN8" s="447">
        <v>3753054</v>
      </c>
      <c r="BO8" s="448"/>
      <c r="BP8" s="448"/>
      <c r="BQ8" s="448"/>
      <c r="BR8" s="448"/>
      <c r="BS8" s="448"/>
      <c r="BT8" s="448"/>
      <c r="BU8" s="449"/>
      <c r="BV8" s="447">
        <v>2674110</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0.76</v>
      </c>
      <c r="CU8" s="488"/>
      <c r="CV8" s="488"/>
      <c r="CW8" s="488"/>
      <c r="CX8" s="488"/>
      <c r="CY8" s="488"/>
      <c r="CZ8" s="488"/>
      <c r="DA8" s="489"/>
      <c r="DB8" s="487">
        <v>0.78</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247590</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1078944</v>
      </c>
      <c r="BO9" s="448"/>
      <c r="BP9" s="448"/>
      <c r="BQ9" s="448"/>
      <c r="BR9" s="448"/>
      <c r="BS9" s="448"/>
      <c r="BT9" s="448"/>
      <c r="BU9" s="449"/>
      <c r="BV9" s="447">
        <v>673793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10.9</v>
      </c>
      <c r="CU9" s="445"/>
      <c r="CV9" s="445"/>
      <c r="CW9" s="445"/>
      <c r="CX9" s="445"/>
      <c r="CY9" s="445"/>
      <c r="CZ9" s="445"/>
      <c r="DA9" s="446"/>
      <c r="DB9" s="444">
        <v>12</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253832</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1326858</v>
      </c>
      <c r="BO10" s="448"/>
      <c r="BP10" s="448"/>
      <c r="BQ10" s="448"/>
      <c r="BR10" s="448"/>
      <c r="BS10" s="448"/>
      <c r="BT10" s="448"/>
      <c r="BU10" s="449"/>
      <c r="BV10" s="447">
        <v>1008019</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242284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125</v>
      </c>
      <c r="AV12" s="480"/>
      <c r="AW12" s="480"/>
      <c r="AX12" s="480"/>
      <c r="AY12" s="481" t="s">
        <v>134</v>
      </c>
      <c r="AZ12" s="482"/>
      <c r="BA12" s="482"/>
      <c r="BB12" s="482"/>
      <c r="BC12" s="482"/>
      <c r="BD12" s="482"/>
      <c r="BE12" s="482"/>
      <c r="BF12" s="482"/>
      <c r="BG12" s="482"/>
      <c r="BH12" s="482"/>
      <c r="BI12" s="482"/>
      <c r="BJ12" s="482"/>
      <c r="BK12" s="482"/>
      <c r="BL12" s="482"/>
      <c r="BM12" s="483"/>
      <c r="BN12" s="447">
        <v>582630</v>
      </c>
      <c r="BO12" s="448"/>
      <c r="BP12" s="448"/>
      <c r="BQ12" s="448"/>
      <c r="BR12" s="448"/>
      <c r="BS12" s="448"/>
      <c r="BT12" s="448"/>
      <c r="BU12" s="449"/>
      <c r="BV12" s="447">
        <v>969565</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240918</v>
      </c>
      <c r="S13" s="532"/>
      <c r="T13" s="532"/>
      <c r="U13" s="532"/>
      <c r="V13" s="533"/>
      <c r="W13" s="463" t="s">
        <v>139</v>
      </c>
      <c r="X13" s="464"/>
      <c r="Y13" s="464"/>
      <c r="Z13" s="464"/>
      <c r="AA13" s="464"/>
      <c r="AB13" s="454"/>
      <c r="AC13" s="498">
        <v>3724</v>
      </c>
      <c r="AD13" s="499"/>
      <c r="AE13" s="499"/>
      <c r="AF13" s="499"/>
      <c r="AG13" s="541"/>
      <c r="AH13" s="498">
        <v>4229</v>
      </c>
      <c r="AI13" s="499"/>
      <c r="AJ13" s="499"/>
      <c r="AK13" s="499"/>
      <c r="AL13" s="500"/>
      <c r="AM13" s="476" t="s">
        <v>140</v>
      </c>
      <c r="AN13" s="477"/>
      <c r="AO13" s="477"/>
      <c r="AP13" s="477"/>
      <c r="AQ13" s="477"/>
      <c r="AR13" s="477"/>
      <c r="AS13" s="477"/>
      <c r="AT13" s="478"/>
      <c r="AU13" s="479" t="s">
        <v>125</v>
      </c>
      <c r="AV13" s="480"/>
      <c r="AW13" s="480"/>
      <c r="AX13" s="480"/>
      <c r="AY13" s="481" t="s">
        <v>141</v>
      </c>
      <c r="AZ13" s="482"/>
      <c r="BA13" s="482"/>
      <c r="BB13" s="482"/>
      <c r="BC13" s="482"/>
      <c r="BD13" s="482"/>
      <c r="BE13" s="482"/>
      <c r="BF13" s="482"/>
      <c r="BG13" s="482"/>
      <c r="BH13" s="482"/>
      <c r="BI13" s="482"/>
      <c r="BJ13" s="482"/>
      <c r="BK13" s="482"/>
      <c r="BL13" s="482"/>
      <c r="BM13" s="483"/>
      <c r="BN13" s="447">
        <v>1823172</v>
      </c>
      <c r="BO13" s="448"/>
      <c r="BP13" s="448"/>
      <c r="BQ13" s="448"/>
      <c r="BR13" s="448"/>
      <c r="BS13" s="448"/>
      <c r="BT13" s="448"/>
      <c r="BU13" s="449"/>
      <c r="BV13" s="447">
        <v>712247</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7.4</v>
      </c>
      <c r="CU13" s="445"/>
      <c r="CV13" s="445"/>
      <c r="CW13" s="445"/>
      <c r="CX13" s="445"/>
      <c r="CY13" s="445"/>
      <c r="CZ13" s="445"/>
      <c r="DA13" s="446"/>
      <c r="DB13" s="444">
        <v>7.6</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143</v>
      </c>
      <c r="M14" s="529"/>
      <c r="N14" s="529"/>
      <c r="O14" s="529"/>
      <c r="P14" s="529"/>
      <c r="Q14" s="530"/>
      <c r="R14" s="531">
        <v>243684</v>
      </c>
      <c r="S14" s="532"/>
      <c r="T14" s="532"/>
      <c r="U14" s="532"/>
      <c r="V14" s="533"/>
      <c r="W14" s="437"/>
      <c r="X14" s="438"/>
      <c r="Y14" s="438"/>
      <c r="Z14" s="438"/>
      <c r="AA14" s="438"/>
      <c r="AB14" s="427"/>
      <c r="AC14" s="534">
        <v>3.3</v>
      </c>
      <c r="AD14" s="535"/>
      <c r="AE14" s="535"/>
      <c r="AF14" s="535"/>
      <c r="AG14" s="536"/>
      <c r="AH14" s="534">
        <v>3.6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99.5</v>
      </c>
      <c r="CU14" s="546"/>
      <c r="CV14" s="546"/>
      <c r="CW14" s="546"/>
      <c r="CX14" s="546"/>
      <c r="CY14" s="546"/>
      <c r="CZ14" s="546"/>
      <c r="DA14" s="547"/>
      <c r="DB14" s="545">
        <v>86.4</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138</v>
      </c>
      <c r="N15" s="539"/>
      <c r="O15" s="539"/>
      <c r="P15" s="539"/>
      <c r="Q15" s="540"/>
      <c r="R15" s="531">
        <v>242284</v>
      </c>
      <c r="S15" s="532"/>
      <c r="T15" s="532"/>
      <c r="U15" s="532"/>
      <c r="V15" s="533"/>
      <c r="W15" s="463" t="s">
        <v>145</v>
      </c>
      <c r="X15" s="464"/>
      <c r="Y15" s="464"/>
      <c r="Z15" s="464"/>
      <c r="AA15" s="464"/>
      <c r="AB15" s="454"/>
      <c r="AC15" s="498">
        <v>22705</v>
      </c>
      <c r="AD15" s="499"/>
      <c r="AE15" s="499"/>
      <c r="AF15" s="499"/>
      <c r="AG15" s="541"/>
      <c r="AH15" s="498">
        <v>24026</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30663248</v>
      </c>
      <c r="BO15" s="411"/>
      <c r="BP15" s="411"/>
      <c r="BQ15" s="411"/>
      <c r="BR15" s="411"/>
      <c r="BS15" s="411"/>
      <c r="BT15" s="411"/>
      <c r="BU15" s="412"/>
      <c r="BV15" s="410">
        <v>31789077</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19.8</v>
      </c>
      <c r="AD16" s="535"/>
      <c r="AE16" s="535"/>
      <c r="AF16" s="535"/>
      <c r="AG16" s="536"/>
      <c r="AH16" s="534">
        <v>20.5</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41829736</v>
      </c>
      <c r="BO16" s="448"/>
      <c r="BP16" s="448"/>
      <c r="BQ16" s="448"/>
      <c r="BR16" s="448"/>
      <c r="BS16" s="448"/>
      <c r="BT16" s="448"/>
      <c r="BU16" s="449"/>
      <c r="BV16" s="447">
        <v>40853374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151</v>
      </c>
      <c r="N17" s="559"/>
      <c r="O17" s="559"/>
      <c r="P17" s="559"/>
      <c r="Q17" s="560"/>
      <c r="R17" s="553" t="s">
        <v>149</v>
      </c>
      <c r="S17" s="554"/>
      <c r="T17" s="554"/>
      <c r="U17" s="554"/>
      <c r="V17" s="555"/>
      <c r="W17" s="463" t="s">
        <v>152</v>
      </c>
      <c r="X17" s="464"/>
      <c r="Y17" s="464"/>
      <c r="Z17" s="464"/>
      <c r="AA17" s="464"/>
      <c r="AB17" s="454"/>
      <c r="AC17" s="498">
        <v>88088</v>
      </c>
      <c r="AD17" s="499"/>
      <c r="AE17" s="499"/>
      <c r="AF17" s="499"/>
      <c r="AG17" s="541"/>
      <c r="AH17" s="498">
        <v>89146</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38960940</v>
      </c>
      <c r="BO17" s="448"/>
      <c r="BP17" s="448"/>
      <c r="BQ17" s="448"/>
      <c r="BR17" s="448"/>
      <c r="BS17" s="448"/>
      <c r="BT17" s="448"/>
      <c r="BU17" s="449"/>
      <c r="BV17" s="447">
        <v>40506388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154</v>
      </c>
      <c r="C18" s="490"/>
      <c r="D18" s="490"/>
      <c r="E18" s="570"/>
      <c r="F18" s="570"/>
      <c r="G18" s="570"/>
      <c r="H18" s="570"/>
      <c r="I18" s="570"/>
      <c r="J18" s="570"/>
      <c r="K18" s="570"/>
      <c r="L18" s="571">
        <v>381.3</v>
      </c>
      <c r="M18" s="571"/>
      <c r="N18" s="571"/>
      <c r="O18" s="571"/>
      <c r="P18" s="571"/>
      <c r="Q18" s="571"/>
      <c r="R18" s="572"/>
      <c r="S18" s="572"/>
      <c r="T18" s="572"/>
      <c r="U18" s="572"/>
      <c r="V18" s="573"/>
      <c r="W18" s="465"/>
      <c r="X18" s="466"/>
      <c r="Y18" s="466"/>
      <c r="Z18" s="466"/>
      <c r="AA18" s="466"/>
      <c r="AB18" s="457"/>
      <c r="AC18" s="574">
        <v>76.900000000000006</v>
      </c>
      <c r="AD18" s="575"/>
      <c r="AE18" s="575"/>
      <c r="AF18" s="575"/>
      <c r="AG18" s="576"/>
      <c r="AH18" s="574">
        <v>75.900000000000006</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48926936</v>
      </c>
      <c r="BO18" s="448"/>
      <c r="BP18" s="448"/>
      <c r="BQ18" s="448"/>
      <c r="BR18" s="448"/>
      <c r="BS18" s="448"/>
      <c r="BT18" s="448"/>
      <c r="BU18" s="449"/>
      <c r="BV18" s="447">
        <v>47908703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156</v>
      </c>
      <c r="C19" s="490"/>
      <c r="D19" s="490"/>
      <c r="E19" s="570"/>
      <c r="F19" s="570"/>
      <c r="G19" s="570"/>
      <c r="H19" s="570"/>
      <c r="I19" s="570"/>
      <c r="J19" s="570"/>
      <c r="K19" s="570"/>
      <c r="L19" s="578">
        <v>649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73709919</v>
      </c>
      <c r="BO19" s="448"/>
      <c r="BP19" s="448"/>
      <c r="BQ19" s="448"/>
      <c r="BR19" s="448"/>
      <c r="BS19" s="448"/>
      <c r="BT19" s="448"/>
      <c r="BU19" s="449"/>
      <c r="BV19" s="447">
        <v>68301304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158</v>
      </c>
      <c r="C20" s="490"/>
      <c r="D20" s="490"/>
      <c r="E20" s="570"/>
      <c r="F20" s="570"/>
      <c r="G20" s="570"/>
      <c r="H20" s="570"/>
      <c r="I20" s="570"/>
      <c r="J20" s="570"/>
      <c r="K20" s="570"/>
      <c r="L20" s="578">
        <v>102318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107955199</v>
      </c>
      <c r="BO22" s="411"/>
      <c r="BP22" s="411"/>
      <c r="BQ22" s="411"/>
      <c r="BR22" s="411"/>
      <c r="BS22" s="411"/>
      <c r="BT22" s="411"/>
      <c r="BU22" s="412"/>
      <c r="BV22" s="410">
        <v>103802151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49276358</v>
      </c>
      <c r="BO23" s="448"/>
      <c r="BP23" s="448"/>
      <c r="BQ23" s="448"/>
      <c r="BR23" s="448"/>
      <c r="BS23" s="448"/>
      <c r="BT23" s="448"/>
      <c r="BU23" s="449"/>
      <c r="BV23" s="447">
        <v>49838594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168</v>
      </c>
      <c r="F24" s="477"/>
      <c r="G24" s="477"/>
      <c r="H24" s="477"/>
      <c r="I24" s="477"/>
      <c r="J24" s="477"/>
      <c r="K24" s="478"/>
      <c r="L24" s="498">
        <v>1</v>
      </c>
      <c r="M24" s="499"/>
      <c r="N24" s="499"/>
      <c r="O24" s="499"/>
      <c r="P24" s="541"/>
      <c r="Q24" s="498">
        <v>10660</v>
      </c>
      <c r="R24" s="499"/>
      <c r="S24" s="499"/>
      <c r="T24" s="499"/>
      <c r="U24" s="499"/>
      <c r="V24" s="541"/>
      <c r="W24" s="593"/>
      <c r="X24" s="594"/>
      <c r="Y24" s="595"/>
      <c r="Z24" s="497" t="s">
        <v>169</v>
      </c>
      <c r="AA24" s="477"/>
      <c r="AB24" s="477"/>
      <c r="AC24" s="477"/>
      <c r="AD24" s="477"/>
      <c r="AE24" s="477"/>
      <c r="AF24" s="477"/>
      <c r="AG24" s="478"/>
      <c r="AH24" s="498">
        <v>1525</v>
      </c>
      <c r="AI24" s="499"/>
      <c r="AJ24" s="499"/>
      <c r="AK24" s="499"/>
      <c r="AL24" s="541"/>
      <c r="AM24" s="498">
        <v>4857125</v>
      </c>
      <c r="AN24" s="499"/>
      <c r="AO24" s="499"/>
      <c r="AP24" s="499"/>
      <c r="AQ24" s="499"/>
      <c r="AR24" s="541"/>
      <c r="AS24" s="498">
        <v>3185</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60396077</v>
      </c>
      <c r="BO24" s="448"/>
      <c r="BP24" s="448"/>
      <c r="BQ24" s="448"/>
      <c r="BR24" s="448"/>
      <c r="BS24" s="448"/>
      <c r="BT24" s="448"/>
      <c r="BU24" s="449"/>
      <c r="BV24" s="447">
        <v>57868839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171</v>
      </c>
      <c r="F25" s="477"/>
      <c r="G25" s="477"/>
      <c r="H25" s="477"/>
      <c r="I25" s="477"/>
      <c r="J25" s="477"/>
      <c r="K25" s="478"/>
      <c r="L25" s="498">
        <v>1</v>
      </c>
      <c r="M25" s="499"/>
      <c r="N25" s="499"/>
      <c r="O25" s="499"/>
      <c r="P25" s="541"/>
      <c r="Q25" s="498">
        <v>8430</v>
      </c>
      <c r="R25" s="499"/>
      <c r="S25" s="499"/>
      <c r="T25" s="499"/>
      <c r="U25" s="499"/>
      <c r="V25" s="541"/>
      <c r="W25" s="593"/>
      <c r="X25" s="594"/>
      <c r="Y25" s="595"/>
      <c r="Z25" s="497" t="s">
        <v>172</v>
      </c>
      <c r="AA25" s="477"/>
      <c r="AB25" s="477"/>
      <c r="AC25" s="477"/>
      <c r="AD25" s="477"/>
      <c r="AE25" s="477"/>
      <c r="AF25" s="477"/>
      <c r="AG25" s="478"/>
      <c r="AH25" s="498">
        <v>253</v>
      </c>
      <c r="AI25" s="499"/>
      <c r="AJ25" s="499"/>
      <c r="AK25" s="499"/>
      <c r="AL25" s="541"/>
      <c r="AM25" s="498">
        <v>771650</v>
      </c>
      <c r="AN25" s="499"/>
      <c r="AO25" s="499"/>
      <c r="AP25" s="499"/>
      <c r="AQ25" s="499"/>
      <c r="AR25" s="541"/>
      <c r="AS25" s="498">
        <v>3050</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49401952</v>
      </c>
      <c r="BO25" s="411"/>
      <c r="BP25" s="411"/>
      <c r="BQ25" s="411"/>
      <c r="BR25" s="411"/>
      <c r="BS25" s="411"/>
      <c r="BT25" s="411"/>
      <c r="BU25" s="412"/>
      <c r="BV25" s="410">
        <v>45383287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174</v>
      </c>
      <c r="F26" s="477"/>
      <c r="G26" s="477"/>
      <c r="H26" s="477"/>
      <c r="I26" s="477"/>
      <c r="J26" s="477"/>
      <c r="K26" s="478"/>
      <c r="L26" s="498">
        <v>1</v>
      </c>
      <c r="M26" s="499"/>
      <c r="N26" s="499"/>
      <c r="O26" s="499"/>
      <c r="P26" s="541"/>
      <c r="Q26" s="498">
        <v>6980</v>
      </c>
      <c r="R26" s="499"/>
      <c r="S26" s="499"/>
      <c r="T26" s="499"/>
      <c r="U26" s="499"/>
      <c r="V26" s="541"/>
      <c r="W26" s="593"/>
      <c r="X26" s="594"/>
      <c r="Y26" s="595"/>
      <c r="Z26" s="497" t="s">
        <v>175</v>
      </c>
      <c r="AA26" s="599"/>
      <c r="AB26" s="599"/>
      <c r="AC26" s="599"/>
      <c r="AD26" s="599"/>
      <c r="AE26" s="599"/>
      <c r="AF26" s="599"/>
      <c r="AG26" s="600"/>
      <c r="AH26" s="498">
        <v>122</v>
      </c>
      <c r="AI26" s="499"/>
      <c r="AJ26" s="499"/>
      <c r="AK26" s="499"/>
      <c r="AL26" s="541"/>
      <c r="AM26" s="498">
        <v>430904</v>
      </c>
      <c r="AN26" s="499"/>
      <c r="AO26" s="499"/>
      <c r="AP26" s="499"/>
      <c r="AQ26" s="499"/>
      <c r="AR26" s="541"/>
      <c r="AS26" s="498">
        <v>3532</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7400</v>
      </c>
      <c r="R27" s="499"/>
      <c r="S27" s="499"/>
      <c r="T27" s="499"/>
      <c r="U27" s="499"/>
      <c r="V27" s="541"/>
      <c r="W27" s="593"/>
      <c r="X27" s="594"/>
      <c r="Y27" s="595"/>
      <c r="Z27" s="497" t="s">
        <v>179</v>
      </c>
      <c r="AA27" s="477"/>
      <c r="AB27" s="477"/>
      <c r="AC27" s="477"/>
      <c r="AD27" s="477"/>
      <c r="AE27" s="477"/>
      <c r="AF27" s="477"/>
      <c r="AG27" s="478"/>
      <c r="AH27" s="498">
        <v>81</v>
      </c>
      <c r="AI27" s="499"/>
      <c r="AJ27" s="499"/>
      <c r="AK27" s="499"/>
      <c r="AL27" s="541"/>
      <c r="AM27" s="498">
        <v>332815</v>
      </c>
      <c r="AN27" s="499"/>
      <c r="AO27" s="499"/>
      <c r="AP27" s="499"/>
      <c r="AQ27" s="499"/>
      <c r="AR27" s="541"/>
      <c r="AS27" s="498">
        <v>4109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299032</v>
      </c>
      <c r="BO27" s="567"/>
      <c r="BP27" s="567"/>
      <c r="BQ27" s="567"/>
      <c r="BR27" s="567"/>
      <c r="BS27" s="567"/>
      <c r="BT27" s="567"/>
      <c r="BU27" s="568"/>
      <c r="BV27" s="566">
        <v>299032</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6900</v>
      </c>
      <c r="R28" s="499"/>
      <c r="S28" s="499"/>
      <c r="T28" s="499"/>
      <c r="U28" s="499"/>
      <c r="V28" s="541"/>
      <c r="W28" s="593"/>
      <c r="X28" s="594"/>
      <c r="Y28" s="595"/>
      <c r="Z28" s="497" t="s">
        <v>182</v>
      </c>
      <c r="AA28" s="477"/>
      <c r="AB28" s="477"/>
      <c r="AC28" s="477"/>
      <c r="AD28" s="477"/>
      <c r="AE28" s="477"/>
      <c r="AF28" s="477"/>
      <c r="AG28" s="478"/>
      <c r="AH28" s="498" t="s">
        <v>177</v>
      </c>
      <c r="AI28" s="499"/>
      <c r="AJ28" s="499"/>
      <c r="AK28" s="499"/>
      <c r="AL28" s="541"/>
      <c r="AM28" s="498" t="s">
        <v>177</v>
      </c>
      <c r="AN28" s="499"/>
      <c r="AO28" s="499"/>
      <c r="AP28" s="499"/>
      <c r="AQ28" s="499"/>
      <c r="AR28" s="541"/>
      <c r="AS28" s="498" t="s">
        <v>183</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4255082</v>
      </c>
      <c r="BO28" s="411"/>
      <c r="BP28" s="411"/>
      <c r="BQ28" s="411"/>
      <c r="BR28" s="411"/>
      <c r="BS28" s="411"/>
      <c r="BT28" s="411"/>
      <c r="BU28" s="412"/>
      <c r="BV28" s="410">
        <v>3510854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185</v>
      </c>
      <c r="F29" s="477"/>
      <c r="G29" s="477"/>
      <c r="H29" s="477"/>
      <c r="I29" s="477"/>
      <c r="J29" s="477"/>
      <c r="K29" s="478"/>
      <c r="L29" s="498">
        <v>31</v>
      </c>
      <c r="M29" s="499"/>
      <c r="N29" s="499"/>
      <c r="O29" s="499"/>
      <c r="P29" s="541"/>
      <c r="Q29" s="498">
        <v>6400</v>
      </c>
      <c r="R29" s="499"/>
      <c r="S29" s="499"/>
      <c r="T29" s="499"/>
      <c r="U29" s="499"/>
      <c r="V29" s="541"/>
      <c r="W29" s="596"/>
      <c r="X29" s="597"/>
      <c r="Y29" s="598"/>
      <c r="Z29" s="497" t="s">
        <v>186</v>
      </c>
      <c r="AA29" s="477"/>
      <c r="AB29" s="477"/>
      <c r="AC29" s="477"/>
      <c r="AD29" s="477"/>
      <c r="AE29" s="477"/>
      <c r="AF29" s="477"/>
      <c r="AG29" s="478"/>
      <c r="AH29" s="498">
        <v>1606</v>
      </c>
      <c r="AI29" s="499"/>
      <c r="AJ29" s="499"/>
      <c r="AK29" s="499"/>
      <c r="AL29" s="541"/>
      <c r="AM29" s="498">
        <v>5189940</v>
      </c>
      <c r="AN29" s="499"/>
      <c r="AO29" s="499"/>
      <c r="AP29" s="499"/>
      <c r="AQ29" s="499"/>
      <c r="AR29" s="541"/>
      <c r="AS29" s="498">
        <v>3232</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1956155</v>
      </c>
      <c r="BO29" s="448"/>
      <c r="BP29" s="448"/>
      <c r="BQ29" s="448"/>
      <c r="BR29" s="448"/>
      <c r="BS29" s="448"/>
      <c r="BT29" s="448"/>
      <c r="BU29" s="449"/>
      <c r="BV29" s="447">
        <v>13501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100.8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3110837</v>
      </c>
      <c r="BO30" s="567"/>
      <c r="BP30" s="567"/>
      <c r="BQ30" s="567"/>
      <c r="BR30" s="567"/>
      <c r="BS30" s="567"/>
      <c r="BT30" s="567"/>
      <c r="BU30" s="568"/>
      <c r="BV30" s="566">
        <v>3266013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197</v>
      </c>
      <c r="AN33" s="471"/>
      <c r="AO33" s="436" t="s">
        <v>196</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195</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11</v>
      </c>
      <c r="BF34" s="637"/>
      <c r="BG34" s="638" t="str">
        <f>IF('各会計、関係団体の財政状況及び健全化判断比率'!B35="","",'各会計、関係団体の財政状況及び健全化判断比率'!B35)</f>
        <v>公設地方卸売市場事業会計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山形広域環境事務組合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山形市都市振興公社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母子父子寡婦福祉資金貸付事業会計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介護保険事業会計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IF('各会計、関係団体の財政状況及び健全化判断比率'!B33="","",'各会計、関係団体の財政状況及び健全化判断比率'!B33)</f>
        <v>公共下水道事業会計</v>
      </c>
      <c r="AP35" s="638"/>
      <c r="AQ35" s="638"/>
      <c r="AR35" s="638"/>
      <c r="AS35" s="638"/>
      <c r="AT35" s="638"/>
      <c r="AU35" s="638"/>
      <c r="AV35" s="638"/>
      <c r="AW35" s="638"/>
      <c r="AX35" s="638"/>
      <c r="AY35" s="638"/>
      <c r="AZ35" s="638"/>
      <c r="BA35" s="638"/>
      <c r="BB35" s="638"/>
      <c r="BC35" s="638"/>
      <c r="BD35" s="178"/>
      <c r="BE35" s="637">
        <f t="shared" ref="BE35:BE43" si="1">IF(BG35="","",BE34+1)</f>
        <v>12</v>
      </c>
      <c r="BF35" s="637"/>
      <c r="BG35" s="638" t="str">
        <f>IF('各会計、関係団体の財政状況及び健全化判断比率'!B36="","",'各会計、関係団体の財政状況及び健全化判断比率'!B36)</f>
        <v>農業集落排水事業会計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山形県後期高齢者医療広域連合（普通会計分）</v>
      </c>
      <c r="BZ35" s="638"/>
      <c r="CA35" s="638"/>
      <c r="CB35" s="638"/>
      <c r="CC35" s="638"/>
      <c r="CD35" s="638"/>
      <c r="CE35" s="638"/>
      <c r="CF35" s="638"/>
      <c r="CG35" s="638"/>
      <c r="CH35" s="638"/>
      <c r="CI35" s="638"/>
      <c r="CJ35" s="638"/>
      <c r="CK35" s="638"/>
      <c r="CL35" s="638"/>
      <c r="CM35" s="638"/>
      <c r="CN35" s="178"/>
      <c r="CO35" s="637">
        <f t="shared" ref="CO35:CO43" si="3">IF(CQ35="","",CO34+1)</f>
        <v>20</v>
      </c>
      <c r="CP35" s="637"/>
      <c r="CQ35" s="638" t="str">
        <f>IF('各会計、関係団体の財政状況及び健全化判断比率'!BS8="","",'各会計、関係団体の財政状況及び健全化判断比率'!BS8)</f>
        <v>山形市土地開発公社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区画整理事業会計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後期高齢者医療事業会計</v>
      </c>
      <c r="X36" s="638"/>
      <c r="Y36" s="638"/>
      <c r="Z36" s="638"/>
      <c r="AA36" s="638"/>
      <c r="AB36" s="638"/>
      <c r="AC36" s="638"/>
      <c r="AD36" s="638"/>
      <c r="AE36" s="638"/>
      <c r="AF36" s="638"/>
      <c r="AG36" s="638"/>
      <c r="AH36" s="638"/>
      <c r="AI36" s="638"/>
      <c r="AJ36" s="638"/>
      <c r="AK36" s="638"/>
      <c r="AL36" s="178"/>
      <c r="AM36" s="637">
        <f t="shared" si="0"/>
        <v>10</v>
      </c>
      <c r="AN36" s="637"/>
      <c r="AO36" s="638" t="str">
        <f>IF('各会計、関係団体の財政状況及び健全化判断比率'!B34="","",'各会計、関係団体の財政状況及び健全化判断比率'!B34)</f>
        <v>市立病院済生館事業会計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山形県後期高齢者医療広域連合（事業会計分）</v>
      </c>
      <c r="BZ36" s="638"/>
      <c r="CA36" s="638"/>
      <c r="CB36" s="638"/>
      <c r="CC36" s="638"/>
      <c r="CD36" s="638"/>
      <c r="CE36" s="638"/>
      <c r="CF36" s="638"/>
      <c r="CG36" s="638"/>
      <c r="CH36" s="638"/>
      <c r="CI36" s="638"/>
      <c r="CJ36" s="638"/>
      <c r="CK36" s="638"/>
      <c r="CL36" s="638"/>
      <c r="CM36" s="638"/>
      <c r="CN36" s="178"/>
      <c r="CO36" s="637">
        <f t="shared" si="3"/>
        <v>21</v>
      </c>
      <c r="CP36" s="637"/>
      <c r="CQ36" s="638" t="str">
        <f>IF('各会計、関係団体の財政状況及び健全化判断比率'!BS9="","",'各会計、関係団体の財政状況及び健全化判断比率'!BS9)</f>
        <v>山形市文化振興事業団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駐車場事業会計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山形県消防補償等組合</v>
      </c>
      <c r="BZ37" s="638"/>
      <c r="CA37" s="638"/>
      <c r="CB37" s="638"/>
      <c r="CC37" s="638"/>
      <c r="CD37" s="638"/>
      <c r="CE37" s="638"/>
      <c r="CF37" s="638"/>
      <c r="CG37" s="638"/>
      <c r="CH37" s="638"/>
      <c r="CI37" s="638"/>
      <c r="CJ37" s="638"/>
      <c r="CK37" s="638"/>
      <c r="CL37" s="638"/>
      <c r="CM37" s="638"/>
      <c r="CN37" s="178"/>
      <c r="CO37" s="637">
        <f t="shared" si="3"/>
        <v>22</v>
      </c>
      <c r="CP37" s="637"/>
      <c r="CQ37" s="638" t="str">
        <f>IF('各会計、関係団体の財政状況及び健全化判断比率'!BS10="","",'各会計、関係団体の財政状況及び健全化判断比率'!BS10)</f>
        <v>山形市健康福祉医療事業団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山形県自治会館管理組合</v>
      </c>
      <c r="BZ38" s="638"/>
      <c r="CA38" s="638"/>
      <c r="CB38" s="638"/>
      <c r="CC38" s="638"/>
      <c r="CD38" s="638"/>
      <c r="CE38" s="638"/>
      <c r="CF38" s="638"/>
      <c r="CG38" s="638"/>
      <c r="CH38" s="638"/>
      <c r="CI38" s="638"/>
      <c r="CJ38" s="638"/>
      <c r="CK38" s="638"/>
      <c r="CL38" s="638"/>
      <c r="CM38" s="638"/>
      <c r="CN38" s="178"/>
      <c r="CO38" s="637">
        <f t="shared" si="3"/>
        <v>23</v>
      </c>
      <c r="CP38" s="637"/>
      <c r="CQ38" s="638" t="str">
        <f>IF('各会計、関係団体の財政状況及び健全化判断比率'!BS11="","",'各会計、関係団体の財政状況及び健全化判断比率'!BS11)</f>
        <v>山形コンベンションビューロー</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最上川中部水道企業団</v>
      </c>
      <c r="BZ39" s="638"/>
      <c r="CA39" s="638"/>
      <c r="CB39" s="638"/>
      <c r="CC39" s="638"/>
      <c r="CD39" s="638"/>
      <c r="CE39" s="638"/>
      <c r="CF39" s="638"/>
      <c r="CG39" s="638"/>
      <c r="CH39" s="638"/>
      <c r="CI39" s="638"/>
      <c r="CJ39" s="638"/>
      <c r="CK39" s="638"/>
      <c r="CL39" s="638"/>
      <c r="CM39" s="638"/>
      <c r="CN39" s="178"/>
      <c r="CO39" s="637">
        <f t="shared" si="3"/>
        <v>24</v>
      </c>
      <c r="CP39" s="637"/>
      <c r="CQ39" s="638" t="str">
        <f>IF('各会計、関係団体の財政状況及び健全化判断比率'!BS12="","",'各会計、関係団体の財政状況及び健全化判断比率'!BS12)</f>
        <v>山形市農業振興公社</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f t="shared" si="3"/>
        <v>25</v>
      </c>
      <c r="CP40" s="637"/>
      <c r="CQ40" s="638" t="str">
        <f>IF('各会計、関係団体の財政状況及び健全化判断比率'!BS13="","",'各会計、関係団体の財政状況及び健全化判断比率'!BS13)</f>
        <v>山形市上下水道技術センター</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26</v>
      </c>
      <c r="CP41" s="637"/>
      <c r="CQ41" s="638" t="str">
        <f>IF('各会計、関係団体の財政状況及び健全化判断比率'!BS14="","",'各会計、関係団体の財政状況及び健全化判断比率'!BS14)</f>
        <v>七日町再開発ビル</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f t="shared" si="3"/>
        <v>27</v>
      </c>
      <c r="CP42" s="637"/>
      <c r="CQ42" s="638" t="str">
        <f>IF('各会計、関係団体の財政状況及び健全化判断比率'!BS15="","",'各会計、関係団体の財政状況及び健全化判断比率'!BS15)</f>
        <v>山形地下道開発</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602</v>
      </c>
    </row>
    <row r="54" spans="5:113" x14ac:dyDescent="0.2"/>
    <row r="55" spans="5:113" x14ac:dyDescent="0.2"/>
    <row r="56" spans="5:113" x14ac:dyDescent="0.2"/>
  </sheetData>
  <sheetProtection algorithmName="SHA-512" hashValue="5pIXOyBFwBkvZ8/YZZ7Jqmk7BYraUTpyYZCwkUv6ImBhYdhkfGyE7WA8pMiGs1YLBuZe5vtr3riYQQyaZZC1og==" saltValue="e162gCq6z3f2abpgxJQoE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6" t="s">
        <v>561</v>
      </c>
      <c r="D34" s="1216"/>
      <c r="E34" s="1217"/>
      <c r="F34" s="32">
        <v>8.19</v>
      </c>
      <c r="G34" s="33">
        <v>9.18</v>
      </c>
      <c r="H34" s="33">
        <v>10.16</v>
      </c>
      <c r="I34" s="33">
        <v>10.36</v>
      </c>
      <c r="J34" s="34">
        <v>9.8699999999999992</v>
      </c>
      <c r="K34" s="22"/>
      <c r="L34" s="22"/>
      <c r="M34" s="22"/>
      <c r="N34" s="22"/>
      <c r="O34" s="22"/>
      <c r="P34" s="22"/>
    </row>
    <row r="35" spans="1:16" ht="39" customHeight="1" x14ac:dyDescent="0.2">
      <c r="A35" s="22"/>
      <c r="B35" s="35"/>
      <c r="C35" s="1210" t="s">
        <v>562</v>
      </c>
      <c r="D35" s="1211"/>
      <c r="E35" s="1212"/>
      <c r="F35" s="36">
        <v>7.27</v>
      </c>
      <c r="G35" s="37">
        <v>7.09</v>
      </c>
      <c r="H35" s="37">
        <v>6.93</v>
      </c>
      <c r="I35" s="37">
        <v>6.83</v>
      </c>
      <c r="J35" s="38">
        <v>8.2799999999999994</v>
      </c>
      <c r="K35" s="22"/>
      <c r="L35" s="22"/>
      <c r="M35" s="22"/>
      <c r="N35" s="22"/>
      <c r="O35" s="22"/>
      <c r="P35" s="22"/>
    </row>
    <row r="36" spans="1:16" ht="39" customHeight="1" x14ac:dyDescent="0.2">
      <c r="A36" s="22"/>
      <c r="B36" s="35"/>
      <c r="C36" s="1210" t="s">
        <v>563</v>
      </c>
      <c r="D36" s="1211"/>
      <c r="E36" s="1212"/>
      <c r="F36" s="36">
        <v>3.32</v>
      </c>
      <c r="G36" s="37">
        <v>2.92</v>
      </c>
      <c r="H36" s="37">
        <v>3.81</v>
      </c>
      <c r="I36" s="37">
        <v>4.96</v>
      </c>
      <c r="J36" s="38">
        <v>6.69</v>
      </c>
      <c r="K36" s="22"/>
      <c r="L36" s="22"/>
      <c r="M36" s="22"/>
      <c r="N36" s="22"/>
      <c r="O36" s="22"/>
      <c r="P36" s="22"/>
    </row>
    <row r="37" spans="1:16" ht="39" customHeight="1" x14ac:dyDescent="0.2">
      <c r="A37" s="22"/>
      <c r="B37" s="35"/>
      <c r="C37" s="1210" t="s">
        <v>564</v>
      </c>
      <c r="D37" s="1211"/>
      <c r="E37" s="1212"/>
      <c r="F37" s="36">
        <v>1.62</v>
      </c>
      <c r="G37" s="37">
        <v>2.04</v>
      </c>
      <c r="H37" s="37">
        <v>3.48</v>
      </c>
      <c r="I37" s="37">
        <v>4.71</v>
      </c>
      <c r="J37" s="38">
        <v>5.28</v>
      </c>
      <c r="K37" s="22"/>
      <c r="L37" s="22"/>
      <c r="M37" s="22"/>
      <c r="N37" s="22"/>
      <c r="O37" s="22"/>
      <c r="P37" s="22"/>
    </row>
    <row r="38" spans="1:16" ht="39" customHeight="1" x14ac:dyDescent="0.2">
      <c r="A38" s="22"/>
      <c r="B38" s="35"/>
      <c r="C38" s="1210" t="s">
        <v>565</v>
      </c>
      <c r="D38" s="1211"/>
      <c r="E38" s="1212"/>
      <c r="F38" s="36">
        <v>1.84</v>
      </c>
      <c r="G38" s="37">
        <v>0.6</v>
      </c>
      <c r="H38" s="37">
        <v>0.49</v>
      </c>
      <c r="I38" s="37">
        <v>1.17</v>
      </c>
      <c r="J38" s="38">
        <v>1.19</v>
      </c>
      <c r="K38" s="22"/>
      <c r="L38" s="22"/>
      <c r="M38" s="22"/>
      <c r="N38" s="22"/>
      <c r="O38" s="22"/>
      <c r="P38" s="22"/>
    </row>
    <row r="39" spans="1:16" ht="39" customHeight="1" x14ac:dyDescent="0.2">
      <c r="A39" s="22"/>
      <c r="B39" s="35"/>
      <c r="C39" s="1210" t="s">
        <v>566</v>
      </c>
      <c r="D39" s="1211"/>
      <c r="E39" s="1212"/>
      <c r="F39" s="36">
        <v>0.06</v>
      </c>
      <c r="G39" s="37">
        <v>0.69</v>
      </c>
      <c r="H39" s="37">
        <v>0.77</v>
      </c>
      <c r="I39" s="37">
        <v>0.73</v>
      </c>
      <c r="J39" s="38">
        <v>1.1100000000000001</v>
      </c>
      <c r="K39" s="22"/>
      <c r="L39" s="22"/>
      <c r="M39" s="22"/>
      <c r="N39" s="22"/>
      <c r="O39" s="22"/>
      <c r="P39" s="22"/>
    </row>
    <row r="40" spans="1:16" ht="39" customHeight="1" x14ac:dyDescent="0.2">
      <c r="A40" s="22"/>
      <c r="B40" s="35"/>
      <c r="C40" s="1210" t="s">
        <v>567</v>
      </c>
      <c r="D40" s="1211"/>
      <c r="E40" s="1212"/>
      <c r="F40" s="36">
        <v>0.03</v>
      </c>
      <c r="G40" s="37">
        <v>0.03</v>
      </c>
      <c r="H40" s="37">
        <v>0.04</v>
      </c>
      <c r="I40" s="37">
        <v>0.03</v>
      </c>
      <c r="J40" s="38">
        <v>0.13</v>
      </c>
      <c r="K40" s="22"/>
      <c r="L40" s="22"/>
      <c r="M40" s="22"/>
      <c r="N40" s="22"/>
      <c r="O40" s="22"/>
      <c r="P40" s="22"/>
    </row>
    <row r="41" spans="1:16" ht="39" customHeight="1" x14ac:dyDescent="0.2">
      <c r="A41" s="22"/>
      <c r="B41" s="35"/>
      <c r="C41" s="1210" t="s">
        <v>568</v>
      </c>
      <c r="D41" s="1211"/>
      <c r="E41" s="1212"/>
      <c r="F41" s="36" t="s">
        <v>515</v>
      </c>
      <c r="G41" s="37" t="s">
        <v>515</v>
      </c>
      <c r="H41" s="37">
        <v>0.03</v>
      </c>
      <c r="I41" s="37">
        <v>7.0000000000000007E-2</v>
      </c>
      <c r="J41" s="38">
        <v>0.1</v>
      </c>
      <c r="K41" s="22"/>
      <c r="L41" s="22"/>
      <c r="M41" s="22"/>
      <c r="N41" s="22"/>
      <c r="O41" s="22"/>
      <c r="P41" s="22"/>
    </row>
    <row r="42" spans="1:16" ht="39" customHeight="1" x14ac:dyDescent="0.2">
      <c r="A42" s="22"/>
      <c r="B42" s="39"/>
      <c r="C42" s="1210" t="s">
        <v>569</v>
      </c>
      <c r="D42" s="1211"/>
      <c r="E42" s="1212"/>
      <c r="F42" s="36" t="s">
        <v>515</v>
      </c>
      <c r="G42" s="37" t="s">
        <v>515</v>
      </c>
      <c r="H42" s="37" t="s">
        <v>515</v>
      </c>
      <c r="I42" s="37" t="s">
        <v>515</v>
      </c>
      <c r="J42" s="38" t="s">
        <v>515</v>
      </c>
      <c r="K42" s="22"/>
      <c r="L42" s="22"/>
      <c r="M42" s="22"/>
      <c r="N42" s="22"/>
      <c r="O42" s="22"/>
      <c r="P42" s="22"/>
    </row>
    <row r="43" spans="1:16" ht="39" customHeight="1" thickBot="1" x14ac:dyDescent="0.25">
      <c r="A43" s="22"/>
      <c r="B43" s="40"/>
      <c r="C43" s="1213" t="s">
        <v>570</v>
      </c>
      <c r="D43" s="1214"/>
      <c r="E43" s="1215"/>
      <c r="F43" s="41">
        <v>0.03</v>
      </c>
      <c r="G43" s="42">
        <v>0.01</v>
      </c>
      <c r="H43" s="42">
        <v>0.02</v>
      </c>
      <c r="I43" s="42">
        <v>0.02</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hPw22rcy1fpzWwcgrxmJoWtV6QGvytQRuDkxr5qiQhTVt32oWEfjIulWmyxc5DdwwqdCslp3iHzTwbHYp+6Ug==" saltValue="E8YawvmTF7614RZXddX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9709</v>
      </c>
      <c r="L45" s="60">
        <v>9205</v>
      </c>
      <c r="M45" s="60">
        <v>8866</v>
      </c>
      <c r="N45" s="60">
        <v>8578</v>
      </c>
      <c r="O45" s="61">
        <v>8415</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2">
      <c r="A48" s="48"/>
      <c r="B48" s="1220"/>
      <c r="C48" s="1221"/>
      <c r="D48" s="62"/>
      <c r="E48" s="1226" t="s">
        <v>14</v>
      </c>
      <c r="F48" s="1226"/>
      <c r="G48" s="1226"/>
      <c r="H48" s="1226"/>
      <c r="I48" s="1226"/>
      <c r="J48" s="1227"/>
      <c r="K48" s="63">
        <v>4072</v>
      </c>
      <c r="L48" s="64">
        <v>4060</v>
      </c>
      <c r="M48" s="64">
        <v>3899</v>
      </c>
      <c r="N48" s="64">
        <v>3795</v>
      </c>
      <c r="O48" s="65">
        <v>3543</v>
      </c>
      <c r="P48" s="48"/>
      <c r="Q48" s="48"/>
      <c r="R48" s="48"/>
      <c r="S48" s="48"/>
      <c r="T48" s="48"/>
      <c r="U48" s="48"/>
    </row>
    <row r="49" spans="1:21" ht="30.75" customHeight="1" x14ac:dyDescent="0.2">
      <c r="A49" s="48"/>
      <c r="B49" s="1220"/>
      <c r="C49" s="1221"/>
      <c r="D49" s="62"/>
      <c r="E49" s="1226" t="s">
        <v>15</v>
      </c>
      <c r="F49" s="1226"/>
      <c r="G49" s="1226"/>
      <c r="H49" s="1226"/>
      <c r="I49" s="1226"/>
      <c r="J49" s="1227"/>
      <c r="K49" s="63">
        <v>18</v>
      </c>
      <c r="L49" s="64">
        <v>37</v>
      </c>
      <c r="M49" s="64">
        <v>86</v>
      </c>
      <c r="N49" s="64">
        <v>398</v>
      </c>
      <c r="O49" s="65">
        <v>741</v>
      </c>
      <c r="P49" s="48"/>
      <c r="Q49" s="48"/>
      <c r="R49" s="48"/>
      <c r="S49" s="48"/>
      <c r="T49" s="48"/>
      <c r="U49" s="48"/>
    </row>
    <row r="50" spans="1:21" ht="30.75" customHeight="1" x14ac:dyDescent="0.2">
      <c r="A50" s="48"/>
      <c r="B50" s="1220"/>
      <c r="C50" s="1221"/>
      <c r="D50" s="62"/>
      <c r="E50" s="1226" t="s">
        <v>16</v>
      </c>
      <c r="F50" s="1226"/>
      <c r="G50" s="1226"/>
      <c r="H50" s="1226"/>
      <c r="I50" s="1226"/>
      <c r="J50" s="1227"/>
      <c r="K50" s="63">
        <v>821</v>
      </c>
      <c r="L50" s="64">
        <v>813</v>
      </c>
      <c r="M50" s="64">
        <v>857</v>
      </c>
      <c r="N50" s="64">
        <v>845</v>
      </c>
      <c r="O50" s="65">
        <v>834</v>
      </c>
      <c r="P50" s="48"/>
      <c r="Q50" s="48"/>
      <c r="R50" s="48"/>
      <c r="S50" s="48"/>
      <c r="T50" s="48"/>
      <c r="U50" s="48"/>
    </row>
    <row r="51" spans="1:21" ht="30.75" customHeight="1" x14ac:dyDescent="0.2">
      <c r="A51" s="48"/>
      <c r="B51" s="1222"/>
      <c r="C51" s="1223"/>
      <c r="D51" s="66"/>
      <c r="E51" s="1226" t="s">
        <v>17</v>
      </c>
      <c r="F51" s="1226"/>
      <c r="G51" s="1226"/>
      <c r="H51" s="1226"/>
      <c r="I51" s="1226"/>
      <c r="J51" s="1227"/>
      <c r="K51" s="63">
        <v>1</v>
      </c>
      <c r="L51" s="64">
        <v>0</v>
      </c>
      <c r="M51" s="64">
        <v>1</v>
      </c>
      <c r="N51" s="64">
        <v>1</v>
      </c>
      <c r="O51" s="65">
        <v>0</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11000</v>
      </c>
      <c r="L52" s="64">
        <v>10756</v>
      </c>
      <c r="M52" s="64">
        <v>10277</v>
      </c>
      <c r="N52" s="64">
        <v>10266</v>
      </c>
      <c r="O52" s="65">
        <v>10170</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3621</v>
      </c>
      <c r="L53" s="69">
        <v>3359</v>
      </c>
      <c r="M53" s="69">
        <v>3432</v>
      </c>
      <c r="N53" s="69">
        <v>3351</v>
      </c>
      <c r="O53" s="70">
        <v>3363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4" t="s">
        <v>24</v>
      </c>
      <c r="C57" s="1235"/>
      <c r="D57" s="1238" t="s">
        <v>25</v>
      </c>
      <c r="E57" s="1239"/>
      <c r="F57" s="1239"/>
      <c r="G57" s="1239"/>
      <c r="H57" s="1239"/>
      <c r="I57" s="1239"/>
      <c r="J57" s="1240"/>
      <c r="K57" s="83" t="s">
        <v>601</v>
      </c>
      <c r="L57" s="84" t="s">
        <v>601</v>
      </c>
      <c r="M57" s="84" t="s">
        <v>601</v>
      </c>
      <c r="N57" s="84" t="s">
        <v>601</v>
      </c>
      <c r="O57" s="85" t="s">
        <v>601</v>
      </c>
    </row>
    <row r="58" spans="1:21" ht="31.5" customHeight="1" thickBot="1" x14ac:dyDescent="0.25">
      <c r="B58" s="1236"/>
      <c r="C58" s="1237"/>
      <c r="D58" s="1241" t="s">
        <v>26</v>
      </c>
      <c r="E58" s="1242"/>
      <c r="F58" s="1242"/>
      <c r="G58" s="1242"/>
      <c r="H58" s="1242"/>
      <c r="I58" s="1242"/>
      <c r="J58" s="1243"/>
      <c r="K58" s="86" t="s">
        <v>601</v>
      </c>
      <c r="L58" s="87" t="s">
        <v>601</v>
      </c>
      <c r="M58" s="87" t="s">
        <v>601</v>
      </c>
      <c r="N58" s="87" t="s">
        <v>601</v>
      </c>
      <c r="O58" s="88" t="s">
        <v>601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qzYI4T7SQYwnk5SUd99W6oSzAfGYaLARDjqGEqi16/43hUbbj5VAGXxmGQsrVfoocprLLw/Puk7gYekauAHQ==" saltValue="Hq+yo+5Cb9JOte3SM7vh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44" t="s">
        <v>29</v>
      </c>
      <c r="C41" s="1245"/>
      <c r="D41" s="102"/>
      <c r="E41" s="1250" t="s">
        <v>30</v>
      </c>
      <c r="F41" s="1250"/>
      <c r="G41" s="1250"/>
      <c r="H41" s="1251"/>
      <c r="I41" s="351">
        <v>100488</v>
      </c>
      <c r="J41" s="352">
        <v>101941</v>
      </c>
      <c r="K41" s="352">
        <v>102671</v>
      </c>
      <c r="L41" s="352">
        <v>103802</v>
      </c>
      <c r="M41" s="353">
        <v>107955</v>
      </c>
    </row>
    <row r="42" spans="2:13" ht="27.75" customHeight="1" x14ac:dyDescent="0.2">
      <c r="B42" s="1246"/>
      <c r="C42" s="1247"/>
      <c r="D42" s="103"/>
      <c r="E42" s="1252" t="s">
        <v>31</v>
      </c>
      <c r="F42" s="1252"/>
      <c r="G42" s="1252"/>
      <c r="H42" s="1253"/>
      <c r="I42" s="354">
        <v>8663</v>
      </c>
      <c r="J42" s="355">
        <v>4237</v>
      </c>
      <c r="K42" s="355">
        <v>3453</v>
      </c>
      <c r="L42" s="355">
        <v>2881</v>
      </c>
      <c r="M42" s="356">
        <v>11506</v>
      </c>
    </row>
    <row r="43" spans="2:13" ht="27.75" customHeight="1" x14ac:dyDescent="0.2">
      <c r="B43" s="1246"/>
      <c r="C43" s="1247"/>
      <c r="D43" s="103"/>
      <c r="E43" s="1252" t="s">
        <v>32</v>
      </c>
      <c r="F43" s="1252"/>
      <c r="G43" s="1252"/>
      <c r="H43" s="1253"/>
      <c r="I43" s="354">
        <v>34857</v>
      </c>
      <c r="J43" s="355">
        <v>33528</v>
      </c>
      <c r="K43" s="355">
        <v>34614</v>
      </c>
      <c r="L43" s="355">
        <v>35654</v>
      </c>
      <c r="M43" s="356">
        <v>34221</v>
      </c>
    </row>
    <row r="44" spans="2:13" ht="27.75" customHeight="1" x14ac:dyDescent="0.2">
      <c r="B44" s="1246"/>
      <c r="C44" s="1247"/>
      <c r="D44" s="103"/>
      <c r="E44" s="1252" t="s">
        <v>33</v>
      </c>
      <c r="F44" s="1252"/>
      <c r="G44" s="1252"/>
      <c r="H44" s="1253"/>
      <c r="I44" s="354">
        <v>8758</v>
      </c>
      <c r="J44" s="355">
        <v>10933</v>
      </c>
      <c r="K44" s="355">
        <v>11207</v>
      </c>
      <c r="L44" s="355">
        <v>11413</v>
      </c>
      <c r="M44" s="356">
        <v>11355</v>
      </c>
    </row>
    <row r="45" spans="2:13" ht="27.75" customHeight="1" x14ac:dyDescent="0.2">
      <c r="B45" s="1246"/>
      <c r="C45" s="1247"/>
      <c r="D45" s="103"/>
      <c r="E45" s="1252" t="s">
        <v>34</v>
      </c>
      <c r="F45" s="1252"/>
      <c r="G45" s="1252"/>
      <c r="H45" s="1253"/>
      <c r="I45" s="354">
        <v>14328</v>
      </c>
      <c r="J45" s="355">
        <v>13797</v>
      </c>
      <c r="K45" s="355">
        <v>13714</v>
      </c>
      <c r="L45" s="355">
        <v>13986</v>
      </c>
      <c r="M45" s="356">
        <v>13702</v>
      </c>
    </row>
    <row r="46" spans="2:13" ht="27.75" customHeight="1" x14ac:dyDescent="0.2">
      <c r="B46" s="1246"/>
      <c r="C46" s="1247"/>
      <c r="D46" s="104"/>
      <c r="E46" s="1252" t="s">
        <v>35</v>
      </c>
      <c r="F46" s="1252"/>
      <c r="G46" s="1252"/>
      <c r="H46" s="1253"/>
      <c r="I46" s="354">
        <v>86</v>
      </c>
      <c r="J46" s="355">
        <v>3347</v>
      </c>
      <c r="K46" s="355">
        <v>3222</v>
      </c>
      <c r="L46" s="355">
        <v>3130</v>
      </c>
      <c r="M46" s="356">
        <v>3123</v>
      </c>
    </row>
    <row r="47" spans="2:13" ht="27.75" customHeight="1" x14ac:dyDescent="0.2">
      <c r="B47" s="1246"/>
      <c r="C47" s="1247"/>
      <c r="D47" s="105"/>
      <c r="E47" s="1254" t="s">
        <v>36</v>
      </c>
      <c r="F47" s="1255"/>
      <c r="G47" s="1255"/>
      <c r="H47" s="1256"/>
      <c r="I47" s="354" t="s">
        <v>515</v>
      </c>
      <c r="J47" s="355" t="s">
        <v>515</v>
      </c>
      <c r="K47" s="355" t="s">
        <v>515</v>
      </c>
      <c r="L47" s="355" t="s">
        <v>515</v>
      </c>
      <c r="M47" s="356" t="s">
        <v>515</v>
      </c>
    </row>
    <row r="48" spans="2:13" ht="27.75" customHeight="1" x14ac:dyDescent="0.2">
      <c r="B48" s="1246"/>
      <c r="C48" s="1247"/>
      <c r="D48" s="103"/>
      <c r="E48" s="1252" t="s">
        <v>37</v>
      </c>
      <c r="F48" s="1252"/>
      <c r="G48" s="1252"/>
      <c r="H48" s="1253"/>
      <c r="I48" s="354" t="s">
        <v>515</v>
      </c>
      <c r="J48" s="355" t="s">
        <v>515</v>
      </c>
      <c r="K48" s="355" t="s">
        <v>515</v>
      </c>
      <c r="L48" s="355" t="s">
        <v>515</v>
      </c>
      <c r="M48" s="356" t="s">
        <v>515</v>
      </c>
    </row>
    <row r="49" spans="2:13" ht="27.75" customHeight="1" x14ac:dyDescent="0.2">
      <c r="B49" s="1248"/>
      <c r="C49" s="1249"/>
      <c r="D49" s="103"/>
      <c r="E49" s="1252" t="s">
        <v>38</v>
      </c>
      <c r="F49" s="1252"/>
      <c r="G49" s="1252"/>
      <c r="H49" s="1253"/>
      <c r="I49" s="354" t="s">
        <v>515</v>
      </c>
      <c r="J49" s="355" t="s">
        <v>515</v>
      </c>
      <c r="K49" s="355" t="s">
        <v>515</v>
      </c>
      <c r="L49" s="355" t="s">
        <v>515</v>
      </c>
      <c r="M49" s="356" t="s">
        <v>515</v>
      </c>
    </row>
    <row r="50" spans="2:13" ht="27.75" customHeight="1" x14ac:dyDescent="0.2">
      <c r="B50" s="1257" t="s">
        <v>39</v>
      </c>
      <c r="C50" s="1258"/>
      <c r="D50" s="106"/>
      <c r="E50" s="1252" t="s">
        <v>40</v>
      </c>
      <c r="F50" s="1252"/>
      <c r="G50" s="1252"/>
      <c r="H50" s="1253"/>
      <c r="I50" s="354">
        <v>4390</v>
      </c>
      <c r="J50" s="355">
        <v>8016</v>
      </c>
      <c r="K50" s="355">
        <v>7476</v>
      </c>
      <c r="L50" s="355">
        <v>7768</v>
      </c>
      <c r="M50" s="356">
        <v>10221</v>
      </c>
    </row>
    <row r="51" spans="2:13" ht="27.75" customHeight="1" x14ac:dyDescent="0.2">
      <c r="B51" s="1246"/>
      <c r="C51" s="1247"/>
      <c r="D51" s="103"/>
      <c r="E51" s="1252" t="s">
        <v>41</v>
      </c>
      <c r="F51" s="1252"/>
      <c r="G51" s="1252"/>
      <c r="H51" s="1253"/>
      <c r="I51" s="354">
        <v>18802</v>
      </c>
      <c r="J51" s="355">
        <v>18465</v>
      </c>
      <c r="K51" s="355">
        <v>18871</v>
      </c>
      <c r="L51" s="355">
        <v>20267</v>
      </c>
      <c r="M51" s="356">
        <v>21735</v>
      </c>
    </row>
    <row r="52" spans="2:13" ht="27.75" customHeight="1" x14ac:dyDescent="0.2">
      <c r="B52" s="1248"/>
      <c r="C52" s="1249"/>
      <c r="D52" s="103"/>
      <c r="E52" s="1252" t="s">
        <v>42</v>
      </c>
      <c r="F52" s="1252"/>
      <c r="G52" s="1252"/>
      <c r="H52" s="1253"/>
      <c r="I52" s="354">
        <v>105906</v>
      </c>
      <c r="J52" s="355">
        <v>104780</v>
      </c>
      <c r="K52" s="355">
        <v>103689</v>
      </c>
      <c r="L52" s="355">
        <v>103602</v>
      </c>
      <c r="M52" s="356">
        <v>102559</v>
      </c>
    </row>
    <row r="53" spans="2:13" ht="27.75" customHeight="1" thickBot="1" x14ac:dyDescent="0.25">
      <c r="B53" s="1259" t="s">
        <v>43</v>
      </c>
      <c r="C53" s="1260"/>
      <c r="D53" s="107"/>
      <c r="E53" s="1261" t="s">
        <v>44</v>
      </c>
      <c r="F53" s="1261"/>
      <c r="G53" s="1261"/>
      <c r="H53" s="1262"/>
      <c r="I53" s="357">
        <v>38081</v>
      </c>
      <c r="J53" s="358">
        <v>36522</v>
      </c>
      <c r="K53" s="358">
        <v>38845</v>
      </c>
      <c r="L53" s="358">
        <v>39231</v>
      </c>
      <c r="M53" s="359">
        <v>47348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axLST/g9fPOODXP8+SYOHs8zJtLmqoEOmo1woReHHGvs5hTl5YvhWeRLbl5FjEhoLVmNYWNHKNnEKryAUdlHg==" saltValue="DR41bQ/HpkR9lORN7L2Z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1" t="s">
        <v>47</v>
      </c>
      <c r="D55" s="1271"/>
      <c r="E55" s="1272"/>
      <c r="F55" s="119">
        <v>3472</v>
      </c>
      <c r="G55" s="119">
        <v>3511</v>
      </c>
      <c r="H55" s="120">
        <v>4255</v>
      </c>
    </row>
    <row r="56" spans="2:8" ht="52.5" customHeight="1" x14ac:dyDescent="0.2">
      <c r="B56" s="121"/>
      <c r="C56" s="1273" t="s">
        <v>48</v>
      </c>
      <c r="D56" s="1273"/>
      <c r="E56" s="1274"/>
      <c r="F56" s="122">
        <v>53</v>
      </c>
      <c r="G56" s="122">
        <v>14</v>
      </c>
      <c r="H56" s="123">
        <v>1956</v>
      </c>
    </row>
    <row r="57" spans="2:8" ht="53.25" customHeight="1" x14ac:dyDescent="0.2">
      <c r="B57" s="121"/>
      <c r="C57" s="1275" t="s">
        <v>49</v>
      </c>
      <c r="D57" s="1275"/>
      <c r="E57" s="1276"/>
      <c r="F57" s="124">
        <v>2247</v>
      </c>
      <c r="G57" s="124">
        <v>3266</v>
      </c>
      <c r="H57" s="125">
        <v>3111</v>
      </c>
    </row>
    <row r="58" spans="2:8" ht="45.75" customHeight="1" x14ac:dyDescent="0.2">
      <c r="B58" s="126"/>
      <c r="C58" s="1263" t="s">
        <v>595</v>
      </c>
      <c r="D58" s="1264"/>
      <c r="E58" s="1265"/>
      <c r="F58" s="127" t="s">
        <v>599</v>
      </c>
      <c r="G58" s="127">
        <v>800</v>
      </c>
      <c r="H58" s="128">
        <v>759</v>
      </c>
    </row>
    <row r="59" spans="2:8" ht="45.75" customHeight="1" x14ac:dyDescent="0.2">
      <c r="B59" s="126"/>
      <c r="C59" s="1263" t="s">
        <v>596</v>
      </c>
      <c r="D59" s="1264"/>
      <c r="E59" s="1265"/>
      <c r="F59" s="127">
        <v>661</v>
      </c>
      <c r="G59" s="127">
        <v>661</v>
      </c>
      <c r="H59" s="128">
        <v>661</v>
      </c>
    </row>
    <row r="60" spans="2:8" ht="45.75" customHeight="1" x14ac:dyDescent="0.2">
      <c r="B60" s="126"/>
      <c r="C60" s="1263" t="s">
        <v>597</v>
      </c>
      <c r="D60" s="1264"/>
      <c r="E60" s="1265"/>
      <c r="F60" s="127">
        <v>313</v>
      </c>
      <c r="G60" s="127">
        <v>580</v>
      </c>
      <c r="H60" s="128">
        <v>580</v>
      </c>
    </row>
    <row r="61" spans="2:8" ht="45.75" customHeight="1" x14ac:dyDescent="0.2">
      <c r="B61" s="126"/>
      <c r="C61" s="1263" t="s">
        <v>598</v>
      </c>
      <c r="D61" s="1264"/>
      <c r="E61" s="1265"/>
      <c r="F61" s="127">
        <v>353</v>
      </c>
      <c r="G61" s="127">
        <v>340</v>
      </c>
      <c r="H61" s="128">
        <v>317</v>
      </c>
    </row>
    <row r="62" spans="2:8" ht="45.75" customHeight="1" thickBot="1" x14ac:dyDescent="0.25">
      <c r="B62" s="129"/>
      <c r="C62" s="1266" t="s">
        <v>600</v>
      </c>
      <c r="D62" s="1267"/>
      <c r="E62" s="1268"/>
      <c r="F62" s="130">
        <v>330</v>
      </c>
      <c r="G62" s="130">
        <v>259</v>
      </c>
      <c r="H62" s="131">
        <v>187</v>
      </c>
    </row>
    <row r="63" spans="2:8" ht="52.5" customHeight="1" thickBot="1" x14ac:dyDescent="0.25">
      <c r="B63" s="132"/>
      <c r="C63" s="1269" t="s">
        <v>50</v>
      </c>
      <c r="D63" s="1269"/>
      <c r="E63" s="1270"/>
      <c r="F63" s="133">
        <v>5772</v>
      </c>
      <c r="G63" s="133">
        <v>6790</v>
      </c>
      <c r="H63" s="134">
        <v>9322</v>
      </c>
    </row>
    <row r="64" spans="2:8" ht="13.2" x14ac:dyDescent="0.2"/>
  </sheetData>
  <sheetProtection algorithmName="SHA-512" hashValue="mB8otdIntqYkGYyqpvQz/YuKzLZGs3dMhPnh95WzrqIVsvpvfUGSFXpUDLlIgni+7p2Y/nuXdtoWtNLEl8EYpg==" saltValue="6KdLHY4xg1Bsl0q6+rP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10" zoomScale="80" zoomScaleNormal="80" zoomScaleSheetLayoutView="55" workbookViewId="0">
      <selection activeCell="AN50" sqref="AN50:BO50"/>
    </sheetView>
  </sheetViews>
  <sheetFormatPr defaultColWidth="0" defaultRowHeight="0" customHeight="1" zeroHeight="1" x14ac:dyDescent="0.2"/>
  <cols>
    <col min="1" max="1" width="6.33203125" style="368" customWidth="1"/>
    <col min="2" max="107" width="2.44140625" style="368" customWidth="1"/>
    <col min="108" max="108" width="6.109375" style="370" customWidth="1"/>
    <col min="109" max="109" width="5.88671875" style="369" customWidth="1"/>
    <col min="110" max="16384" width="8.66406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2"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2"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2"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2"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2"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2"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2"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2"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2"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2"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2"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2"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2"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2"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2"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2" x14ac:dyDescent="0.2">
      <c r="DD19" s="368"/>
      <c r="DE19" s="368"/>
    </row>
    <row r="20" spans="1:109" ht="13.2"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2" x14ac:dyDescent="0.2">
      <c r="B40" s="388"/>
      <c r="DD40" s="388"/>
      <c r="DE40" s="368"/>
    </row>
    <row r="41" spans="2:109" ht="16.2" x14ac:dyDescent="0.2">
      <c r="B41" s="398" t="s">
        <v>613</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2" x14ac:dyDescent="0.2">
      <c r="B42" s="369"/>
      <c r="G42" s="384"/>
      <c r="I42" s="383"/>
      <c r="J42" s="383"/>
      <c r="K42" s="383"/>
      <c r="AM42" s="384"/>
      <c r="AN42" s="384" t="s">
        <v>609</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278" t="s">
        <v>612</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69"/>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69"/>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69"/>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69"/>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2" x14ac:dyDescent="0.2">
      <c r="B49" s="369"/>
      <c r="AN49" s="368" t="s">
        <v>607</v>
      </c>
    </row>
    <row r="50" spans="1:109" ht="13.2" x14ac:dyDescent="0.2">
      <c r="B50" s="369"/>
      <c r="G50" s="1287"/>
      <c r="H50" s="1287"/>
      <c r="I50" s="1287"/>
      <c r="J50" s="1287"/>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556</v>
      </c>
      <c r="BQ50" s="1291"/>
      <c r="BR50" s="1291"/>
      <c r="BS50" s="1291"/>
      <c r="BT50" s="1291"/>
      <c r="BU50" s="1291"/>
      <c r="BV50" s="1291"/>
      <c r="BW50" s="1291"/>
      <c r="BX50" s="1291" t="s">
        <v>557</v>
      </c>
      <c r="BY50" s="1291"/>
      <c r="BZ50" s="1291"/>
      <c r="CA50" s="1291"/>
      <c r="CB50" s="1291"/>
      <c r="CC50" s="1291"/>
      <c r="CD50" s="1291"/>
      <c r="CE50" s="1291"/>
      <c r="CF50" s="1291" t="s">
        <v>558</v>
      </c>
      <c r="CG50" s="1291"/>
      <c r="CH50" s="1291"/>
      <c r="CI50" s="1291"/>
      <c r="CJ50" s="1291"/>
      <c r="CK50" s="1291"/>
      <c r="CL50" s="1291"/>
      <c r="CM50" s="1291"/>
      <c r="CN50" s="1291" t="s">
        <v>559</v>
      </c>
      <c r="CO50" s="1291"/>
      <c r="CP50" s="1291"/>
      <c r="CQ50" s="1291"/>
      <c r="CR50" s="1291"/>
      <c r="CS50" s="1291"/>
      <c r="CT50" s="1291"/>
      <c r="CU50" s="1291"/>
      <c r="CV50" s="1291" t="s">
        <v>560</v>
      </c>
      <c r="CW50" s="1291"/>
      <c r="CX50" s="1291"/>
      <c r="CY50" s="1291"/>
      <c r="CZ50" s="1291"/>
      <c r="DA50" s="1291"/>
      <c r="DB50" s="1291"/>
      <c r="DC50" s="1291"/>
    </row>
    <row r="51" spans="1:109" ht="13.5" customHeight="1" x14ac:dyDescent="0.2">
      <c r="B51" s="369"/>
      <c r="G51" s="1296"/>
      <c r="H51" s="1296"/>
      <c r="I51" s="1294"/>
      <c r="J51" s="1294"/>
      <c r="K51" s="1293"/>
      <c r="L51" s="1293"/>
      <c r="M51" s="1293"/>
      <c r="N51" s="1293"/>
      <c r="AM51" s="375"/>
      <c r="AN51" s="1292" t="s">
        <v>606</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77">
        <v>88.2</v>
      </c>
      <c r="BQ51" s="1277"/>
      <c r="BR51" s="1277"/>
      <c r="BS51" s="1277"/>
      <c r="BT51" s="1277"/>
      <c r="BU51" s="1277"/>
      <c r="BV51" s="1277"/>
      <c r="BW51" s="1277"/>
      <c r="BX51" s="1277">
        <v>84.1</v>
      </c>
      <c r="BY51" s="1277"/>
      <c r="BZ51" s="1277"/>
      <c r="CA51" s="1277"/>
      <c r="CB51" s="1277"/>
      <c r="CC51" s="1277"/>
      <c r="CD51" s="1277"/>
      <c r="CE51" s="1277"/>
      <c r="CF51" s="1277">
        <v>88</v>
      </c>
      <c r="CG51" s="1277"/>
      <c r="CH51" s="1277"/>
      <c r="CI51" s="1277"/>
      <c r="CJ51" s="1277"/>
      <c r="CK51" s="1277"/>
      <c r="CL51" s="1277"/>
      <c r="CM51" s="1277"/>
      <c r="CN51" s="1277">
        <v>86.4</v>
      </c>
      <c r="CO51" s="1277"/>
      <c r="CP51" s="1277"/>
      <c r="CQ51" s="1277"/>
      <c r="CR51" s="1277"/>
      <c r="CS51" s="1277"/>
      <c r="CT51" s="1277"/>
      <c r="CU51" s="1277"/>
      <c r="CV51" s="1277">
        <v>99.5</v>
      </c>
      <c r="CW51" s="1277"/>
      <c r="CX51" s="1277"/>
      <c r="CY51" s="1277"/>
      <c r="CZ51" s="1277"/>
      <c r="DA51" s="1277"/>
      <c r="DB51" s="1277"/>
      <c r="DC51" s="1277"/>
    </row>
    <row r="52" spans="1:109" ht="13.2" x14ac:dyDescent="0.2">
      <c r="B52" s="369"/>
      <c r="G52" s="1296"/>
      <c r="H52" s="1296"/>
      <c r="I52" s="1294"/>
      <c r="J52" s="1294"/>
      <c r="K52" s="1293"/>
      <c r="L52" s="1293"/>
      <c r="M52" s="1293"/>
      <c r="N52" s="1293"/>
      <c r="AM52" s="37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69"/>
      <c r="G53" s="1296"/>
      <c r="H53" s="1296"/>
      <c r="I53" s="1287"/>
      <c r="J53" s="1287"/>
      <c r="K53" s="1293"/>
      <c r="L53" s="1293"/>
      <c r="M53" s="1293"/>
      <c r="N53" s="1293"/>
      <c r="AM53" s="375"/>
      <c r="AN53" s="1292"/>
      <c r="AO53" s="1292"/>
      <c r="AP53" s="1292"/>
      <c r="AQ53" s="1292"/>
      <c r="AR53" s="1292"/>
      <c r="AS53" s="1292"/>
      <c r="AT53" s="1292"/>
      <c r="AU53" s="1292"/>
      <c r="AV53" s="1292"/>
      <c r="AW53" s="1292"/>
      <c r="AX53" s="1292"/>
      <c r="AY53" s="1292"/>
      <c r="AZ53" s="1292"/>
      <c r="BA53" s="1292"/>
      <c r="BB53" s="1292" t="s">
        <v>611</v>
      </c>
      <c r="BC53" s="1292"/>
      <c r="BD53" s="1292"/>
      <c r="BE53" s="1292"/>
      <c r="BF53" s="1292"/>
      <c r="BG53" s="1292"/>
      <c r="BH53" s="1292"/>
      <c r="BI53" s="1292"/>
      <c r="BJ53" s="1292"/>
      <c r="BK53" s="1292"/>
      <c r="BL53" s="1292"/>
      <c r="BM53" s="1292"/>
      <c r="BN53" s="1292"/>
      <c r="BO53" s="1292"/>
      <c r="BP53" s="1277">
        <v>47</v>
      </c>
      <c r="BQ53" s="1277"/>
      <c r="BR53" s="1277"/>
      <c r="BS53" s="1277"/>
      <c r="BT53" s="1277"/>
      <c r="BU53" s="1277"/>
      <c r="BV53" s="1277"/>
      <c r="BW53" s="1277"/>
      <c r="BX53" s="1277">
        <v>48.3</v>
      </c>
      <c r="BY53" s="1277"/>
      <c r="BZ53" s="1277"/>
      <c r="CA53" s="1277"/>
      <c r="CB53" s="1277"/>
      <c r="CC53" s="1277"/>
      <c r="CD53" s="1277"/>
      <c r="CE53" s="1277"/>
      <c r="CF53" s="1277">
        <v>49.1</v>
      </c>
      <c r="CG53" s="1277"/>
      <c r="CH53" s="1277"/>
      <c r="CI53" s="1277"/>
      <c r="CJ53" s="1277"/>
      <c r="CK53" s="1277"/>
      <c r="CL53" s="1277"/>
      <c r="CM53" s="1277"/>
      <c r="CN53" s="1277">
        <v>53.6</v>
      </c>
      <c r="CO53" s="1277"/>
      <c r="CP53" s="1277"/>
      <c r="CQ53" s="1277"/>
      <c r="CR53" s="1277"/>
      <c r="CS53" s="1277"/>
      <c r="CT53" s="1277"/>
      <c r="CU53" s="1277"/>
      <c r="CV53" s="1277">
        <v>54.1</v>
      </c>
      <c r="CW53" s="1277"/>
      <c r="CX53" s="1277"/>
      <c r="CY53" s="1277"/>
      <c r="CZ53" s="1277"/>
      <c r="DA53" s="1277"/>
      <c r="DB53" s="1277"/>
      <c r="DC53" s="1277"/>
    </row>
    <row r="54" spans="1:109" ht="13.2" x14ac:dyDescent="0.2">
      <c r="A54" s="383"/>
      <c r="B54" s="369"/>
      <c r="G54" s="1296"/>
      <c r="H54" s="1296"/>
      <c r="I54" s="1287"/>
      <c r="J54" s="1287"/>
      <c r="K54" s="1293"/>
      <c r="L54" s="1293"/>
      <c r="M54" s="1293"/>
      <c r="N54" s="1293"/>
      <c r="AM54" s="37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69"/>
      <c r="G55" s="1287"/>
      <c r="H55" s="1287"/>
      <c r="I55" s="1287"/>
      <c r="J55" s="1287"/>
      <c r="K55" s="1293"/>
      <c r="L55" s="1293"/>
      <c r="M55" s="1293"/>
      <c r="N55" s="1293"/>
      <c r="AN55" s="1291" t="s">
        <v>605</v>
      </c>
      <c r="AO55" s="1291"/>
      <c r="AP55" s="1291"/>
      <c r="AQ55" s="1291"/>
      <c r="AR55" s="1291"/>
      <c r="AS55" s="1291"/>
      <c r="AT55" s="1291"/>
      <c r="AU55" s="1291"/>
      <c r="AV55" s="1291"/>
      <c r="AW55" s="1291"/>
      <c r="AX55" s="1291"/>
      <c r="AY55" s="1291"/>
      <c r="AZ55" s="1291"/>
      <c r="BA55" s="1291"/>
      <c r="BB55" s="1292" t="s">
        <v>604</v>
      </c>
      <c r="BC55" s="1292"/>
      <c r="BD55" s="1292"/>
      <c r="BE55" s="1292"/>
      <c r="BF55" s="1292"/>
      <c r="BG55" s="1292"/>
      <c r="BH55" s="1292"/>
      <c r="BI55" s="1292"/>
      <c r="BJ55" s="1292"/>
      <c r="BK55" s="1292"/>
      <c r="BL55" s="1292"/>
      <c r="BM55" s="1292"/>
      <c r="BN55" s="1292"/>
      <c r="BO55" s="1292"/>
      <c r="BP55" s="1277">
        <v>30</v>
      </c>
      <c r="BQ55" s="1277"/>
      <c r="BR55" s="1277"/>
      <c r="BS55" s="1277"/>
      <c r="BT55" s="1277"/>
      <c r="BU55" s="1277"/>
      <c r="BV55" s="1277"/>
      <c r="BW55" s="1277"/>
      <c r="BX55" s="1277">
        <v>23.1</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ht="13.2" x14ac:dyDescent="0.2">
      <c r="A56" s="383"/>
      <c r="B56" s="369"/>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9"/>
      <c r="G57" s="1287"/>
      <c r="H57" s="1287"/>
      <c r="I57" s="1295"/>
      <c r="J57" s="1295"/>
      <c r="K57" s="1293"/>
      <c r="L57" s="1293"/>
      <c r="M57" s="1293"/>
      <c r="N57" s="1293"/>
      <c r="AM57" s="368"/>
      <c r="AN57" s="1291"/>
      <c r="AO57" s="1291"/>
      <c r="AP57" s="1291"/>
      <c r="AQ57" s="1291"/>
      <c r="AR57" s="1291"/>
      <c r="AS57" s="1291"/>
      <c r="AT57" s="1291"/>
      <c r="AU57" s="1291"/>
      <c r="AV57" s="1291"/>
      <c r="AW57" s="1291"/>
      <c r="AX57" s="1291"/>
      <c r="AY57" s="1291"/>
      <c r="AZ57" s="1291"/>
      <c r="BA57" s="1291"/>
      <c r="BB57" s="1292" t="s">
        <v>611</v>
      </c>
      <c r="BC57" s="1292"/>
      <c r="BD57" s="1292"/>
      <c r="BE57" s="1292"/>
      <c r="BF57" s="1292"/>
      <c r="BG57" s="1292"/>
      <c r="BH57" s="1292"/>
      <c r="BI57" s="1292"/>
      <c r="BJ57" s="1292"/>
      <c r="BK57" s="1292"/>
      <c r="BL57" s="1292"/>
      <c r="BM57" s="1292"/>
      <c r="BN57" s="1292"/>
      <c r="BO57" s="1292"/>
      <c r="BP57" s="1277">
        <v>58.3</v>
      </c>
      <c r="BQ57" s="1277"/>
      <c r="BR57" s="1277"/>
      <c r="BS57" s="1277"/>
      <c r="BT57" s="1277"/>
      <c r="BU57" s="1277"/>
      <c r="BV57" s="1277"/>
      <c r="BW57" s="1277"/>
      <c r="BX57" s="1277">
        <v>60.4</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394"/>
      <c r="DE57" s="389"/>
    </row>
    <row r="58" spans="1:109" s="383" customFormat="1" ht="13.2" x14ac:dyDescent="0.2">
      <c r="A58" s="368"/>
      <c r="B58" s="389"/>
      <c r="G58" s="1287"/>
      <c r="H58" s="1287"/>
      <c r="I58" s="1295"/>
      <c r="J58" s="1295"/>
      <c r="K58" s="1293"/>
      <c r="L58" s="1293"/>
      <c r="M58" s="1293"/>
      <c r="N58" s="1293"/>
      <c r="AM58" s="368"/>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2"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2"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2"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2"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2" x14ac:dyDescent="0.2">
      <c r="B63" s="387" t="s">
        <v>610</v>
      </c>
    </row>
    <row r="64" spans="1:109" ht="13.2" x14ac:dyDescent="0.2">
      <c r="B64" s="369"/>
      <c r="G64" s="384"/>
      <c r="I64" s="386"/>
      <c r="J64" s="386"/>
      <c r="K64" s="386"/>
      <c r="L64" s="386"/>
      <c r="M64" s="386"/>
      <c r="N64" s="385"/>
      <c r="AM64" s="384"/>
      <c r="AN64" s="384" t="s">
        <v>609</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2" x14ac:dyDescent="0.2">
      <c r="B65" s="369"/>
      <c r="AN65" s="1278" t="s">
        <v>608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69"/>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69"/>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69"/>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69"/>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2" x14ac:dyDescent="0.2">
      <c r="B71" s="369"/>
      <c r="G71" s="378"/>
      <c r="I71" s="381"/>
      <c r="J71" s="380"/>
      <c r="K71" s="380"/>
      <c r="L71" s="379"/>
      <c r="M71" s="380"/>
      <c r="N71" s="379"/>
      <c r="AM71" s="378"/>
      <c r="AN71" s="368" t="s">
        <v>607</v>
      </c>
    </row>
    <row r="72" spans="2:107" ht="13.2" x14ac:dyDescent="0.2">
      <c r="B72" s="369"/>
      <c r="G72" s="1287"/>
      <c r="H72" s="1287"/>
      <c r="I72" s="1287"/>
      <c r="J72" s="1287"/>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556</v>
      </c>
      <c r="BQ72" s="1291"/>
      <c r="BR72" s="1291"/>
      <c r="BS72" s="1291"/>
      <c r="BT72" s="1291"/>
      <c r="BU72" s="1291"/>
      <c r="BV72" s="1291"/>
      <c r="BW72" s="1291"/>
      <c r="BX72" s="1291" t="s">
        <v>557</v>
      </c>
      <c r="BY72" s="1291"/>
      <c r="BZ72" s="1291"/>
      <c r="CA72" s="1291"/>
      <c r="CB72" s="1291"/>
      <c r="CC72" s="1291"/>
      <c r="CD72" s="1291"/>
      <c r="CE72" s="1291"/>
      <c r="CF72" s="1291" t="s">
        <v>558</v>
      </c>
      <c r="CG72" s="1291"/>
      <c r="CH72" s="1291"/>
      <c r="CI72" s="1291"/>
      <c r="CJ72" s="1291"/>
      <c r="CK72" s="1291"/>
      <c r="CL72" s="1291"/>
      <c r="CM72" s="1291"/>
      <c r="CN72" s="1291" t="s">
        <v>559</v>
      </c>
      <c r="CO72" s="1291"/>
      <c r="CP72" s="1291"/>
      <c r="CQ72" s="1291"/>
      <c r="CR72" s="1291"/>
      <c r="CS72" s="1291"/>
      <c r="CT72" s="1291"/>
      <c r="CU72" s="1291"/>
      <c r="CV72" s="1291" t="s">
        <v>560</v>
      </c>
      <c r="CW72" s="1291"/>
      <c r="CX72" s="1291"/>
      <c r="CY72" s="1291"/>
      <c r="CZ72" s="1291"/>
      <c r="DA72" s="1291"/>
      <c r="DB72" s="1291"/>
      <c r="DC72" s="1291"/>
    </row>
    <row r="73" spans="2:107" ht="13.2" x14ac:dyDescent="0.2">
      <c r="B73" s="369"/>
      <c r="G73" s="1296"/>
      <c r="H73" s="1296"/>
      <c r="I73" s="1296"/>
      <c r="J73" s="1296"/>
      <c r="K73" s="1297"/>
      <c r="L73" s="1297"/>
      <c r="M73" s="1297"/>
      <c r="N73" s="1297"/>
      <c r="AM73" s="375"/>
      <c r="AN73" s="1292" t="s">
        <v>606</v>
      </c>
      <c r="AO73" s="1292"/>
      <c r="AP73" s="1292"/>
      <c r="AQ73" s="1292"/>
      <c r="AR73" s="1292"/>
      <c r="AS73" s="1292"/>
      <c r="AT73" s="1292"/>
      <c r="AU73" s="1292"/>
      <c r="AV73" s="1292"/>
      <c r="AW73" s="1292"/>
      <c r="AX73" s="1292"/>
      <c r="AY73" s="1292"/>
      <c r="AZ73" s="1292"/>
      <c r="BA73" s="1292"/>
      <c r="BB73" s="1292" t="s">
        <v>604</v>
      </c>
      <c r="BC73" s="1292"/>
      <c r="BD73" s="1292"/>
      <c r="BE73" s="1292"/>
      <c r="BF73" s="1292"/>
      <c r="BG73" s="1292"/>
      <c r="BH73" s="1292"/>
      <c r="BI73" s="1292"/>
      <c r="BJ73" s="1292"/>
      <c r="BK73" s="1292"/>
      <c r="BL73" s="1292"/>
      <c r="BM73" s="1292"/>
      <c r="BN73" s="1292"/>
      <c r="BO73" s="1292"/>
      <c r="BP73" s="1277">
        <v>88.2</v>
      </c>
      <c r="BQ73" s="1277"/>
      <c r="BR73" s="1277"/>
      <c r="BS73" s="1277"/>
      <c r="BT73" s="1277"/>
      <c r="BU73" s="1277"/>
      <c r="BV73" s="1277"/>
      <c r="BW73" s="1277"/>
      <c r="BX73" s="1277">
        <v>84.1</v>
      </c>
      <c r="BY73" s="1277"/>
      <c r="BZ73" s="1277"/>
      <c r="CA73" s="1277"/>
      <c r="CB73" s="1277"/>
      <c r="CC73" s="1277"/>
      <c r="CD73" s="1277"/>
      <c r="CE73" s="1277"/>
      <c r="CF73" s="1277">
        <v>88</v>
      </c>
      <c r="CG73" s="1277"/>
      <c r="CH73" s="1277"/>
      <c r="CI73" s="1277"/>
      <c r="CJ73" s="1277"/>
      <c r="CK73" s="1277"/>
      <c r="CL73" s="1277"/>
      <c r="CM73" s="1277"/>
      <c r="CN73" s="1277">
        <v>86.4</v>
      </c>
      <c r="CO73" s="1277"/>
      <c r="CP73" s="1277"/>
      <c r="CQ73" s="1277"/>
      <c r="CR73" s="1277"/>
      <c r="CS73" s="1277"/>
      <c r="CT73" s="1277"/>
      <c r="CU73" s="1277"/>
      <c r="CV73" s="1277">
        <v>99.5</v>
      </c>
      <c r="CW73" s="1277"/>
      <c r="CX73" s="1277"/>
      <c r="CY73" s="1277"/>
      <c r="CZ73" s="1277"/>
      <c r="DA73" s="1277"/>
      <c r="DB73" s="1277"/>
      <c r="DC73" s="1277"/>
    </row>
    <row r="74" spans="2:107" ht="13.2" x14ac:dyDescent="0.2">
      <c r="B74" s="369"/>
      <c r="G74" s="1296"/>
      <c r="H74" s="1296"/>
      <c r="I74" s="1296"/>
      <c r="J74" s="1296"/>
      <c r="K74" s="1297"/>
      <c r="L74" s="1297"/>
      <c r="M74" s="1297"/>
      <c r="N74" s="1297"/>
      <c r="AM74" s="37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9"/>
      <c r="G75" s="1296"/>
      <c r="H75" s="1296"/>
      <c r="I75" s="1287"/>
      <c r="J75" s="1287"/>
      <c r="K75" s="1293"/>
      <c r="L75" s="1293"/>
      <c r="M75" s="1293"/>
      <c r="N75" s="1293"/>
      <c r="AM75" s="375"/>
      <c r="AN75" s="1292"/>
      <c r="AO75" s="1292"/>
      <c r="AP75" s="1292"/>
      <c r="AQ75" s="1292"/>
      <c r="AR75" s="1292"/>
      <c r="AS75" s="1292"/>
      <c r="AT75" s="1292"/>
      <c r="AU75" s="1292"/>
      <c r="AV75" s="1292"/>
      <c r="AW75" s="1292"/>
      <c r="AX75" s="1292"/>
      <c r="AY75" s="1292"/>
      <c r="AZ75" s="1292"/>
      <c r="BA75" s="1292"/>
      <c r="BB75" s="1292" t="s">
        <v>603</v>
      </c>
      <c r="BC75" s="1292"/>
      <c r="BD75" s="1292"/>
      <c r="BE75" s="1292"/>
      <c r="BF75" s="1292"/>
      <c r="BG75" s="1292"/>
      <c r="BH75" s="1292"/>
      <c r="BI75" s="1292"/>
      <c r="BJ75" s="1292"/>
      <c r="BK75" s="1292"/>
      <c r="BL75" s="1292"/>
      <c r="BM75" s="1292"/>
      <c r="BN75" s="1292"/>
      <c r="BO75" s="1292"/>
      <c r="BP75" s="1277">
        <v>8.3000000000000007</v>
      </c>
      <c r="BQ75" s="1277"/>
      <c r="BR75" s="1277"/>
      <c r="BS75" s="1277"/>
      <c r="BT75" s="1277"/>
      <c r="BU75" s="1277"/>
      <c r="BV75" s="1277"/>
      <c r="BW75" s="1277"/>
      <c r="BX75" s="1277">
        <v>8</v>
      </c>
      <c r="BY75" s="1277"/>
      <c r="BZ75" s="1277"/>
      <c r="CA75" s="1277"/>
      <c r="CB75" s="1277"/>
      <c r="CC75" s="1277"/>
      <c r="CD75" s="1277"/>
      <c r="CE75" s="1277"/>
      <c r="CF75" s="1277">
        <v>7.9</v>
      </c>
      <c r="CG75" s="1277"/>
      <c r="CH75" s="1277"/>
      <c r="CI75" s="1277"/>
      <c r="CJ75" s="1277"/>
      <c r="CK75" s="1277"/>
      <c r="CL75" s="1277"/>
      <c r="CM75" s="1277"/>
      <c r="CN75" s="1277">
        <v>7.6</v>
      </c>
      <c r="CO75" s="1277"/>
      <c r="CP75" s="1277"/>
      <c r="CQ75" s="1277"/>
      <c r="CR75" s="1277"/>
      <c r="CS75" s="1277"/>
      <c r="CT75" s="1277"/>
      <c r="CU75" s="1277"/>
      <c r="CV75" s="1277">
        <v>7.4</v>
      </c>
      <c r="CW75" s="1277"/>
      <c r="CX75" s="1277"/>
      <c r="CY75" s="1277"/>
      <c r="CZ75" s="1277"/>
      <c r="DA75" s="1277"/>
      <c r="DB75" s="1277"/>
      <c r="DC75" s="1277"/>
    </row>
    <row r="76" spans="2:107" ht="13.2" x14ac:dyDescent="0.2">
      <c r="B76" s="369"/>
      <c r="G76" s="1296"/>
      <c r="H76" s="1296"/>
      <c r="I76" s="1287"/>
      <c r="J76" s="1287"/>
      <c r="K76" s="1293"/>
      <c r="L76" s="1293"/>
      <c r="M76" s="1293"/>
      <c r="N76" s="1293"/>
      <c r="AM76" s="37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9"/>
      <c r="G77" s="1287"/>
      <c r="H77" s="1287"/>
      <c r="I77" s="1287"/>
      <c r="J77" s="1287"/>
      <c r="K77" s="1297"/>
      <c r="L77" s="1297"/>
      <c r="M77" s="1297"/>
      <c r="N77" s="1297"/>
      <c r="AN77" s="1291" t="s">
        <v>605</v>
      </c>
      <c r="AO77" s="1291"/>
      <c r="AP77" s="1291"/>
      <c r="AQ77" s="1291"/>
      <c r="AR77" s="1291"/>
      <c r="AS77" s="1291"/>
      <c r="AT77" s="1291"/>
      <c r="AU77" s="1291"/>
      <c r="AV77" s="1291"/>
      <c r="AW77" s="1291"/>
      <c r="AX77" s="1291"/>
      <c r="AY77" s="1291"/>
      <c r="AZ77" s="1291"/>
      <c r="BA77" s="1291"/>
      <c r="BB77" s="1292" t="s">
        <v>604</v>
      </c>
      <c r="BC77" s="1292"/>
      <c r="BD77" s="1292"/>
      <c r="BE77" s="1292"/>
      <c r="BF77" s="1292"/>
      <c r="BG77" s="1292"/>
      <c r="BH77" s="1292"/>
      <c r="BI77" s="1292"/>
      <c r="BJ77" s="1292"/>
      <c r="BK77" s="1292"/>
      <c r="BL77" s="1292"/>
      <c r="BM77" s="1292"/>
      <c r="BN77" s="1292"/>
      <c r="BO77" s="1292"/>
      <c r="BP77" s="1277">
        <v>30</v>
      </c>
      <c r="BQ77" s="1277"/>
      <c r="BR77" s="1277"/>
      <c r="BS77" s="1277"/>
      <c r="BT77" s="1277"/>
      <c r="BU77" s="1277"/>
      <c r="BV77" s="1277"/>
      <c r="BW77" s="1277"/>
      <c r="BX77" s="1277">
        <v>23.1</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ht="13.2" x14ac:dyDescent="0.2">
      <c r="B78" s="369"/>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9"/>
      <c r="G79" s="1287"/>
      <c r="H79" s="1287"/>
      <c r="I79" s="1295"/>
      <c r="J79" s="1295"/>
      <c r="K79" s="1298"/>
      <c r="L79" s="1298"/>
      <c r="M79" s="1298"/>
      <c r="N79" s="1298"/>
      <c r="AN79" s="1291"/>
      <c r="AO79" s="1291"/>
      <c r="AP79" s="1291"/>
      <c r="AQ79" s="1291"/>
      <c r="AR79" s="1291"/>
      <c r="AS79" s="1291"/>
      <c r="AT79" s="1291"/>
      <c r="AU79" s="1291"/>
      <c r="AV79" s="1291"/>
      <c r="AW79" s="1291"/>
      <c r="AX79" s="1291"/>
      <c r="AY79" s="1291"/>
      <c r="AZ79" s="1291"/>
      <c r="BA79" s="1291"/>
      <c r="BB79" s="1292" t="s">
        <v>603</v>
      </c>
      <c r="BC79" s="1292"/>
      <c r="BD79" s="1292"/>
      <c r="BE79" s="1292"/>
      <c r="BF79" s="1292"/>
      <c r="BG79" s="1292"/>
      <c r="BH79" s="1292"/>
      <c r="BI79" s="1292"/>
      <c r="BJ79" s="1292"/>
      <c r="BK79" s="1292"/>
      <c r="BL79" s="1292"/>
      <c r="BM79" s="1292"/>
      <c r="BN79" s="1292"/>
      <c r="BO79" s="1292"/>
      <c r="BP79" s="1277">
        <v>5</v>
      </c>
      <c r="BQ79" s="1277"/>
      <c r="BR79" s="1277"/>
      <c r="BS79" s="1277"/>
      <c r="BT79" s="1277"/>
      <c r="BU79" s="1277"/>
      <c r="BV79" s="1277"/>
      <c r="BW79" s="1277"/>
      <c r="BX79" s="1277">
        <v>4.2</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ht="13.2" x14ac:dyDescent="0.2">
      <c r="B80" s="369"/>
      <c r="G80" s="1287"/>
      <c r="H80" s="1287"/>
      <c r="I80" s="1295"/>
      <c r="J80" s="1295"/>
      <c r="K80" s="1298"/>
      <c r="L80" s="1298"/>
      <c r="M80" s="1298"/>
      <c r="N80" s="1298"/>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9"/>
    </row>
    <row r="82" spans="2:109" ht="16.2"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2" x14ac:dyDescent="0.2">
      <c r="DD84" s="368"/>
      <c r="DE84" s="368"/>
    </row>
    <row r="85" spans="2:109" ht="13.2" x14ac:dyDescent="0.2">
      <c r="DD85" s="368"/>
      <c r="DE85" s="368"/>
    </row>
  </sheetData>
  <sheetProtection algorithmName="SHA-512" hashValue="sVEZUKdu5VuKQR/bbpWcnkRlT1wCcer9kELFz0yZGrHgIPH0YYzuU6OymmEDC1+/VbbBA8slD+gS7O2gXj7zYw==" saltValue="Retl2tQXLSkLMy7wZlvO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6y9ELRijY1pprh7uluRN+CK2pB9KFEPl9aDmmBVdgOD8NSim70JRY1wLuLXtgQkIJhUelxKwcj57JqFhz4YB7Q==" saltValue="x8irS43hDoxSVOPFZjx9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28"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xhtFxeEAOIn+QIkNBxNkGlPE1fX+f3S6iqev3r0bpqCTzjsG0RP0VTMgkyRg6lF+XzAiMiWZKPTrsZ6NQvfo3A==" saltValue="nosaOJ72fJLGdKUEIZPD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42711</v>
      </c>
      <c r="E3" s="153"/>
      <c r="F3" s="154">
        <v>45426</v>
      </c>
      <c r="G3" s="155"/>
      <c r="H3" s="156"/>
    </row>
    <row r="4" spans="1:8" x14ac:dyDescent="0.2">
      <c r="A4" s="157"/>
      <c r="B4" s="158"/>
      <c r="C4" s="159"/>
      <c r="D4" s="160">
        <v>27877</v>
      </c>
      <c r="E4" s="161"/>
      <c r="F4" s="162">
        <v>24508</v>
      </c>
      <c r="G4" s="163"/>
      <c r="H4" s="164"/>
    </row>
    <row r="5" spans="1:8" x14ac:dyDescent="0.2">
      <c r="A5" s="145" t="s">
        <v>548</v>
      </c>
      <c r="B5" s="150"/>
      <c r="C5" s="151"/>
      <c r="D5" s="152">
        <v>44911</v>
      </c>
      <c r="E5" s="153"/>
      <c r="F5" s="154">
        <v>45022</v>
      </c>
      <c r="G5" s="155"/>
      <c r="H5" s="156"/>
    </row>
    <row r="6" spans="1:8" x14ac:dyDescent="0.2">
      <c r="A6" s="157"/>
      <c r="B6" s="158"/>
      <c r="C6" s="159"/>
      <c r="D6" s="160">
        <v>25550</v>
      </c>
      <c r="E6" s="161"/>
      <c r="F6" s="162">
        <v>25247</v>
      </c>
      <c r="G6" s="163"/>
      <c r="H6" s="164"/>
    </row>
    <row r="7" spans="1:8" x14ac:dyDescent="0.2">
      <c r="A7" s="145" t="s">
        <v>549</v>
      </c>
      <c r="B7" s="150"/>
      <c r="C7" s="151"/>
      <c r="D7" s="152">
        <v>43927</v>
      </c>
      <c r="E7" s="153"/>
      <c r="F7" s="154">
        <v>51849</v>
      </c>
      <c r="G7" s="155"/>
      <c r="H7" s="156"/>
    </row>
    <row r="8" spans="1:8" x14ac:dyDescent="0.2">
      <c r="A8" s="157"/>
      <c r="B8" s="158"/>
      <c r="C8" s="159"/>
      <c r="D8" s="160">
        <v>23037</v>
      </c>
      <c r="E8" s="161"/>
      <c r="F8" s="162">
        <v>26326</v>
      </c>
      <c r="G8" s="163"/>
      <c r="H8" s="164"/>
    </row>
    <row r="9" spans="1:8" x14ac:dyDescent="0.2">
      <c r="A9" s="145" t="s">
        <v>550</v>
      </c>
      <c r="B9" s="150"/>
      <c r="C9" s="151"/>
      <c r="D9" s="152">
        <v>43176</v>
      </c>
      <c r="E9" s="153"/>
      <c r="F9" s="154">
        <v>52191</v>
      </c>
      <c r="G9" s="155"/>
      <c r="H9" s="156"/>
    </row>
    <row r="10" spans="1:8" x14ac:dyDescent="0.2">
      <c r="A10" s="157"/>
      <c r="B10" s="158"/>
      <c r="C10" s="159"/>
      <c r="D10" s="160">
        <v>20930</v>
      </c>
      <c r="E10" s="161"/>
      <c r="F10" s="162">
        <v>26807</v>
      </c>
      <c r="G10" s="163"/>
      <c r="H10" s="164"/>
    </row>
    <row r="11" spans="1:8" x14ac:dyDescent="0.2">
      <c r="A11" s="145" t="s">
        <v>551</v>
      </c>
      <c r="B11" s="150"/>
      <c r="C11" s="151"/>
      <c r="D11" s="152">
        <v>56314</v>
      </c>
      <c r="E11" s="153"/>
      <c r="F11" s="154">
        <v>48105</v>
      </c>
      <c r="G11" s="155"/>
      <c r="H11" s="156"/>
    </row>
    <row r="12" spans="1:8" x14ac:dyDescent="0.2">
      <c r="A12" s="157"/>
      <c r="B12" s="158"/>
      <c r="C12" s="165"/>
      <c r="D12" s="160">
        <v>24130</v>
      </c>
      <c r="E12" s="161"/>
      <c r="F12" s="162">
        <v>24072</v>
      </c>
      <c r="G12" s="163"/>
      <c r="H12" s="164"/>
    </row>
    <row r="13" spans="1:8" x14ac:dyDescent="0.2">
      <c r="A13" s="145"/>
      <c r="B13" s="150"/>
      <c r="C13" s="166"/>
      <c r="D13" s="167">
        <v>46208</v>
      </c>
      <c r="E13" s="168"/>
      <c r="F13" s="169">
        <v>48519</v>
      </c>
      <c r="G13" s="170"/>
      <c r="H13" s="156"/>
    </row>
    <row r="14" spans="1:8" x14ac:dyDescent="0.2">
      <c r="A14" s="157"/>
      <c r="B14" s="158"/>
      <c r="C14" s="159"/>
      <c r="D14" s="160">
        <v>24305</v>
      </c>
      <c r="E14" s="161"/>
      <c r="F14" s="162">
        <v>25392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3.32</v>
      </c>
      <c r="C19" s="171">
        <f>ROUND(VALUE(SUBSTITUTE(実質収支比率等に係る経年分析!G$48,"▲","-")),2)</f>
        <v>2.92</v>
      </c>
      <c r="D19" s="171">
        <f>ROUND(VALUE(SUBSTITUTE(実質収支比率等に係る経年分析!H$48,"▲","-")),2)</f>
        <v>3.85</v>
      </c>
      <c r="E19" s="171">
        <f>ROUND(VALUE(SUBSTITUTE(実質収支比率等に係る経年分析!I$48,"▲","-")),2)</f>
        <v>5.03</v>
      </c>
      <c r="F19" s="171">
        <f>ROUND(VALUE(SUBSTITUTE(実質収支比率等に係る経年分析!J$48,"▲","-")),2)</f>
        <v>6.79</v>
      </c>
    </row>
    <row r="20" spans="1:11" x14ac:dyDescent="0.2">
      <c r="A20" s="171" t="s">
        <v>54</v>
      </c>
      <c r="B20" s="171">
        <f>ROUND(VALUE(SUBSTITUTE(実質収支比率等に係る経年分析!F$47,"▲","-")),2)</f>
        <v>2.81</v>
      </c>
      <c r="C20" s="171">
        <f>ROUND(VALUE(SUBSTITUTE(実質収支比率等に係る経年分析!G$47,"▲","-")),2)</f>
        <v>6.73</v>
      </c>
      <c r="D20" s="171">
        <f>ROUND(VALUE(SUBSTITUTE(実質収支比率等に係る経年分析!H$47,"▲","-")),2)</f>
        <v>6.68</v>
      </c>
      <c r="E20" s="171">
        <f>ROUND(VALUE(SUBSTITUTE(実質収支比率等に係る経年分析!I$47,"▲","-")),2)</f>
        <v>6.61</v>
      </c>
      <c r="F20" s="171">
        <f>ROUND(VALUE(SUBSTITUTE(実質収支比率等に係る経年分析!J$47,"▲","-")),2)</f>
        <v>7.7</v>
      </c>
    </row>
    <row r="21" spans="1:11" x14ac:dyDescent="0.2">
      <c r="A21" s="171" t="s">
        <v>55</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3.52</v>
      </c>
      <c r="D21" s="171">
        <f>IF(ISNUMBER(VALUE(SUBSTITUTE(実質収支比率等に係る経年分析!H$49,"▲","-"))),ROUND(VALUE(SUBSTITUTE(実質収支比率等に係る経年分析!H$49,"▲","-")),2),NA())</f>
        <v>0.95</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3.3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母子父子寡婦福祉資金貸付事業会計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2">
      <c r="A30" s="172" t="str">
        <f>IF(連結実質赤字比率に係る赤字・黒字の構成分析!C$40="",NA(),連結実質赤字比率に係る赤字・黒字の構成分析!C$40)</f>
        <v>後期高齢者医療事業会計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2">
      <c r="A31" s="172" t="str">
        <f>IF(連結実質赤字比率に係る赤字・黒字の構成分析!C$39="",NA(),連結実質赤字比率に係る赤字・黒字の構成分析!C$39)</f>
        <v>介護保険事業会計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1.1100000000000001</v>
      </c>
    </row>
    <row r="32" spans="1:11" x14ac:dyDescent="0.2">
      <c r="A32" s="172" t="str">
        <f>IF(連結実質赤字比率に係る赤字・黒字の構成分析!C$38="",NA(),連結実質赤字比率に係る赤字・黒字の構成分析!C$38)</f>
        <v>国民健康保険事業会計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2">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5.28</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6.69</v>
      </c>
    </row>
    <row r="35" spans="1:16" x14ac:dyDescent="0.2">
      <c r="A35" s="172" t="str">
        <f>IF(連結実質赤字比率に係る赤字・黒字の構成分析!C$35="",NA(),連結実質赤字比率に係る赤字・黒字の構成分析!C$35)</f>
        <v>市立病院済生館事業会計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8.2799999999999994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9.8699999999999992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11000</v>
      </c>
      <c r="E42" s="173"/>
      <c r="F42" s="173"/>
      <c r="G42" s="173">
        <f>'実質公債費比率（分子）の構造'!L$52</f>
        <v>10756</v>
      </c>
      <c r="H42" s="173"/>
      <c r="I42" s="173"/>
      <c r="J42" s="173">
        <f>'実質公債費比率（分子）の構造'!M$52</f>
        <v>10277</v>
      </c>
      <c r="K42" s="173"/>
      <c r="L42" s="173"/>
      <c r="M42" s="173">
        <f>'実質公債費比率（分子）の構造'!N$52</f>
        <v>10266</v>
      </c>
      <c r="N42" s="173"/>
      <c r="O42" s="173"/>
      <c r="P42" s="173">
        <f>'実質公債費比率（分子）の構造'!O$52</f>
        <v>10170</v>
      </c>
    </row>
    <row r="43" spans="1:16" x14ac:dyDescent="0.2">
      <c r="A43" s="173" t="s">
        <v>63</v>
      </c>
      <c r="B43" s="173">
        <f>'実質公債費比率（分子）の構造'!K$51</f>
        <v>1</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2">
      <c r="A44" s="173" t="s">
        <v>64</v>
      </c>
      <c r="B44" s="173">
        <f>'実質公債費比率（分子）の構造'!K$50</f>
        <v>821</v>
      </c>
      <c r="C44" s="173"/>
      <c r="D44" s="173"/>
      <c r="E44" s="173">
        <f>'実質公債費比率（分子）の構造'!L$50</f>
        <v>813</v>
      </c>
      <c r="F44" s="173"/>
      <c r="G44" s="173"/>
      <c r="H44" s="173">
        <f>'実質公債費比率（分子）の構造'!M$50</f>
        <v>857</v>
      </c>
      <c r="I44" s="173"/>
      <c r="J44" s="173"/>
      <c r="K44" s="173">
        <f>'実質公債費比率（分子）の構造'!N$50</f>
        <v>845</v>
      </c>
      <c r="L44" s="173"/>
      <c r="M44" s="173"/>
      <c r="N44" s="173">
        <f>'実質公債費比率（分子）の構造'!O$50</f>
        <v>834</v>
      </c>
      <c r="O44" s="173"/>
      <c r="P44" s="173"/>
    </row>
    <row r="45" spans="1:16" x14ac:dyDescent="0.2">
      <c r="A45" s="173" t="s">
        <v>65</v>
      </c>
      <c r="B45" s="173">
        <f>'実質公債費比率（分子）の構造'!K$49</f>
        <v>18</v>
      </c>
      <c r="C45" s="173"/>
      <c r="D45" s="173"/>
      <c r="E45" s="173">
        <f>'実質公債費比率（分子）の構造'!L$49</f>
        <v>37</v>
      </c>
      <c r="F45" s="173"/>
      <c r="G45" s="173"/>
      <c r="H45" s="173">
        <f>'実質公債費比率（分子）の構造'!M$49</f>
        <v>86</v>
      </c>
      <c r="I45" s="173"/>
      <c r="J45" s="173"/>
      <c r="K45" s="173">
        <f>'実質公債費比率（分子）の構造'!N$49</f>
        <v>398</v>
      </c>
      <c r="L45" s="173"/>
      <c r="M45" s="173"/>
      <c r="N45" s="173">
        <f>'実質公債費比率（分子）の構造'!O$49</f>
        <v>741</v>
      </c>
      <c r="O45" s="173"/>
      <c r="P45" s="173"/>
    </row>
    <row r="46" spans="1:16" x14ac:dyDescent="0.2">
      <c r="A46" s="173" t="s">
        <v>66</v>
      </c>
      <c r="B46" s="173">
        <f>'実質公債費比率（分子）の構造'!K$48</f>
        <v>4072</v>
      </c>
      <c r="C46" s="173"/>
      <c r="D46" s="173"/>
      <c r="E46" s="173">
        <f>'実質公債費比率（分子）の構造'!L$48</f>
        <v>4060</v>
      </c>
      <c r="F46" s="173"/>
      <c r="G46" s="173"/>
      <c r="H46" s="173">
        <f>'実質公債費比率（分子）の構造'!M$48</f>
        <v>3899</v>
      </c>
      <c r="I46" s="173"/>
      <c r="J46" s="173"/>
      <c r="K46" s="173">
        <f>'実質公債費比率（分子）の構造'!N$48</f>
        <v>3795</v>
      </c>
      <c r="L46" s="173"/>
      <c r="M46" s="173"/>
      <c r="N46" s="173">
        <f>'実質公債費比率（分子）の構造'!O$48</f>
        <v>3543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9709</v>
      </c>
      <c r="C49" s="173"/>
      <c r="D49" s="173"/>
      <c r="E49" s="173">
        <f>'実質公債費比率（分子）の構造'!L$45</f>
        <v>9205</v>
      </c>
      <c r="F49" s="173"/>
      <c r="G49" s="173"/>
      <c r="H49" s="173">
        <f>'実質公債費比率（分子）の構造'!M$45</f>
        <v>8866</v>
      </c>
      <c r="I49" s="173"/>
      <c r="J49" s="173"/>
      <c r="K49" s="173">
        <f>'実質公債費比率（分子）の構造'!N$45</f>
        <v>8578</v>
      </c>
      <c r="L49" s="173"/>
      <c r="M49" s="173"/>
      <c r="N49" s="173">
        <f>'実質公債費比率（分子）の構造'!O$45</f>
        <v>8415</v>
      </c>
      <c r="O49" s="173"/>
      <c r="P49" s="173"/>
    </row>
    <row r="50" spans="1:16" x14ac:dyDescent="0.2">
      <c r="A50" s="173" t="s">
        <v>70</v>
      </c>
      <c r="B50" s="173" t="e">
        <f>NA()</f>
        <v>#N/A</v>
      </c>
      <c r="C50" s="173">
        <f>IF(ISNUMBER('実質公債費比率（分子）の構造'!K$53),'実質公債費比率（分子）の構造'!K$53,NA())</f>
        <v>3621</v>
      </c>
      <c r="D50" s="173" t="e">
        <f>NA()</f>
        <v>#N/A</v>
      </c>
      <c r="E50" s="173" t="e">
        <f>NA()</f>
        <v>#N/A</v>
      </c>
      <c r="F50" s="173">
        <f>IF(ISNUMBER('実質公債費比率（分子）の構造'!L$53),'実質公債費比率（分子）の構造'!L$53,NA())</f>
        <v>3359</v>
      </c>
      <c r="G50" s="173" t="e">
        <f>NA()</f>
        <v>#N/A</v>
      </c>
      <c r="H50" s="173" t="e">
        <f>NA()</f>
        <v>#N/A</v>
      </c>
      <c r="I50" s="173">
        <f>IF(ISNUMBER('実質公債費比率（分子）の構造'!M$53),'実質公債費比率（分子）の構造'!M$53,NA())</f>
        <v>3432</v>
      </c>
      <c r="J50" s="173" t="e">
        <f>NA()</f>
        <v>#N/A</v>
      </c>
      <c r="K50" s="173" t="e">
        <f>NA()</f>
        <v>#N/A</v>
      </c>
      <c r="L50" s="173">
        <f>IF(ISNUMBER('実質公債費比率（分子）の構造'!N$53),'実質公債費比率（分子）の構造'!N$53,NA())</f>
        <v>3351</v>
      </c>
      <c r="M50" s="173" t="e">
        <f>NA()</f>
        <v>#N/A</v>
      </c>
      <c r="N50" s="173" t="e">
        <f>NA()</f>
        <v>#N/A</v>
      </c>
      <c r="O50" s="173">
        <f>IF(ISNUMBER('実質公債費比率（分子）の構造'!O$53),'実質公債費比率（分子）の構造'!O$53,NA())</f>
        <v>3363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105906</v>
      </c>
      <c r="E56" s="172"/>
      <c r="F56" s="172"/>
      <c r="G56" s="172">
        <f>'将来負担比率（分子）の構造'!J$52</f>
        <v>104780</v>
      </c>
      <c r="H56" s="172"/>
      <c r="I56" s="172"/>
      <c r="J56" s="172">
        <f>'将来負担比率（分子）の構造'!K$52</f>
        <v>103689</v>
      </c>
      <c r="K56" s="172"/>
      <c r="L56" s="172"/>
      <c r="M56" s="172">
        <f>'将来負担比率（分子）の構造'!L$52</f>
        <v>103602</v>
      </c>
      <c r="N56" s="172"/>
      <c r="O56" s="172"/>
      <c r="P56" s="172">
        <f>'将来負担比率（分子）の構造'!M$52</f>
        <v>102559</v>
      </c>
    </row>
    <row r="57" spans="1:16" x14ac:dyDescent="0.2">
      <c r="A57" s="172" t="s">
        <v>41</v>
      </c>
      <c r="B57" s="172"/>
      <c r="C57" s="172"/>
      <c r="D57" s="172">
        <f>'将来負担比率（分子）の構造'!I$51</f>
        <v>18802</v>
      </c>
      <c r="E57" s="172"/>
      <c r="F57" s="172"/>
      <c r="G57" s="172">
        <f>'将来負担比率（分子）の構造'!J$51</f>
        <v>18465</v>
      </c>
      <c r="H57" s="172"/>
      <c r="I57" s="172"/>
      <c r="J57" s="172">
        <f>'将来負担比率（分子）の構造'!K$51</f>
        <v>18871</v>
      </c>
      <c r="K57" s="172"/>
      <c r="L57" s="172"/>
      <c r="M57" s="172">
        <f>'将来負担比率（分子）の構造'!L$51</f>
        <v>20267</v>
      </c>
      <c r="N57" s="172"/>
      <c r="O57" s="172"/>
      <c r="P57" s="172">
        <f>'将来負担比率（分子）の構造'!M$51</f>
        <v>21735</v>
      </c>
    </row>
    <row r="58" spans="1:16" x14ac:dyDescent="0.2">
      <c r="A58" s="172" t="s">
        <v>40</v>
      </c>
      <c r="B58" s="172"/>
      <c r="C58" s="172"/>
      <c r="D58" s="172">
        <f>'将来負担比率（分子）の構造'!I$50</f>
        <v>4390</v>
      </c>
      <c r="E58" s="172"/>
      <c r="F58" s="172"/>
      <c r="G58" s="172">
        <f>'将来負担比率（分子）の構造'!J$50</f>
        <v>8016</v>
      </c>
      <c r="H58" s="172"/>
      <c r="I58" s="172"/>
      <c r="J58" s="172">
        <f>'将来負担比率（分子）の構造'!K$50</f>
        <v>7476</v>
      </c>
      <c r="K58" s="172"/>
      <c r="L58" s="172"/>
      <c r="M58" s="172">
        <f>'将来負担比率（分子）の構造'!L$50</f>
        <v>7768</v>
      </c>
      <c r="N58" s="172"/>
      <c r="O58" s="172"/>
      <c r="P58" s="172">
        <f>'将来負担比率（分子）の構造'!M$50</f>
        <v>10221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86</v>
      </c>
      <c r="C61" s="172"/>
      <c r="D61" s="172"/>
      <c r="E61" s="172">
        <f>'将来負担比率（分子）の構造'!J$46</f>
        <v>3347</v>
      </c>
      <c r="F61" s="172"/>
      <c r="G61" s="172"/>
      <c r="H61" s="172">
        <f>'将来負担比率（分子）の構造'!K$46</f>
        <v>3222</v>
      </c>
      <c r="I61" s="172"/>
      <c r="J61" s="172"/>
      <c r="K61" s="172">
        <f>'将来負担比率（分子）の構造'!L$46</f>
        <v>3130</v>
      </c>
      <c r="L61" s="172"/>
      <c r="M61" s="172"/>
      <c r="N61" s="172">
        <f>'将来負担比率（分子）の構造'!M$46</f>
        <v>3123</v>
      </c>
      <c r="O61" s="172"/>
      <c r="P61" s="172"/>
    </row>
    <row r="62" spans="1:16" x14ac:dyDescent="0.2">
      <c r="A62" s="172" t="s">
        <v>34</v>
      </c>
      <c r="B62" s="172">
        <f>'将来負担比率（分子）の構造'!I$45</f>
        <v>14328</v>
      </c>
      <c r="C62" s="172"/>
      <c r="D62" s="172"/>
      <c r="E62" s="172">
        <f>'将来負担比率（分子）の構造'!J$45</f>
        <v>13797</v>
      </c>
      <c r="F62" s="172"/>
      <c r="G62" s="172"/>
      <c r="H62" s="172">
        <f>'将来負担比率（分子）の構造'!K$45</f>
        <v>13714</v>
      </c>
      <c r="I62" s="172"/>
      <c r="J62" s="172"/>
      <c r="K62" s="172">
        <f>'将来負担比率（分子）の構造'!L$45</f>
        <v>13986</v>
      </c>
      <c r="L62" s="172"/>
      <c r="M62" s="172"/>
      <c r="N62" s="172">
        <f>'将来負担比率（分子）の構造'!M$45</f>
        <v>13702</v>
      </c>
      <c r="O62" s="172"/>
      <c r="P62" s="172"/>
    </row>
    <row r="63" spans="1:16" x14ac:dyDescent="0.2">
      <c r="A63" s="172" t="s">
        <v>33</v>
      </c>
      <c r="B63" s="172">
        <f>'将来負担比率（分子）の構造'!I$44</f>
        <v>8758</v>
      </c>
      <c r="C63" s="172"/>
      <c r="D63" s="172"/>
      <c r="E63" s="172">
        <f>'将来負担比率（分子）の構造'!J$44</f>
        <v>10933</v>
      </c>
      <c r="F63" s="172"/>
      <c r="G63" s="172"/>
      <c r="H63" s="172">
        <f>'将来負担比率（分子）の構造'!K$44</f>
        <v>11207</v>
      </c>
      <c r="I63" s="172"/>
      <c r="J63" s="172"/>
      <c r="K63" s="172">
        <f>'将来負担比率（分子）の構造'!L$44</f>
        <v>11413</v>
      </c>
      <c r="L63" s="172"/>
      <c r="M63" s="172"/>
      <c r="N63" s="172">
        <f>'将来負担比率（分子）の構造'!M$44</f>
        <v>11355</v>
      </c>
      <c r="O63" s="172"/>
      <c r="P63" s="172"/>
    </row>
    <row r="64" spans="1:16" x14ac:dyDescent="0.2">
      <c r="A64" s="172" t="s">
        <v>32</v>
      </c>
      <c r="B64" s="172">
        <f>'将来負担比率（分子）の構造'!I$43</f>
        <v>34857</v>
      </c>
      <c r="C64" s="172"/>
      <c r="D64" s="172"/>
      <c r="E64" s="172">
        <f>'将来負担比率（分子）の構造'!J$43</f>
        <v>33528</v>
      </c>
      <c r="F64" s="172"/>
      <c r="G64" s="172"/>
      <c r="H64" s="172">
        <f>'将来負担比率（分子）の構造'!K$43</f>
        <v>34614</v>
      </c>
      <c r="I64" s="172"/>
      <c r="J64" s="172"/>
      <c r="K64" s="172">
        <f>'将来負担比率（分子）の構造'!L$43</f>
        <v>35654</v>
      </c>
      <c r="L64" s="172"/>
      <c r="M64" s="172"/>
      <c r="N64" s="172">
        <f>'将来負担比率（分子）の構造'!M$43</f>
        <v>34221</v>
      </c>
      <c r="O64" s="172"/>
      <c r="P64" s="172"/>
    </row>
    <row r="65" spans="1:16" x14ac:dyDescent="0.2">
      <c r="A65" s="172" t="s">
        <v>31</v>
      </c>
      <c r="B65" s="172">
        <f>'将来負担比率（分子）の構造'!I$42</f>
        <v>8663</v>
      </c>
      <c r="C65" s="172"/>
      <c r="D65" s="172"/>
      <c r="E65" s="172">
        <f>'将来負担比率（分子）の構造'!J$42</f>
        <v>4237</v>
      </c>
      <c r="F65" s="172"/>
      <c r="G65" s="172"/>
      <c r="H65" s="172">
        <f>'将来負担比率（分子）の構造'!K$42</f>
        <v>3453</v>
      </c>
      <c r="I65" s="172"/>
      <c r="J65" s="172"/>
      <c r="K65" s="172">
        <f>'将来負担比率（分子）の構造'!L$42</f>
        <v>2881</v>
      </c>
      <c r="L65" s="172"/>
      <c r="M65" s="172"/>
      <c r="N65" s="172">
        <f>'将来負担比率（分子）の構造'!M$42</f>
        <v>11506</v>
      </c>
      <c r="O65" s="172"/>
      <c r="P65" s="172"/>
    </row>
    <row r="66" spans="1:16" x14ac:dyDescent="0.2">
      <c r="A66" s="172" t="s">
        <v>30</v>
      </c>
      <c r="B66" s="172">
        <f>'将来負担比率（分子）の構造'!I$41</f>
        <v>100488</v>
      </c>
      <c r="C66" s="172"/>
      <c r="D66" s="172"/>
      <c r="E66" s="172">
        <f>'将来負担比率（分子）の構造'!J$41</f>
        <v>101941</v>
      </c>
      <c r="F66" s="172"/>
      <c r="G66" s="172"/>
      <c r="H66" s="172">
        <f>'将来負担比率（分子）の構造'!K$41</f>
        <v>102671</v>
      </c>
      <c r="I66" s="172"/>
      <c r="J66" s="172"/>
      <c r="K66" s="172">
        <f>'将来負担比率（分子）の構造'!L$41</f>
        <v>103802</v>
      </c>
      <c r="L66" s="172"/>
      <c r="M66" s="172"/>
      <c r="N66" s="172">
        <f>'将来負担比率（分子）の構造'!M$41</f>
        <v>107955</v>
      </c>
      <c r="O66" s="172"/>
      <c r="P66" s="172"/>
    </row>
    <row r="67" spans="1:16" x14ac:dyDescent="0.2">
      <c r="A67" s="172" t="s">
        <v>74</v>
      </c>
      <c r="B67" s="172" t="e">
        <f>NA()</f>
        <v>#N/A</v>
      </c>
      <c r="C67" s="172">
        <f>IF(ISNUMBER('将来負担比率（分子）の構造'!I$53), IF('将来負担比率（分子）の構造'!I$53 &lt; 0, 0, '将来負担比率（分子）の構造'!I$53), NA())</f>
        <v>38081</v>
      </c>
      <c r="D67" s="172" t="e">
        <f>NA()</f>
        <v>#N/A</v>
      </c>
      <c r="E67" s="172" t="e">
        <f>NA()</f>
        <v>#N/A</v>
      </c>
      <c r="F67" s="172">
        <f>IF(ISNUMBER('将来負担比率（分子）の構造'!J$53), IF('将来負担比率（分子）の構造'!J$53 &lt; 0, 0, '将来負担比率（分子）の構造'!J$53), NA())</f>
        <v>36522</v>
      </c>
      <c r="G67" s="172" t="e">
        <f>NA()</f>
        <v>#N/A</v>
      </c>
      <c r="H67" s="172" t="e">
        <f>NA()</f>
        <v>#N/A</v>
      </c>
      <c r="I67" s="172">
        <f>IF(ISNUMBER('将来負担比率（分子）の構造'!K$53), IF('将来負担比率（分子）の構造'!K$53 &lt; 0, 0, '将来負担比率（分子）の構造'!K$53), NA())</f>
        <v>38845</v>
      </c>
      <c r="J67" s="172" t="e">
        <f>NA()</f>
        <v>#N/A</v>
      </c>
      <c r="K67" s="172" t="e">
        <f>NA()</f>
        <v>#N/A</v>
      </c>
      <c r="L67" s="172">
        <f>IF(ISNUMBER('将来負担比率（分子）の構造'!L$53), IF('将来負担比率（分子）の構造'!L$53 &lt; 0, 0, '将来負担比率（分子）の構造'!L$53), NA())</f>
        <v>39231</v>
      </c>
      <c r="M67" s="172" t="e">
        <f>NA()</f>
        <v>#N/A</v>
      </c>
      <c r="N67" s="172" t="e">
        <f>NA()</f>
        <v>#N/A</v>
      </c>
      <c r="O67" s="172">
        <f>IF(ISNUMBER('将来負担比率（分子）の構造'!M$53), IF('将来負担比率（分子）の構造'!M$53 &lt; 0, 0, '将来負担比率（分子）の構造'!M$53), NA())</f>
        <v>47348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3472</v>
      </c>
      <c r="C72" s="176">
        <f>基金残高に係る経年分析!G55</f>
        <v>3511</v>
      </c>
      <c r="D72" s="176">
        <f>基金残高に係る経年分析!H55</f>
        <v>4255</v>
      </c>
    </row>
    <row r="73" spans="1:16" x14ac:dyDescent="0.2">
      <c r="A73" s="175" t="s">
        <v>77</v>
      </c>
      <c r="B73" s="176">
        <f>基金残高に係る経年分析!F56</f>
        <v>53</v>
      </c>
      <c r="C73" s="176">
        <f>基金残高に係る経年分析!G56</f>
        <v>14</v>
      </c>
      <c r="D73" s="176">
        <f>基金残高に係る経年分析!H56</f>
        <v>1956</v>
      </c>
    </row>
    <row r="74" spans="1:16" x14ac:dyDescent="0.2">
      <c r="A74" s="175" t="s">
        <v>78</v>
      </c>
      <c r="B74" s="176">
        <f>基金残高に係る経年分析!F57</f>
        <v>2247</v>
      </c>
      <c r="C74" s="176">
        <f>基金残高に係る経年分析!G57</f>
        <v>3266</v>
      </c>
      <c r="D74" s="176">
        <f>基金残高に係る経年分析!H57</f>
        <v>3111</v>
      </c>
    </row>
  </sheetData>
  <sheetProtection algorithmName="SHA-512" hashValue="0QmIC+qBgt8GhM9JNsSxY+CDXzIh9hpDzFumwe9moCXS8iZqfe4QRRsV3I0F2XBaybdYu02h5EYXMcr+86LFLQ==" saltValue="+DTt/KjOsxDZ50slkVdBh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1" t="s">
        <v>224</v>
      </c>
      <c r="C5" s="732"/>
      <c r="D5" s="732"/>
      <c r="E5" s="732"/>
      <c r="F5" s="732"/>
      <c r="G5" s="732"/>
      <c r="H5" s="732"/>
      <c r="I5" s="732"/>
      <c r="J5" s="732"/>
      <c r="K5" s="732"/>
      <c r="L5" s="732"/>
      <c r="M5" s="732"/>
      <c r="N5" s="732"/>
      <c r="O5" s="732"/>
      <c r="P5" s="732"/>
      <c r="Q5" s="733"/>
      <c r="R5" s="718">
        <v>35614552</v>
      </c>
      <c r="S5" s="719"/>
      <c r="T5" s="719"/>
      <c r="U5" s="719"/>
      <c r="V5" s="719"/>
      <c r="W5" s="719"/>
      <c r="X5" s="719"/>
      <c r="Y5" s="762"/>
      <c r="Z5" s="780">
        <v>28.8</v>
      </c>
      <c r="AA5" s="780"/>
      <c r="AB5" s="780"/>
      <c r="AC5" s="780"/>
      <c r="AD5" s="781">
        <v>33111614</v>
      </c>
      <c r="AE5" s="781"/>
      <c r="AF5" s="781"/>
      <c r="AG5" s="781"/>
      <c r="AH5" s="781"/>
      <c r="AI5" s="781"/>
      <c r="AJ5" s="781"/>
      <c r="AK5" s="781"/>
      <c r="AL5" s="763">
        <v>62.1</v>
      </c>
      <c r="AM5" s="736"/>
      <c r="AN5" s="736"/>
      <c r="AO5" s="764"/>
      <c r="AP5" s="731" t="s">
        <v>225</v>
      </c>
      <c r="AQ5" s="732"/>
      <c r="AR5" s="732"/>
      <c r="AS5" s="732"/>
      <c r="AT5" s="732"/>
      <c r="AU5" s="732"/>
      <c r="AV5" s="732"/>
      <c r="AW5" s="732"/>
      <c r="AX5" s="732"/>
      <c r="AY5" s="732"/>
      <c r="AZ5" s="732"/>
      <c r="BA5" s="732"/>
      <c r="BB5" s="732"/>
      <c r="BC5" s="732"/>
      <c r="BD5" s="732"/>
      <c r="BE5" s="732"/>
      <c r="BF5" s="733"/>
      <c r="BG5" s="665">
        <v>33082408</v>
      </c>
      <c r="BH5" s="666"/>
      <c r="BI5" s="666"/>
      <c r="BJ5" s="666"/>
      <c r="BK5" s="666"/>
      <c r="BL5" s="666"/>
      <c r="BM5" s="666"/>
      <c r="BN5" s="667"/>
      <c r="BO5" s="692">
        <v>92.9</v>
      </c>
      <c r="BP5" s="692"/>
      <c r="BQ5" s="692"/>
      <c r="BR5" s="692"/>
      <c r="BS5" s="693">
        <v>648480</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62" t="s">
        <v>229</v>
      </c>
      <c r="C6" s="663"/>
      <c r="D6" s="663"/>
      <c r="E6" s="663"/>
      <c r="F6" s="663"/>
      <c r="G6" s="663"/>
      <c r="H6" s="663"/>
      <c r="I6" s="663"/>
      <c r="J6" s="663"/>
      <c r="K6" s="663"/>
      <c r="L6" s="663"/>
      <c r="M6" s="663"/>
      <c r="N6" s="663"/>
      <c r="O6" s="663"/>
      <c r="P6" s="663"/>
      <c r="Q6" s="664"/>
      <c r="R6" s="665">
        <v>653597</v>
      </c>
      <c r="S6" s="666"/>
      <c r="T6" s="666"/>
      <c r="U6" s="666"/>
      <c r="V6" s="666"/>
      <c r="W6" s="666"/>
      <c r="X6" s="666"/>
      <c r="Y6" s="667"/>
      <c r="Z6" s="692">
        <v>0.5</v>
      </c>
      <c r="AA6" s="692"/>
      <c r="AB6" s="692"/>
      <c r="AC6" s="692"/>
      <c r="AD6" s="693">
        <v>653597</v>
      </c>
      <c r="AE6" s="693"/>
      <c r="AF6" s="693"/>
      <c r="AG6" s="693"/>
      <c r="AH6" s="693"/>
      <c r="AI6" s="693"/>
      <c r="AJ6" s="693"/>
      <c r="AK6" s="693"/>
      <c r="AL6" s="668">
        <v>1.2</v>
      </c>
      <c r="AM6" s="669"/>
      <c r="AN6" s="669"/>
      <c r="AO6" s="694"/>
      <c r="AP6" s="662" t="s">
        <v>230</v>
      </c>
      <c r="AQ6" s="663"/>
      <c r="AR6" s="663"/>
      <c r="AS6" s="663"/>
      <c r="AT6" s="663"/>
      <c r="AU6" s="663"/>
      <c r="AV6" s="663"/>
      <c r="AW6" s="663"/>
      <c r="AX6" s="663"/>
      <c r="AY6" s="663"/>
      <c r="AZ6" s="663"/>
      <c r="BA6" s="663"/>
      <c r="BB6" s="663"/>
      <c r="BC6" s="663"/>
      <c r="BD6" s="663"/>
      <c r="BE6" s="663"/>
      <c r="BF6" s="664"/>
      <c r="BG6" s="665">
        <v>33082408</v>
      </c>
      <c r="BH6" s="666"/>
      <c r="BI6" s="666"/>
      <c r="BJ6" s="666"/>
      <c r="BK6" s="666"/>
      <c r="BL6" s="666"/>
      <c r="BM6" s="666"/>
      <c r="BN6" s="667"/>
      <c r="BO6" s="692">
        <v>92.9</v>
      </c>
      <c r="BP6" s="692"/>
      <c r="BQ6" s="692"/>
      <c r="BR6" s="692"/>
      <c r="BS6" s="693">
        <v>648480</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631076</v>
      </c>
      <c r="CS6" s="666"/>
      <c r="CT6" s="666"/>
      <c r="CU6" s="666"/>
      <c r="CV6" s="666"/>
      <c r="CW6" s="666"/>
      <c r="CX6" s="666"/>
      <c r="CY6" s="667"/>
      <c r="CZ6" s="763">
        <v>0.5</v>
      </c>
      <c r="DA6" s="736"/>
      <c r="DB6" s="736"/>
      <c r="DC6" s="766"/>
      <c r="DD6" s="671" t="s">
        <v>128</v>
      </c>
      <c r="DE6" s="666"/>
      <c r="DF6" s="666"/>
      <c r="DG6" s="666"/>
      <c r="DH6" s="666"/>
      <c r="DI6" s="666"/>
      <c r="DJ6" s="666"/>
      <c r="DK6" s="666"/>
      <c r="DL6" s="666"/>
      <c r="DM6" s="666"/>
      <c r="DN6" s="666"/>
      <c r="DO6" s="666"/>
      <c r="DP6" s="667"/>
      <c r="DQ6" s="671">
        <v>631076</v>
      </c>
      <c r="DR6" s="666"/>
      <c r="DS6" s="666"/>
      <c r="DT6" s="666"/>
      <c r="DU6" s="666"/>
      <c r="DV6" s="666"/>
      <c r="DW6" s="666"/>
      <c r="DX6" s="666"/>
      <c r="DY6" s="666"/>
      <c r="DZ6" s="666"/>
      <c r="EA6" s="666"/>
      <c r="EB6" s="666"/>
      <c r="EC6" s="706"/>
    </row>
    <row r="7" spans="2:143" ht="11.25" customHeight="1" x14ac:dyDescent="0.2">
      <c r="B7" s="662" t="s">
        <v>232</v>
      </c>
      <c r="C7" s="663"/>
      <c r="D7" s="663"/>
      <c r="E7" s="663"/>
      <c r="F7" s="663"/>
      <c r="G7" s="663"/>
      <c r="H7" s="663"/>
      <c r="I7" s="663"/>
      <c r="J7" s="663"/>
      <c r="K7" s="663"/>
      <c r="L7" s="663"/>
      <c r="M7" s="663"/>
      <c r="N7" s="663"/>
      <c r="O7" s="663"/>
      <c r="P7" s="663"/>
      <c r="Q7" s="664"/>
      <c r="R7" s="665">
        <v>24276</v>
      </c>
      <c r="S7" s="666"/>
      <c r="T7" s="666"/>
      <c r="U7" s="666"/>
      <c r="V7" s="666"/>
      <c r="W7" s="666"/>
      <c r="X7" s="666"/>
      <c r="Y7" s="667"/>
      <c r="Z7" s="692">
        <v>0</v>
      </c>
      <c r="AA7" s="692"/>
      <c r="AB7" s="692"/>
      <c r="AC7" s="692"/>
      <c r="AD7" s="693">
        <v>24276</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16721198</v>
      </c>
      <c r="BH7" s="666"/>
      <c r="BI7" s="666"/>
      <c r="BJ7" s="666"/>
      <c r="BK7" s="666"/>
      <c r="BL7" s="666"/>
      <c r="BM7" s="666"/>
      <c r="BN7" s="667"/>
      <c r="BO7" s="692">
        <v>47</v>
      </c>
      <c r="BP7" s="692"/>
      <c r="BQ7" s="692"/>
      <c r="BR7" s="692"/>
      <c r="BS7" s="693">
        <v>648480</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13876062</v>
      </c>
      <c r="CS7" s="666"/>
      <c r="CT7" s="666"/>
      <c r="CU7" s="666"/>
      <c r="CV7" s="666"/>
      <c r="CW7" s="666"/>
      <c r="CX7" s="666"/>
      <c r="CY7" s="667"/>
      <c r="CZ7" s="692">
        <v>11.7</v>
      </c>
      <c r="DA7" s="692"/>
      <c r="DB7" s="692"/>
      <c r="DC7" s="692"/>
      <c r="DD7" s="671">
        <v>1544907</v>
      </c>
      <c r="DE7" s="666"/>
      <c r="DF7" s="666"/>
      <c r="DG7" s="666"/>
      <c r="DH7" s="666"/>
      <c r="DI7" s="666"/>
      <c r="DJ7" s="666"/>
      <c r="DK7" s="666"/>
      <c r="DL7" s="666"/>
      <c r="DM7" s="666"/>
      <c r="DN7" s="666"/>
      <c r="DO7" s="666"/>
      <c r="DP7" s="667"/>
      <c r="DQ7" s="671">
        <v>10706035</v>
      </c>
      <c r="DR7" s="666"/>
      <c r="DS7" s="666"/>
      <c r="DT7" s="666"/>
      <c r="DU7" s="666"/>
      <c r="DV7" s="666"/>
      <c r="DW7" s="666"/>
      <c r="DX7" s="666"/>
      <c r="DY7" s="666"/>
      <c r="DZ7" s="666"/>
      <c r="EA7" s="666"/>
      <c r="EB7" s="666"/>
      <c r="EC7" s="706"/>
    </row>
    <row r="8" spans="2:143" ht="11.25" customHeight="1" x14ac:dyDescent="0.2">
      <c r="B8" s="662" t="s">
        <v>235</v>
      </c>
      <c r="C8" s="663"/>
      <c r="D8" s="663"/>
      <c r="E8" s="663"/>
      <c r="F8" s="663"/>
      <c r="G8" s="663"/>
      <c r="H8" s="663"/>
      <c r="I8" s="663"/>
      <c r="J8" s="663"/>
      <c r="K8" s="663"/>
      <c r="L8" s="663"/>
      <c r="M8" s="663"/>
      <c r="N8" s="663"/>
      <c r="O8" s="663"/>
      <c r="P8" s="663"/>
      <c r="Q8" s="664"/>
      <c r="R8" s="665">
        <v>118321</v>
      </c>
      <c r="S8" s="666"/>
      <c r="T8" s="666"/>
      <c r="U8" s="666"/>
      <c r="V8" s="666"/>
      <c r="W8" s="666"/>
      <c r="X8" s="666"/>
      <c r="Y8" s="667"/>
      <c r="Z8" s="692">
        <v>0.1</v>
      </c>
      <c r="AA8" s="692"/>
      <c r="AB8" s="692"/>
      <c r="AC8" s="692"/>
      <c r="AD8" s="693">
        <v>118321</v>
      </c>
      <c r="AE8" s="693"/>
      <c r="AF8" s="693"/>
      <c r="AG8" s="693"/>
      <c r="AH8" s="693"/>
      <c r="AI8" s="693"/>
      <c r="AJ8" s="693"/>
      <c r="AK8" s="693"/>
      <c r="AL8" s="668">
        <v>0.2</v>
      </c>
      <c r="AM8" s="669"/>
      <c r="AN8" s="669"/>
      <c r="AO8" s="694"/>
      <c r="AP8" s="662" t="s">
        <v>236</v>
      </c>
      <c r="AQ8" s="663"/>
      <c r="AR8" s="663"/>
      <c r="AS8" s="663"/>
      <c r="AT8" s="663"/>
      <c r="AU8" s="663"/>
      <c r="AV8" s="663"/>
      <c r="AW8" s="663"/>
      <c r="AX8" s="663"/>
      <c r="AY8" s="663"/>
      <c r="AZ8" s="663"/>
      <c r="BA8" s="663"/>
      <c r="BB8" s="663"/>
      <c r="BC8" s="663"/>
      <c r="BD8" s="663"/>
      <c r="BE8" s="663"/>
      <c r="BF8" s="664"/>
      <c r="BG8" s="665">
        <v>436564</v>
      </c>
      <c r="BH8" s="666"/>
      <c r="BI8" s="666"/>
      <c r="BJ8" s="666"/>
      <c r="BK8" s="666"/>
      <c r="BL8" s="666"/>
      <c r="BM8" s="666"/>
      <c r="BN8" s="667"/>
      <c r="BO8" s="692">
        <v>1.2</v>
      </c>
      <c r="BP8" s="692"/>
      <c r="BQ8" s="692"/>
      <c r="BR8" s="692"/>
      <c r="BS8" s="693" t="s">
        <v>128</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42830525</v>
      </c>
      <c r="CS8" s="666"/>
      <c r="CT8" s="666"/>
      <c r="CU8" s="666"/>
      <c r="CV8" s="666"/>
      <c r="CW8" s="666"/>
      <c r="CX8" s="666"/>
      <c r="CY8" s="667"/>
      <c r="CZ8" s="692">
        <v>36.200000000000003</v>
      </c>
      <c r="DA8" s="692"/>
      <c r="DB8" s="692"/>
      <c r="DC8" s="692"/>
      <c r="DD8" s="671">
        <v>1031036</v>
      </c>
      <c r="DE8" s="666"/>
      <c r="DF8" s="666"/>
      <c r="DG8" s="666"/>
      <c r="DH8" s="666"/>
      <c r="DI8" s="666"/>
      <c r="DJ8" s="666"/>
      <c r="DK8" s="666"/>
      <c r="DL8" s="666"/>
      <c r="DM8" s="666"/>
      <c r="DN8" s="666"/>
      <c r="DO8" s="666"/>
      <c r="DP8" s="667"/>
      <c r="DQ8" s="671">
        <v>18550064</v>
      </c>
      <c r="DR8" s="666"/>
      <c r="DS8" s="666"/>
      <c r="DT8" s="666"/>
      <c r="DU8" s="666"/>
      <c r="DV8" s="666"/>
      <c r="DW8" s="666"/>
      <c r="DX8" s="666"/>
      <c r="DY8" s="666"/>
      <c r="DZ8" s="666"/>
      <c r="EA8" s="666"/>
      <c r="EB8" s="666"/>
      <c r="EC8" s="706"/>
    </row>
    <row r="9" spans="2:143" ht="11.25" customHeight="1" x14ac:dyDescent="0.2">
      <c r="B9" s="662" t="s">
        <v>238</v>
      </c>
      <c r="C9" s="663"/>
      <c r="D9" s="663"/>
      <c r="E9" s="663"/>
      <c r="F9" s="663"/>
      <c r="G9" s="663"/>
      <c r="H9" s="663"/>
      <c r="I9" s="663"/>
      <c r="J9" s="663"/>
      <c r="K9" s="663"/>
      <c r="L9" s="663"/>
      <c r="M9" s="663"/>
      <c r="N9" s="663"/>
      <c r="O9" s="663"/>
      <c r="P9" s="663"/>
      <c r="Q9" s="664"/>
      <c r="R9" s="665">
        <v>154127</v>
      </c>
      <c r="S9" s="666"/>
      <c r="T9" s="666"/>
      <c r="U9" s="666"/>
      <c r="V9" s="666"/>
      <c r="W9" s="666"/>
      <c r="X9" s="666"/>
      <c r="Y9" s="667"/>
      <c r="Z9" s="692">
        <v>0.1</v>
      </c>
      <c r="AA9" s="692"/>
      <c r="AB9" s="692"/>
      <c r="AC9" s="692"/>
      <c r="AD9" s="693">
        <v>154127</v>
      </c>
      <c r="AE9" s="693"/>
      <c r="AF9" s="693"/>
      <c r="AG9" s="693"/>
      <c r="AH9" s="693"/>
      <c r="AI9" s="693"/>
      <c r="AJ9" s="693"/>
      <c r="AK9" s="693"/>
      <c r="AL9" s="668">
        <v>0.3</v>
      </c>
      <c r="AM9" s="669"/>
      <c r="AN9" s="669"/>
      <c r="AO9" s="694"/>
      <c r="AP9" s="662" t="s">
        <v>239</v>
      </c>
      <c r="AQ9" s="663"/>
      <c r="AR9" s="663"/>
      <c r="AS9" s="663"/>
      <c r="AT9" s="663"/>
      <c r="AU9" s="663"/>
      <c r="AV9" s="663"/>
      <c r="AW9" s="663"/>
      <c r="AX9" s="663"/>
      <c r="AY9" s="663"/>
      <c r="AZ9" s="663"/>
      <c r="BA9" s="663"/>
      <c r="BB9" s="663"/>
      <c r="BC9" s="663"/>
      <c r="BD9" s="663"/>
      <c r="BE9" s="663"/>
      <c r="BF9" s="664"/>
      <c r="BG9" s="665">
        <v>13099599</v>
      </c>
      <c r="BH9" s="666"/>
      <c r="BI9" s="666"/>
      <c r="BJ9" s="666"/>
      <c r="BK9" s="666"/>
      <c r="BL9" s="666"/>
      <c r="BM9" s="666"/>
      <c r="BN9" s="667"/>
      <c r="BO9" s="692">
        <v>36.799999999999997</v>
      </c>
      <c r="BP9" s="692"/>
      <c r="BQ9" s="692"/>
      <c r="BR9" s="692"/>
      <c r="BS9" s="693" t="s">
        <v>128</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10819534</v>
      </c>
      <c r="CS9" s="666"/>
      <c r="CT9" s="666"/>
      <c r="CU9" s="666"/>
      <c r="CV9" s="666"/>
      <c r="CW9" s="666"/>
      <c r="CX9" s="666"/>
      <c r="CY9" s="667"/>
      <c r="CZ9" s="692">
        <v>9.1</v>
      </c>
      <c r="DA9" s="692"/>
      <c r="DB9" s="692"/>
      <c r="DC9" s="692"/>
      <c r="DD9" s="671">
        <v>99145</v>
      </c>
      <c r="DE9" s="666"/>
      <c r="DF9" s="666"/>
      <c r="DG9" s="666"/>
      <c r="DH9" s="666"/>
      <c r="DI9" s="666"/>
      <c r="DJ9" s="666"/>
      <c r="DK9" s="666"/>
      <c r="DL9" s="666"/>
      <c r="DM9" s="666"/>
      <c r="DN9" s="666"/>
      <c r="DO9" s="666"/>
      <c r="DP9" s="667"/>
      <c r="DQ9" s="671">
        <v>6828681</v>
      </c>
      <c r="DR9" s="666"/>
      <c r="DS9" s="666"/>
      <c r="DT9" s="666"/>
      <c r="DU9" s="666"/>
      <c r="DV9" s="666"/>
      <c r="DW9" s="666"/>
      <c r="DX9" s="666"/>
      <c r="DY9" s="666"/>
      <c r="DZ9" s="666"/>
      <c r="EA9" s="666"/>
      <c r="EB9" s="666"/>
      <c r="EC9" s="706"/>
    </row>
    <row r="10" spans="2:143" ht="11.25" customHeight="1" x14ac:dyDescent="0.2">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875665</v>
      </c>
      <c r="BH10" s="666"/>
      <c r="BI10" s="666"/>
      <c r="BJ10" s="666"/>
      <c r="BK10" s="666"/>
      <c r="BL10" s="666"/>
      <c r="BM10" s="666"/>
      <c r="BN10" s="667"/>
      <c r="BO10" s="692">
        <v>2.5</v>
      </c>
      <c r="BP10" s="692"/>
      <c r="BQ10" s="692"/>
      <c r="BR10" s="692"/>
      <c r="BS10" s="693" t="s">
        <v>128</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v>517151</v>
      </c>
      <c r="CS10" s="666"/>
      <c r="CT10" s="666"/>
      <c r="CU10" s="666"/>
      <c r="CV10" s="666"/>
      <c r="CW10" s="666"/>
      <c r="CX10" s="666"/>
      <c r="CY10" s="667"/>
      <c r="CZ10" s="692">
        <v>0.4</v>
      </c>
      <c r="DA10" s="692"/>
      <c r="DB10" s="692"/>
      <c r="DC10" s="692"/>
      <c r="DD10" s="671">
        <v>82783</v>
      </c>
      <c r="DE10" s="666"/>
      <c r="DF10" s="666"/>
      <c r="DG10" s="666"/>
      <c r="DH10" s="666"/>
      <c r="DI10" s="666"/>
      <c r="DJ10" s="666"/>
      <c r="DK10" s="666"/>
      <c r="DL10" s="666"/>
      <c r="DM10" s="666"/>
      <c r="DN10" s="666"/>
      <c r="DO10" s="666"/>
      <c r="DP10" s="667"/>
      <c r="DQ10" s="671">
        <v>351337</v>
      </c>
      <c r="DR10" s="666"/>
      <c r="DS10" s="666"/>
      <c r="DT10" s="666"/>
      <c r="DU10" s="666"/>
      <c r="DV10" s="666"/>
      <c r="DW10" s="666"/>
      <c r="DX10" s="666"/>
      <c r="DY10" s="666"/>
      <c r="DZ10" s="666"/>
      <c r="EA10" s="666"/>
      <c r="EB10" s="666"/>
      <c r="EC10" s="706"/>
    </row>
    <row r="11" spans="2:143" ht="11.25" customHeight="1" x14ac:dyDescent="0.2">
      <c r="B11" s="662" t="s">
        <v>244</v>
      </c>
      <c r="C11" s="663"/>
      <c r="D11" s="663"/>
      <c r="E11" s="663"/>
      <c r="F11" s="663"/>
      <c r="G11" s="663"/>
      <c r="H11" s="663"/>
      <c r="I11" s="663"/>
      <c r="J11" s="663"/>
      <c r="K11" s="663"/>
      <c r="L11" s="663"/>
      <c r="M11" s="663"/>
      <c r="N11" s="663"/>
      <c r="O11" s="663"/>
      <c r="P11" s="663"/>
      <c r="Q11" s="664"/>
      <c r="R11" s="665">
        <v>6306106</v>
      </c>
      <c r="S11" s="666"/>
      <c r="T11" s="666"/>
      <c r="U11" s="666"/>
      <c r="V11" s="666"/>
      <c r="W11" s="666"/>
      <c r="X11" s="666"/>
      <c r="Y11" s="667"/>
      <c r="Z11" s="668">
        <v>5.0999999999999996</v>
      </c>
      <c r="AA11" s="669"/>
      <c r="AB11" s="669"/>
      <c r="AC11" s="670"/>
      <c r="AD11" s="671">
        <v>6306106</v>
      </c>
      <c r="AE11" s="666"/>
      <c r="AF11" s="666"/>
      <c r="AG11" s="666"/>
      <c r="AH11" s="666"/>
      <c r="AI11" s="666"/>
      <c r="AJ11" s="666"/>
      <c r="AK11" s="667"/>
      <c r="AL11" s="668">
        <v>11.8</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2309370</v>
      </c>
      <c r="BH11" s="666"/>
      <c r="BI11" s="666"/>
      <c r="BJ11" s="666"/>
      <c r="BK11" s="666"/>
      <c r="BL11" s="666"/>
      <c r="BM11" s="666"/>
      <c r="BN11" s="667"/>
      <c r="BO11" s="692">
        <v>6.5</v>
      </c>
      <c r="BP11" s="692"/>
      <c r="BQ11" s="692"/>
      <c r="BR11" s="692"/>
      <c r="BS11" s="693">
        <v>648480</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1872659</v>
      </c>
      <c r="CS11" s="666"/>
      <c r="CT11" s="666"/>
      <c r="CU11" s="666"/>
      <c r="CV11" s="666"/>
      <c r="CW11" s="666"/>
      <c r="CX11" s="666"/>
      <c r="CY11" s="667"/>
      <c r="CZ11" s="692">
        <v>1.6</v>
      </c>
      <c r="DA11" s="692"/>
      <c r="DB11" s="692"/>
      <c r="DC11" s="692"/>
      <c r="DD11" s="671">
        <v>291820</v>
      </c>
      <c r="DE11" s="666"/>
      <c r="DF11" s="666"/>
      <c r="DG11" s="666"/>
      <c r="DH11" s="666"/>
      <c r="DI11" s="666"/>
      <c r="DJ11" s="666"/>
      <c r="DK11" s="666"/>
      <c r="DL11" s="666"/>
      <c r="DM11" s="666"/>
      <c r="DN11" s="666"/>
      <c r="DO11" s="666"/>
      <c r="DP11" s="667"/>
      <c r="DQ11" s="671">
        <v>1316525</v>
      </c>
      <c r="DR11" s="666"/>
      <c r="DS11" s="666"/>
      <c r="DT11" s="666"/>
      <c r="DU11" s="666"/>
      <c r="DV11" s="666"/>
      <c r="DW11" s="666"/>
      <c r="DX11" s="666"/>
      <c r="DY11" s="666"/>
      <c r="DZ11" s="666"/>
      <c r="EA11" s="666"/>
      <c r="EB11" s="666"/>
      <c r="EC11" s="706"/>
    </row>
    <row r="12" spans="2:143" ht="11.25" customHeight="1" x14ac:dyDescent="0.2">
      <c r="B12" s="662" t="s">
        <v>247</v>
      </c>
      <c r="C12" s="663"/>
      <c r="D12" s="663"/>
      <c r="E12" s="663"/>
      <c r="F12" s="663"/>
      <c r="G12" s="663"/>
      <c r="H12" s="663"/>
      <c r="I12" s="663"/>
      <c r="J12" s="663"/>
      <c r="K12" s="663"/>
      <c r="L12" s="663"/>
      <c r="M12" s="663"/>
      <c r="N12" s="663"/>
      <c r="O12" s="663"/>
      <c r="P12" s="663"/>
      <c r="Q12" s="664"/>
      <c r="R12" s="665">
        <v>2723</v>
      </c>
      <c r="S12" s="666"/>
      <c r="T12" s="666"/>
      <c r="U12" s="666"/>
      <c r="V12" s="666"/>
      <c r="W12" s="666"/>
      <c r="X12" s="666"/>
      <c r="Y12" s="667"/>
      <c r="Z12" s="692">
        <v>0</v>
      </c>
      <c r="AA12" s="692"/>
      <c r="AB12" s="692"/>
      <c r="AC12" s="692"/>
      <c r="AD12" s="693">
        <v>2723</v>
      </c>
      <c r="AE12" s="693"/>
      <c r="AF12" s="693"/>
      <c r="AG12" s="693"/>
      <c r="AH12" s="693"/>
      <c r="AI12" s="693"/>
      <c r="AJ12" s="693"/>
      <c r="AK12" s="693"/>
      <c r="AL12" s="668">
        <v>0</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14246093</v>
      </c>
      <c r="BH12" s="666"/>
      <c r="BI12" s="666"/>
      <c r="BJ12" s="666"/>
      <c r="BK12" s="666"/>
      <c r="BL12" s="666"/>
      <c r="BM12" s="666"/>
      <c r="BN12" s="667"/>
      <c r="BO12" s="692">
        <v>40</v>
      </c>
      <c r="BP12" s="692"/>
      <c r="BQ12" s="692"/>
      <c r="BR12" s="692"/>
      <c r="BS12" s="693" t="s">
        <v>128</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9633169</v>
      </c>
      <c r="CS12" s="666"/>
      <c r="CT12" s="666"/>
      <c r="CU12" s="666"/>
      <c r="CV12" s="666"/>
      <c r="CW12" s="666"/>
      <c r="CX12" s="666"/>
      <c r="CY12" s="667"/>
      <c r="CZ12" s="692">
        <v>8.1</v>
      </c>
      <c r="DA12" s="692"/>
      <c r="DB12" s="692"/>
      <c r="DC12" s="692"/>
      <c r="DD12" s="671">
        <v>285233</v>
      </c>
      <c r="DE12" s="666"/>
      <c r="DF12" s="666"/>
      <c r="DG12" s="666"/>
      <c r="DH12" s="666"/>
      <c r="DI12" s="666"/>
      <c r="DJ12" s="666"/>
      <c r="DK12" s="666"/>
      <c r="DL12" s="666"/>
      <c r="DM12" s="666"/>
      <c r="DN12" s="666"/>
      <c r="DO12" s="666"/>
      <c r="DP12" s="667"/>
      <c r="DQ12" s="671">
        <v>4587895</v>
      </c>
      <c r="DR12" s="666"/>
      <c r="DS12" s="666"/>
      <c r="DT12" s="666"/>
      <c r="DU12" s="666"/>
      <c r="DV12" s="666"/>
      <c r="DW12" s="666"/>
      <c r="DX12" s="666"/>
      <c r="DY12" s="666"/>
      <c r="DZ12" s="666"/>
      <c r="EA12" s="666"/>
      <c r="EB12" s="666"/>
      <c r="EC12" s="706"/>
    </row>
    <row r="13" spans="2:143" ht="11.25" customHeight="1" x14ac:dyDescent="0.2">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14170213</v>
      </c>
      <c r="BH13" s="666"/>
      <c r="BI13" s="666"/>
      <c r="BJ13" s="666"/>
      <c r="BK13" s="666"/>
      <c r="BL13" s="666"/>
      <c r="BM13" s="666"/>
      <c r="BN13" s="667"/>
      <c r="BO13" s="692">
        <v>39.799999999999997</v>
      </c>
      <c r="BP13" s="692"/>
      <c r="BQ13" s="692"/>
      <c r="BR13" s="692"/>
      <c r="BS13" s="693" t="s">
        <v>128</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13851738</v>
      </c>
      <c r="CS13" s="666"/>
      <c r="CT13" s="666"/>
      <c r="CU13" s="666"/>
      <c r="CV13" s="666"/>
      <c r="CW13" s="666"/>
      <c r="CX13" s="666"/>
      <c r="CY13" s="667"/>
      <c r="CZ13" s="692">
        <v>11.7</v>
      </c>
      <c r="DA13" s="692"/>
      <c r="DB13" s="692"/>
      <c r="DC13" s="692"/>
      <c r="DD13" s="671">
        <v>6548015</v>
      </c>
      <c r="DE13" s="666"/>
      <c r="DF13" s="666"/>
      <c r="DG13" s="666"/>
      <c r="DH13" s="666"/>
      <c r="DI13" s="666"/>
      <c r="DJ13" s="666"/>
      <c r="DK13" s="666"/>
      <c r="DL13" s="666"/>
      <c r="DM13" s="666"/>
      <c r="DN13" s="666"/>
      <c r="DO13" s="666"/>
      <c r="DP13" s="667"/>
      <c r="DQ13" s="671">
        <v>7722773</v>
      </c>
      <c r="DR13" s="666"/>
      <c r="DS13" s="666"/>
      <c r="DT13" s="666"/>
      <c r="DU13" s="666"/>
      <c r="DV13" s="666"/>
      <c r="DW13" s="666"/>
      <c r="DX13" s="666"/>
      <c r="DY13" s="666"/>
      <c r="DZ13" s="666"/>
      <c r="EA13" s="666"/>
      <c r="EB13" s="666"/>
      <c r="EC13" s="706"/>
    </row>
    <row r="14" spans="2:143" ht="11.25" customHeight="1" x14ac:dyDescent="0.2">
      <c r="B14" s="662" t="s">
        <v>253</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699563</v>
      </c>
      <c r="BH14" s="666"/>
      <c r="BI14" s="666"/>
      <c r="BJ14" s="666"/>
      <c r="BK14" s="666"/>
      <c r="BL14" s="666"/>
      <c r="BM14" s="666"/>
      <c r="BN14" s="667"/>
      <c r="BO14" s="692">
        <v>2</v>
      </c>
      <c r="BP14" s="692"/>
      <c r="BQ14" s="692"/>
      <c r="BR14" s="692"/>
      <c r="BS14" s="693" t="s">
        <v>128</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2772144</v>
      </c>
      <c r="CS14" s="666"/>
      <c r="CT14" s="666"/>
      <c r="CU14" s="666"/>
      <c r="CV14" s="666"/>
      <c r="CW14" s="666"/>
      <c r="CX14" s="666"/>
      <c r="CY14" s="667"/>
      <c r="CZ14" s="692">
        <v>2.2999999999999998</v>
      </c>
      <c r="DA14" s="692"/>
      <c r="DB14" s="692"/>
      <c r="DC14" s="692"/>
      <c r="DD14" s="671">
        <v>169837</v>
      </c>
      <c r="DE14" s="666"/>
      <c r="DF14" s="666"/>
      <c r="DG14" s="666"/>
      <c r="DH14" s="666"/>
      <c r="DI14" s="666"/>
      <c r="DJ14" s="666"/>
      <c r="DK14" s="666"/>
      <c r="DL14" s="666"/>
      <c r="DM14" s="666"/>
      <c r="DN14" s="666"/>
      <c r="DO14" s="666"/>
      <c r="DP14" s="667"/>
      <c r="DQ14" s="671">
        <v>2222817</v>
      </c>
      <c r="DR14" s="666"/>
      <c r="DS14" s="666"/>
      <c r="DT14" s="666"/>
      <c r="DU14" s="666"/>
      <c r="DV14" s="666"/>
      <c r="DW14" s="666"/>
      <c r="DX14" s="666"/>
      <c r="DY14" s="666"/>
      <c r="DZ14" s="666"/>
      <c r="EA14" s="666"/>
      <c r="EB14" s="666"/>
      <c r="EC14" s="706"/>
    </row>
    <row r="15" spans="2:143" ht="11.25" customHeight="1" x14ac:dyDescent="0.2">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1415554</v>
      </c>
      <c r="BH15" s="666"/>
      <c r="BI15" s="666"/>
      <c r="BJ15" s="666"/>
      <c r="BK15" s="666"/>
      <c r="BL15" s="666"/>
      <c r="BM15" s="666"/>
      <c r="BN15" s="667"/>
      <c r="BO15" s="692">
        <v>4</v>
      </c>
      <c r="BP15" s="692"/>
      <c r="BQ15" s="692"/>
      <c r="BR15" s="692"/>
      <c r="BS15" s="693" t="s">
        <v>128</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13069486</v>
      </c>
      <c r="CS15" s="666"/>
      <c r="CT15" s="666"/>
      <c r="CU15" s="666"/>
      <c r="CV15" s="666"/>
      <c r="CW15" s="666"/>
      <c r="CX15" s="666"/>
      <c r="CY15" s="667"/>
      <c r="CZ15" s="692">
        <v>11</v>
      </c>
      <c r="DA15" s="692"/>
      <c r="DB15" s="692"/>
      <c r="DC15" s="692"/>
      <c r="DD15" s="671">
        <v>3591265</v>
      </c>
      <c r="DE15" s="666"/>
      <c r="DF15" s="666"/>
      <c r="DG15" s="666"/>
      <c r="DH15" s="666"/>
      <c r="DI15" s="666"/>
      <c r="DJ15" s="666"/>
      <c r="DK15" s="666"/>
      <c r="DL15" s="666"/>
      <c r="DM15" s="666"/>
      <c r="DN15" s="666"/>
      <c r="DO15" s="666"/>
      <c r="DP15" s="667"/>
      <c r="DQ15" s="671">
        <v>7776691</v>
      </c>
      <c r="DR15" s="666"/>
      <c r="DS15" s="666"/>
      <c r="DT15" s="666"/>
      <c r="DU15" s="666"/>
      <c r="DV15" s="666"/>
      <c r="DW15" s="666"/>
      <c r="DX15" s="666"/>
      <c r="DY15" s="666"/>
      <c r="DZ15" s="666"/>
      <c r="EA15" s="666"/>
      <c r="EB15" s="666"/>
      <c r="EC15" s="706"/>
    </row>
    <row r="16" spans="2:143" ht="11.25" customHeight="1" x14ac:dyDescent="0.2">
      <c r="B16" s="662" t="s">
        <v>259</v>
      </c>
      <c r="C16" s="663"/>
      <c r="D16" s="663"/>
      <c r="E16" s="663"/>
      <c r="F16" s="663"/>
      <c r="G16" s="663"/>
      <c r="H16" s="663"/>
      <c r="I16" s="663"/>
      <c r="J16" s="663"/>
      <c r="K16" s="663"/>
      <c r="L16" s="663"/>
      <c r="M16" s="663"/>
      <c r="N16" s="663"/>
      <c r="O16" s="663"/>
      <c r="P16" s="663"/>
      <c r="Q16" s="664"/>
      <c r="R16" s="665">
        <v>46185</v>
      </c>
      <c r="S16" s="666"/>
      <c r="T16" s="666"/>
      <c r="U16" s="666"/>
      <c r="V16" s="666"/>
      <c r="W16" s="666"/>
      <c r="X16" s="666"/>
      <c r="Y16" s="667"/>
      <c r="Z16" s="692">
        <v>0</v>
      </c>
      <c r="AA16" s="692"/>
      <c r="AB16" s="692"/>
      <c r="AC16" s="692"/>
      <c r="AD16" s="693">
        <v>46185</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v>188209</v>
      </c>
      <c r="CS16" s="666"/>
      <c r="CT16" s="666"/>
      <c r="CU16" s="666"/>
      <c r="CV16" s="666"/>
      <c r="CW16" s="666"/>
      <c r="CX16" s="666"/>
      <c r="CY16" s="667"/>
      <c r="CZ16" s="692">
        <v>0.2</v>
      </c>
      <c r="DA16" s="692"/>
      <c r="DB16" s="692"/>
      <c r="DC16" s="692"/>
      <c r="DD16" s="671" t="s">
        <v>128</v>
      </c>
      <c r="DE16" s="666"/>
      <c r="DF16" s="666"/>
      <c r="DG16" s="666"/>
      <c r="DH16" s="666"/>
      <c r="DI16" s="666"/>
      <c r="DJ16" s="666"/>
      <c r="DK16" s="666"/>
      <c r="DL16" s="666"/>
      <c r="DM16" s="666"/>
      <c r="DN16" s="666"/>
      <c r="DO16" s="666"/>
      <c r="DP16" s="667"/>
      <c r="DQ16" s="671">
        <v>1738</v>
      </c>
      <c r="DR16" s="666"/>
      <c r="DS16" s="666"/>
      <c r="DT16" s="666"/>
      <c r="DU16" s="666"/>
      <c r="DV16" s="666"/>
      <c r="DW16" s="666"/>
      <c r="DX16" s="666"/>
      <c r="DY16" s="666"/>
      <c r="DZ16" s="666"/>
      <c r="EA16" s="666"/>
      <c r="EB16" s="666"/>
      <c r="EC16" s="706"/>
    </row>
    <row r="17" spans="2:133" ht="11.25" customHeight="1" x14ac:dyDescent="0.2">
      <c r="B17" s="662" t="s">
        <v>262</v>
      </c>
      <c r="C17" s="663"/>
      <c r="D17" s="663"/>
      <c r="E17" s="663"/>
      <c r="F17" s="663"/>
      <c r="G17" s="663"/>
      <c r="H17" s="663"/>
      <c r="I17" s="663"/>
      <c r="J17" s="663"/>
      <c r="K17" s="663"/>
      <c r="L17" s="663"/>
      <c r="M17" s="663"/>
      <c r="N17" s="663"/>
      <c r="O17" s="663"/>
      <c r="P17" s="663"/>
      <c r="Q17" s="664"/>
      <c r="R17" s="665">
        <v>496944</v>
      </c>
      <c r="S17" s="666"/>
      <c r="T17" s="666"/>
      <c r="U17" s="666"/>
      <c r="V17" s="666"/>
      <c r="W17" s="666"/>
      <c r="X17" s="666"/>
      <c r="Y17" s="667"/>
      <c r="Z17" s="692">
        <v>0.4</v>
      </c>
      <c r="AA17" s="692"/>
      <c r="AB17" s="692"/>
      <c r="AC17" s="692"/>
      <c r="AD17" s="693">
        <v>496944</v>
      </c>
      <c r="AE17" s="693"/>
      <c r="AF17" s="693"/>
      <c r="AG17" s="693"/>
      <c r="AH17" s="693"/>
      <c r="AI17" s="693"/>
      <c r="AJ17" s="693"/>
      <c r="AK17" s="693"/>
      <c r="AL17" s="668">
        <v>0.9</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8415876</v>
      </c>
      <c r="CS17" s="666"/>
      <c r="CT17" s="666"/>
      <c r="CU17" s="666"/>
      <c r="CV17" s="666"/>
      <c r="CW17" s="666"/>
      <c r="CX17" s="666"/>
      <c r="CY17" s="667"/>
      <c r="CZ17" s="692">
        <v>7.1</v>
      </c>
      <c r="DA17" s="692"/>
      <c r="DB17" s="692"/>
      <c r="DC17" s="692"/>
      <c r="DD17" s="671" t="s">
        <v>128</v>
      </c>
      <c r="DE17" s="666"/>
      <c r="DF17" s="666"/>
      <c r="DG17" s="666"/>
      <c r="DH17" s="666"/>
      <c r="DI17" s="666"/>
      <c r="DJ17" s="666"/>
      <c r="DK17" s="666"/>
      <c r="DL17" s="666"/>
      <c r="DM17" s="666"/>
      <c r="DN17" s="666"/>
      <c r="DO17" s="666"/>
      <c r="DP17" s="667"/>
      <c r="DQ17" s="671">
        <v>8041500</v>
      </c>
      <c r="DR17" s="666"/>
      <c r="DS17" s="666"/>
      <c r="DT17" s="666"/>
      <c r="DU17" s="666"/>
      <c r="DV17" s="666"/>
      <c r="DW17" s="666"/>
      <c r="DX17" s="666"/>
      <c r="DY17" s="666"/>
      <c r="DZ17" s="666"/>
      <c r="EA17" s="666"/>
      <c r="EB17" s="666"/>
      <c r="EC17" s="706"/>
    </row>
    <row r="18" spans="2:133" ht="11.25" customHeight="1" x14ac:dyDescent="0.2">
      <c r="B18" s="662" t="s">
        <v>265</v>
      </c>
      <c r="C18" s="663"/>
      <c r="D18" s="663"/>
      <c r="E18" s="663"/>
      <c r="F18" s="663"/>
      <c r="G18" s="663"/>
      <c r="H18" s="663"/>
      <c r="I18" s="663"/>
      <c r="J18" s="663"/>
      <c r="K18" s="663"/>
      <c r="L18" s="663"/>
      <c r="M18" s="663"/>
      <c r="N18" s="663"/>
      <c r="O18" s="663"/>
      <c r="P18" s="663"/>
      <c r="Q18" s="664"/>
      <c r="R18" s="665">
        <v>915609</v>
      </c>
      <c r="S18" s="666"/>
      <c r="T18" s="666"/>
      <c r="U18" s="666"/>
      <c r="V18" s="666"/>
      <c r="W18" s="666"/>
      <c r="X18" s="666"/>
      <c r="Y18" s="667"/>
      <c r="Z18" s="692">
        <v>0.7</v>
      </c>
      <c r="AA18" s="692"/>
      <c r="AB18" s="692"/>
      <c r="AC18" s="692"/>
      <c r="AD18" s="693">
        <v>843751</v>
      </c>
      <c r="AE18" s="693"/>
      <c r="AF18" s="693"/>
      <c r="AG18" s="693"/>
      <c r="AH18" s="693"/>
      <c r="AI18" s="693"/>
      <c r="AJ18" s="693"/>
      <c r="AK18" s="693"/>
      <c r="AL18" s="668">
        <v>1.6000000238418579</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2">
      <c r="B19" s="662" t="s">
        <v>268</v>
      </c>
      <c r="C19" s="663"/>
      <c r="D19" s="663"/>
      <c r="E19" s="663"/>
      <c r="F19" s="663"/>
      <c r="G19" s="663"/>
      <c r="H19" s="663"/>
      <c r="I19" s="663"/>
      <c r="J19" s="663"/>
      <c r="K19" s="663"/>
      <c r="L19" s="663"/>
      <c r="M19" s="663"/>
      <c r="N19" s="663"/>
      <c r="O19" s="663"/>
      <c r="P19" s="663"/>
      <c r="Q19" s="664"/>
      <c r="R19" s="665">
        <v>235614</v>
      </c>
      <c r="S19" s="666"/>
      <c r="T19" s="666"/>
      <c r="U19" s="666"/>
      <c r="V19" s="666"/>
      <c r="W19" s="666"/>
      <c r="X19" s="666"/>
      <c r="Y19" s="667"/>
      <c r="Z19" s="692">
        <v>0.2</v>
      </c>
      <c r="AA19" s="692"/>
      <c r="AB19" s="692"/>
      <c r="AC19" s="692"/>
      <c r="AD19" s="693">
        <v>235614</v>
      </c>
      <c r="AE19" s="693"/>
      <c r="AF19" s="693"/>
      <c r="AG19" s="693"/>
      <c r="AH19" s="693"/>
      <c r="AI19" s="693"/>
      <c r="AJ19" s="693"/>
      <c r="AK19" s="693"/>
      <c r="AL19" s="668">
        <v>0.4</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2532144</v>
      </c>
      <c r="BH19" s="666"/>
      <c r="BI19" s="666"/>
      <c r="BJ19" s="666"/>
      <c r="BK19" s="666"/>
      <c r="BL19" s="666"/>
      <c r="BM19" s="666"/>
      <c r="BN19" s="667"/>
      <c r="BO19" s="692">
        <v>7.1</v>
      </c>
      <c r="BP19" s="692"/>
      <c r="BQ19" s="692"/>
      <c r="BR19" s="692"/>
      <c r="BS19" s="693" t="s">
        <v>128</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2">
      <c r="B20" s="662" t="s">
        <v>271</v>
      </c>
      <c r="C20" s="663"/>
      <c r="D20" s="663"/>
      <c r="E20" s="663"/>
      <c r="F20" s="663"/>
      <c r="G20" s="663"/>
      <c r="H20" s="663"/>
      <c r="I20" s="663"/>
      <c r="J20" s="663"/>
      <c r="K20" s="663"/>
      <c r="L20" s="663"/>
      <c r="M20" s="663"/>
      <c r="N20" s="663"/>
      <c r="O20" s="663"/>
      <c r="P20" s="663"/>
      <c r="Q20" s="664"/>
      <c r="R20" s="665">
        <v>14379</v>
      </c>
      <c r="S20" s="666"/>
      <c r="T20" s="666"/>
      <c r="U20" s="666"/>
      <c r="V20" s="666"/>
      <c r="W20" s="666"/>
      <c r="X20" s="666"/>
      <c r="Y20" s="667"/>
      <c r="Z20" s="692">
        <v>0</v>
      </c>
      <c r="AA20" s="692"/>
      <c r="AB20" s="692"/>
      <c r="AC20" s="692"/>
      <c r="AD20" s="693">
        <v>14379</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2532144</v>
      </c>
      <c r="BH20" s="666"/>
      <c r="BI20" s="666"/>
      <c r="BJ20" s="666"/>
      <c r="BK20" s="666"/>
      <c r="BL20" s="666"/>
      <c r="BM20" s="666"/>
      <c r="BN20" s="667"/>
      <c r="BO20" s="692">
        <v>7.1</v>
      </c>
      <c r="BP20" s="692"/>
      <c r="BQ20" s="692"/>
      <c r="BR20" s="692"/>
      <c r="BS20" s="693" t="s">
        <v>128</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118477629</v>
      </c>
      <c r="CS20" s="666"/>
      <c r="CT20" s="666"/>
      <c r="CU20" s="666"/>
      <c r="CV20" s="666"/>
      <c r="CW20" s="666"/>
      <c r="CX20" s="666"/>
      <c r="CY20" s="667"/>
      <c r="CZ20" s="692">
        <v>100</v>
      </c>
      <c r="DA20" s="692"/>
      <c r="DB20" s="692"/>
      <c r="DC20" s="692"/>
      <c r="DD20" s="671">
        <v>13644041</v>
      </c>
      <c r="DE20" s="666"/>
      <c r="DF20" s="666"/>
      <c r="DG20" s="666"/>
      <c r="DH20" s="666"/>
      <c r="DI20" s="666"/>
      <c r="DJ20" s="666"/>
      <c r="DK20" s="666"/>
      <c r="DL20" s="666"/>
      <c r="DM20" s="666"/>
      <c r="DN20" s="666"/>
      <c r="DO20" s="666"/>
      <c r="DP20" s="667"/>
      <c r="DQ20" s="671">
        <v>68737132</v>
      </c>
      <c r="DR20" s="666"/>
      <c r="DS20" s="666"/>
      <c r="DT20" s="666"/>
      <c r="DU20" s="666"/>
      <c r="DV20" s="666"/>
      <c r="DW20" s="666"/>
      <c r="DX20" s="666"/>
      <c r="DY20" s="666"/>
      <c r="DZ20" s="666"/>
      <c r="EA20" s="666"/>
      <c r="EB20" s="666"/>
      <c r="EC20" s="706"/>
    </row>
    <row r="21" spans="2:133" ht="11.25" customHeight="1" x14ac:dyDescent="0.2">
      <c r="B21" s="662" t="s">
        <v>274</v>
      </c>
      <c r="C21" s="663"/>
      <c r="D21" s="663"/>
      <c r="E21" s="663"/>
      <c r="F21" s="663"/>
      <c r="G21" s="663"/>
      <c r="H21" s="663"/>
      <c r="I21" s="663"/>
      <c r="J21" s="663"/>
      <c r="K21" s="663"/>
      <c r="L21" s="663"/>
      <c r="M21" s="663"/>
      <c r="N21" s="663"/>
      <c r="O21" s="663"/>
      <c r="P21" s="663"/>
      <c r="Q21" s="664"/>
      <c r="R21" s="665">
        <v>8372</v>
      </c>
      <c r="S21" s="666"/>
      <c r="T21" s="666"/>
      <c r="U21" s="666"/>
      <c r="V21" s="666"/>
      <c r="W21" s="666"/>
      <c r="X21" s="666"/>
      <c r="Y21" s="667"/>
      <c r="Z21" s="692">
        <v>0</v>
      </c>
      <c r="AA21" s="692"/>
      <c r="AB21" s="692"/>
      <c r="AC21" s="692"/>
      <c r="AD21" s="693">
        <v>8372</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29206</v>
      </c>
      <c r="BH21" s="666"/>
      <c r="BI21" s="666"/>
      <c r="BJ21" s="666"/>
      <c r="BK21" s="666"/>
      <c r="BL21" s="666"/>
      <c r="BM21" s="666"/>
      <c r="BN21" s="667"/>
      <c r="BO21" s="692">
        <v>0.1</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276</v>
      </c>
      <c r="C22" s="729"/>
      <c r="D22" s="729"/>
      <c r="E22" s="729"/>
      <c r="F22" s="729"/>
      <c r="G22" s="729"/>
      <c r="H22" s="729"/>
      <c r="I22" s="729"/>
      <c r="J22" s="729"/>
      <c r="K22" s="729"/>
      <c r="L22" s="729"/>
      <c r="M22" s="729"/>
      <c r="N22" s="729"/>
      <c r="O22" s="729"/>
      <c r="P22" s="729"/>
      <c r="Q22" s="730"/>
      <c r="R22" s="665">
        <v>657244</v>
      </c>
      <c r="S22" s="666"/>
      <c r="T22" s="666"/>
      <c r="U22" s="666"/>
      <c r="V22" s="666"/>
      <c r="W22" s="666"/>
      <c r="X22" s="666"/>
      <c r="Y22" s="667"/>
      <c r="Z22" s="692">
        <v>0.5</v>
      </c>
      <c r="AA22" s="692"/>
      <c r="AB22" s="692"/>
      <c r="AC22" s="692"/>
      <c r="AD22" s="693">
        <v>585386</v>
      </c>
      <c r="AE22" s="693"/>
      <c r="AF22" s="693"/>
      <c r="AG22" s="693"/>
      <c r="AH22" s="693"/>
      <c r="AI22" s="693"/>
      <c r="AJ22" s="693"/>
      <c r="AK22" s="693"/>
      <c r="AL22" s="668">
        <v>1.1000000238418579</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279</v>
      </c>
      <c r="C23" s="663"/>
      <c r="D23" s="663"/>
      <c r="E23" s="663"/>
      <c r="F23" s="663"/>
      <c r="G23" s="663"/>
      <c r="H23" s="663"/>
      <c r="I23" s="663"/>
      <c r="J23" s="663"/>
      <c r="K23" s="663"/>
      <c r="L23" s="663"/>
      <c r="M23" s="663"/>
      <c r="N23" s="663"/>
      <c r="O23" s="663"/>
      <c r="P23" s="663"/>
      <c r="Q23" s="664"/>
      <c r="R23" s="665">
        <v>12438435</v>
      </c>
      <c r="S23" s="666"/>
      <c r="T23" s="666"/>
      <c r="U23" s="666"/>
      <c r="V23" s="666"/>
      <c r="W23" s="666"/>
      <c r="X23" s="666"/>
      <c r="Y23" s="667"/>
      <c r="Z23" s="692">
        <v>10.1</v>
      </c>
      <c r="AA23" s="692"/>
      <c r="AB23" s="692"/>
      <c r="AC23" s="692"/>
      <c r="AD23" s="693">
        <v>11169645</v>
      </c>
      <c r="AE23" s="693"/>
      <c r="AF23" s="693"/>
      <c r="AG23" s="693"/>
      <c r="AH23" s="693"/>
      <c r="AI23" s="693"/>
      <c r="AJ23" s="693"/>
      <c r="AK23" s="693"/>
      <c r="AL23" s="668">
        <v>20.9</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v>2502938</v>
      </c>
      <c r="BH23" s="666"/>
      <c r="BI23" s="666"/>
      <c r="BJ23" s="666"/>
      <c r="BK23" s="666"/>
      <c r="BL23" s="666"/>
      <c r="BM23" s="666"/>
      <c r="BN23" s="667"/>
      <c r="BO23" s="692">
        <v>7</v>
      </c>
      <c r="BP23" s="692"/>
      <c r="BQ23" s="692"/>
      <c r="BR23" s="692"/>
      <c r="BS23" s="693" t="s">
        <v>128</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2">
      <c r="B24" s="662" t="s">
        <v>286</v>
      </c>
      <c r="C24" s="663"/>
      <c r="D24" s="663"/>
      <c r="E24" s="663"/>
      <c r="F24" s="663"/>
      <c r="G24" s="663"/>
      <c r="H24" s="663"/>
      <c r="I24" s="663"/>
      <c r="J24" s="663"/>
      <c r="K24" s="663"/>
      <c r="L24" s="663"/>
      <c r="M24" s="663"/>
      <c r="N24" s="663"/>
      <c r="O24" s="663"/>
      <c r="P24" s="663"/>
      <c r="Q24" s="664"/>
      <c r="R24" s="665">
        <v>11169645</v>
      </c>
      <c r="S24" s="666"/>
      <c r="T24" s="666"/>
      <c r="U24" s="666"/>
      <c r="V24" s="666"/>
      <c r="W24" s="666"/>
      <c r="X24" s="666"/>
      <c r="Y24" s="667"/>
      <c r="Z24" s="692">
        <v>9</v>
      </c>
      <c r="AA24" s="692"/>
      <c r="AB24" s="692"/>
      <c r="AC24" s="692"/>
      <c r="AD24" s="693">
        <v>11169645</v>
      </c>
      <c r="AE24" s="693"/>
      <c r="AF24" s="693"/>
      <c r="AG24" s="693"/>
      <c r="AH24" s="693"/>
      <c r="AI24" s="693"/>
      <c r="AJ24" s="693"/>
      <c r="AK24" s="693"/>
      <c r="AL24" s="668">
        <v>20.9</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52381913</v>
      </c>
      <c r="CS24" s="719"/>
      <c r="CT24" s="719"/>
      <c r="CU24" s="719"/>
      <c r="CV24" s="719"/>
      <c r="CW24" s="719"/>
      <c r="CX24" s="719"/>
      <c r="CY24" s="762"/>
      <c r="CZ24" s="763">
        <v>44.2</v>
      </c>
      <c r="DA24" s="736"/>
      <c r="DB24" s="736"/>
      <c r="DC24" s="766"/>
      <c r="DD24" s="761">
        <v>29488287</v>
      </c>
      <c r="DE24" s="719"/>
      <c r="DF24" s="719"/>
      <c r="DG24" s="719"/>
      <c r="DH24" s="719"/>
      <c r="DI24" s="719"/>
      <c r="DJ24" s="719"/>
      <c r="DK24" s="762"/>
      <c r="DL24" s="761">
        <v>27138671</v>
      </c>
      <c r="DM24" s="719"/>
      <c r="DN24" s="719"/>
      <c r="DO24" s="719"/>
      <c r="DP24" s="719"/>
      <c r="DQ24" s="719"/>
      <c r="DR24" s="719"/>
      <c r="DS24" s="719"/>
      <c r="DT24" s="719"/>
      <c r="DU24" s="719"/>
      <c r="DV24" s="762"/>
      <c r="DW24" s="763">
        <v>46.4</v>
      </c>
      <c r="DX24" s="736"/>
      <c r="DY24" s="736"/>
      <c r="DZ24" s="736"/>
      <c r="EA24" s="736"/>
      <c r="EB24" s="736"/>
      <c r="EC24" s="764"/>
    </row>
    <row r="25" spans="2:133" ht="11.25" customHeight="1" x14ac:dyDescent="0.2">
      <c r="B25" s="662" t="s">
        <v>289</v>
      </c>
      <c r="C25" s="663"/>
      <c r="D25" s="663"/>
      <c r="E25" s="663"/>
      <c r="F25" s="663"/>
      <c r="G25" s="663"/>
      <c r="H25" s="663"/>
      <c r="I25" s="663"/>
      <c r="J25" s="663"/>
      <c r="K25" s="663"/>
      <c r="L25" s="663"/>
      <c r="M25" s="663"/>
      <c r="N25" s="663"/>
      <c r="O25" s="663"/>
      <c r="P25" s="663"/>
      <c r="Q25" s="664"/>
      <c r="R25" s="665">
        <v>1262199</v>
      </c>
      <c r="S25" s="666"/>
      <c r="T25" s="666"/>
      <c r="U25" s="666"/>
      <c r="V25" s="666"/>
      <c r="W25" s="666"/>
      <c r="X25" s="666"/>
      <c r="Y25" s="667"/>
      <c r="Z25" s="692">
        <v>1</v>
      </c>
      <c r="AA25" s="692"/>
      <c r="AB25" s="692"/>
      <c r="AC25" s="692"/>
      <c r="AD25" s="693" t="s">
        <v>128</v>
      </c>
      <c r="AE25" s="693"/>
      <c r="AF25" s="693"/>
      <c r="AG25" s="693"/>
      <c r="AH25" s="693"/>
      <c r="AI25" s="693"/>
      <c r="AJ25" s="693"/>
      <c r="AK25" s="693"/>
      <c r="AL25" s="668" t="s">
        <v>128</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15692959</v>
      </c>
      <c r="CS25" s="676"/>
      <c r="CT25" s="676"/>
      <c r="CU25" s="676"/>
      <c r="CV25" s="676"/>
      <c r="CW25" s="676"/>
      <c r="CX25" s="676"/>
      <c r="CY25" s="677"/>
      <c r="CZ25" s="668">
        <v>13.2</v>
      </c>
      <c r="DA25" s="678"/>
      <c r="DB25" s="678"/>
      <c r="DC25" s="679"/>
      <c r="DD25" s="671">
        <v>14500420</v>
      </c>
      <c r="DE25" s="676"/>
      <c r="DF25" s="676"/>
      <c r="DG25" s="676"/>
      <c r="DH25" s="676"/>
      <c r="DI25" s="676"/>
      <c r="DJ25" s="676"/>
      <c r="DK25" s="677"/>
      <c r="DL25" s="671">
        <v>12841535</v>
      </c>
      <c r="DM25" s="676"/>
      <c r="DN25" s="676"/>
      <c r="DO25" s="676"/>
      <c r="DP25" s="676"/>
      <c r="DQ25" s="676"/>
      <c r="DR25" s="676"/>
      <c r="DS25" s="676"/>
      <c r="DT25" s="676"/>
      <c r="DU25" s="676"/>
      <c r="DV25" s="677"/>
      <c r="DW25" s="668">
        <v>22</v>
      </c>
      <c r="DX25" s="678"/>
      <c r="DY25" s="678"/>
      <c r="DZ25" s="678"/>
      <c r="EA25" s="678"/>
      <c r="EB25" s="678"/>
      <c r="EC25" s="699"/>
    </row>
    <row r="26" spans="2:133" ht="11.25" customHeight="1" x14ac:dyDescent="0.2">
      <c r="B26" s="662" t="s">
        <v>292</v>
      </c>
      <c r="C26" s="663"/>
      <c r="D26" s="663"/>
      <c r="E26" s="663"/>
      <c r="F26" s="663"/>
      <c r="G26" s="663"/>
      <c r="H26" s="663"/>
      <c r="I26" s="663"/>
      <c r="J26" s="663"/>
      <c r="K26" s="663"/>
      <c r="L26" s="663"/>
      <c r="M26" s="663"/>
      <c r="N26" s="663"/>
      <c r="O26" s="663"/>
      <c r="P26" s="663"/>
      <c r="Q26" s="664"/>
      <c r="R26" s="665">
        <v>6591</v>
      </c>
      <c r="S26" s="666"/>
      <c r="T26" s="666"/>
      <c r="U26" s="666"/>
      <c r="V26" s="666"/>
      <c r="W26" s="666"/>
      <c r="X26" s="666"/>
      <c r="Y26" s="667"/>
      <c r="Z26" s="692">
        <v>0</v>
      </c>
      <c r="AA26" s="692"/>
      <c r="AB26" s="692"/>
      <c r="AC26" s="692"/>
      <c r="AD26" s="693" t="s">
        <v>128</v>
      </c>
      <c r="AE26" s="693"/>
      <c r="AF26" s="693"/>
      <c r="AG26" s="693"/>
      <c r="AH26" s="693"/>
      <c r="AI26" s="693"/>
      <c r="AJ26" s="693"/>
      <c r="AK26" s="693"/>
      <c r="AL26" s="668" t="s">
        <v>128</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10418992</v>
      </c>
      <c r="CS26" s="666"/>
      <c r="CT26" s="666"/>
      <c r="CU26" s="666"/>
      <c r="CV26" s="666"/>
      <c r="CW26" s="666"/>
      <c r="CX26" s="666"/>
      <c r="CY26" s="667"/>
      <c r="CZ26" s="668">
        <v>8.8000000000000007</v>
      </c>
      <c r="DA26" s="678"/>
      <c r="DB26" s="678"/>
      <c r="DC26" s="679"/>
      <c r="DD26" s="671">
        <v>9537503</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2">
      <c r="B27" s="662" t="s">
        <v>295</v>
      </c>
      <c r="C27" s="663"/>
      <c r="D27" s="663"/>
      <c r="E27" s="663"/>
      <c r="F27" s="663"/>
      <c r="G27" s="663"/>
      <c r="H27" s="663"/>
      <c r="I27" s="663"/>
      <c r="J27" s="663"/>
      <c r="K27" s="663"/>
      <c r="L27" s="663"/>
      <c r="M27" s="663"/>
      <c r="N27" s="663"/>
      <c r="O27" s="663"/>
      <c r="P27" s="663"/>
      <c r="Q27" s="664"/>
      <c r="R27" s="665">
        <v>56770875</v>
      </c>
      <c r="S27" s="666"/>
      <c r="T27" s="666"/>
      <c r="U27" s="666"/>
      <c r="V27" s="666"/>
      <c r="W27" s="666"/>
      <c r="X27" s="666"/>
      <c r="Y27" s="667"/>
      <c r="Z27" s="692">
        <v>46</v>
      </c>
      <c r="AA27" s="692"/>
      <c r="AB27" s="692"/>
      <c r="AC27" s="692"/>
      <c r="AD27" s="693">
        <v>52927289</v>
      </c>
      <c r="AE27" s="693"/>
      <c r="AF27" s="693"/>
      <c r="AG27" s="693"/>
      <c r="AH27" s="693"/>
      <c r="AI27" s="693"/>
      <c r="AJ27" s="693"/>
      <c r="AK27" s="693"/>
      <c r="AL27" s="668">
        <v>99.199996948242188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35614552</v>
      </c>
      <c r="BH27" s="666"/>
      <c r="BI27" s="666"/>
      <c r="BJ27" s="666"/>
      <c r="BK27" s="666"/>
      <c r="BL27" s="666"/>
      <c r="BM27" s="666"/>
      <c r="BN27" s="667"/>
      <c r="BO27" s="692">
        <v>100</v>
      </c>
      <c r="BP27" s="692"/>
      <c r="BQ27" s="692"/>
      <c r="BR27" s="692"/>
      <c r="BS27" s="693">
        <v>648480</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28273188</v>
      </c>
      <c r="CS27" s="676"/>
      <c r="CT27" s="676"/>
      <c r="CU27" s="676"/>
      <c r="CV27" s="676"/>
      <c r="CW27" s="676"/>
      <c r="CX27" s="676"/>
      <c r="CY27" s="677"/>
      <c r="CZ27" s="668">
        <v>23.9</v>
      </c>
      <c r="DA27" s="678"/>
      <c r="DB27" s="678"/>
      <c r="DC27" s="679"/>
      <c r="DD27" s="671">
        <v>6946477</v>
      </c>
      <c r="DE27" s="676"/>
      <c r="DF27" s="676"/>
      <c r="DG27" s="676"/>
      <c r="DH27" s="676"/>
      <c r="DI27" s="676"/>
      <c r="DJ27" s="676"/>
      <c r="DK27" s="677"/>
      <c r="DL27" s="671">
        <v>6255746</v>
      </c>
      <c r="DM27" s="676"/>
      <c r="DN27" s="676"/>
      <c r="DO27" s="676"/>
      <c r="DP27" s="676"/>
      <c r="DQ27" s="676"/>
      <c r="DR27" s="676"/>
      <c r="DS27" s="676"/>
      <c r="DT27" s="676"/>
      <c r="DU27" s="676"/>
      <c r="DV27" s="677"/>
      <c r="DW27" s="668">
        <v>10.7</v>
      </c>
      <c r="DX27" s="678"/>
      <c r="DY27" s="678"/>
      <c r="DZ27" s="678"/>
      <c r="EA27" s="678"/>
      <c r="EB27" s="678"/>
      <c r="EC27" s="699"/>
    </row>
    <row r="28" spans="2:133" ht="11.25" customHeight="1" x14ac:dyDescent="0.2">
      <c r="B28" s="662" t="s">
        <v>298</v>
      </c>
      <c r="C28" s="663"/>
      <c r="D28" s="663"/>
      <c r="E28" s="663"/>
      <c r="F28" s="663"/>
      <c r="G28" s="663"/>
      <c r="H28" s="663"/>
      <c r="I28" s="663"/>
      <c r="J28" s="663"/>
      <c r="K28" s="663"/>
      <c r="L28" s="663"/>
      <c r="M28" s="663"/>
      <c r="N28" s="663"/>
      <c r="O28" s="663"/>
      <c r="P28" s="663"/>
      <c r="Q28" s="664"/>
      <c r="R28" s="665">
        <v>49976</v>
      </c>
      <c r="S28" s="666"/>
      <c r="T28" s="666"/>
      <c r="U28" s="666"/>
      <c r="V28" s="666"/>
      <c r="W28" s="666"/>
      <c r="X28" s="666"/>
      <c r="Y28" s="667"/>
      <c r="Z28" s="692">
        <v>0</v>
      </c>
      <c r="AA28" s="692"/>
      <c r="AB28" s="692"/>
      <c r="AC28" s="692"/>
      <c r="AD28" s="693">
        <v>49976</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8415766</v>
      </c>
      <c r="CS28" s="666"/>
      <c r="CT28" s="666"/>
      <c r="CU28" s="666"/>
      <c r="CV28" s="666"/>
      <c r="CW28" s="666"/>
      <c r="CX28" s="666"/>
      <c r="CY28" s="667"/>
      <c r="CZ28" s="668">
        <v>7.1</v>
      </c>
      <c r="DA28" s="678"/>
      <c r="DB28" s="678"/>
      <c r="DC28" s="679"/>
      <c r="DD28" s="671">
        <v>8041390</v>
      </c>
      <c r="DE28" s="666"/>
      <c r="DF28" s="666"/>
      <c r="DG28" s="666"/>
      <c r="DH28" s="666"/>
      <c r="DI28" s="666"/>
      <c r="DJ28" s="666"/>
      <c r="DK28" s="667"/>
      <c r="DL28" s="671">
        <v>8041390</v>
      </c>
      <c r="DM28" s="666"/>
      <c r="DN28" s="666"/>
      <c r="DO28" s="666"/>
      <c r="DP28" s="666"/>
      <c r="DQ28" s="666"/>
      <c r="DR28" s="666"/>
      <c r="DS28" s="666"/>
      <c r="DT28" s="666"/>
      <c r="DU28" s="666"/>
      <c r="DV28" s="667"/>
      <c r="DW28" s="668">
        <v>13.8</v>
      </c>
      <c r="DX28" s="678"/>
      <c r="DY28" s="678"/>
      <c r="DZ28" s="678"/>
      <c r="EA28" s="678"/>
      <c r="EB28" s="678"/>
      <c r="EC28" s="699"/>
    </row>
    <row r="29" spans="2:133" ht="11.25" customHeight="1" x14ac:dyDescent="0.2">
      <c r="B29" s="662" t="s">
        <v>300</v>
      </c>
      <c r="C29" s="663"/>
      <c r="D29" s="663"/>
      <c r="E29" s="663"/>
      <c r="F29" s="663"/>
      <c r="G29" s="663"/>
      <c r="H29" s="663"/>
      <c r="I29" s="663"/>
      <c r="J29" s="663"/>
      <c r="K29" s="663"/>
      <c r="L29" s="663"/>
      <c r="M29" s="663"/>
      <c r="N29" s="663"/>
      <c r="O29" s="663"/>
      <c r="P29" s="663"/>
      <c r="Q29" s="664"/>
      <c r="R29" s="665">
        <v>893395</v>
      </c>
      <c r="S29" s="666"/>
      <c r="T29" s="666"/>
      <c r="U29" s="666"/>
      <c r="V29" s="666"/>
      <c r="W29" s="666"/>
      <c r="X29" s="666"/>
      <c r="Y29" s="667"/>
      <c r="Z29" s="692">
        <v>0.7</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69</v>
      </c>
      <c r="CG29" s="704"/>
      <c r="CH29" s="704"/>
      <c r="CI29" s="704"/>
      <c r="CJ29" s="704"/>
      <c r="CK29" s="704"/>
      <c r="CL29" s="704"/>
      <c r="CM29" s="704"/>
      <c r="CN29" s="704"/>
      <c r="CO29" s="704"/>
      <c r="CP29" s="704"/>
      <c r="CQ29" s="705"/>
      <c r="CR29" s="665">
        <v>8415327</v>
      </c>
      <c r="CS29" s="676"/>
      <c r="CT29" s="676"/>
      <c r="CU29" s="676"/>
      <c r="CV29" s="676"/>
      <c r="CW29" s="676"/>
      <c r="CX29" s="676"/>
      <c r="CY29" s="677"/>
      <c r="CZ29" s="668">
        <v>7.1</v>
      </c>
      <c r="DA29" s="678"/>
      <c r="DB29" s="678"/>
      <c r="DC29" s="679"/>
      <c r="DD29" s="671">
        <v>8040951</v>
      </c>
      <c r="DE29" s="676"/>
      <c r="DF29" s="676"/>
      <c r="DG29" s="676"/>
      <c r="DH29" s="676"/>
      <c r="DI29" s="676"/>
      <c r="DJ29" s="676"/>
      <c r="DK29" s="677"/>
      <c r="DL29" s="671">
        <v>8040951</v>
      </c>
      <c r="DM29" s="676"/>
      <c r="DN29" s="676"/>
      <c r="DO29" s="676"/>
      <c r="DP29" s="676"/>
      <c r="DQ29" s="676"/>
      <c r="DR29" s="676"/>
      <c r="DS29" s="676"/>
      <c r="DT29" s="676"/>
      <c r="DU29" s="676"/>
      <c r="DV29" s="677"/>
      <c r="DW29" s="668">
        <v>13.8</v>
      </c>
      <c r="DX29" s="678"/>
      <c r="DY29" s="678"/>
      <c r="DZ29" s="678"/>
      <c r="EA29" s="678"/>
      <c r="EB29" s="678"/>
      <c r="EC29" s="699"/>
    </row>
    <row r="30" spans="2:133" ht="11.25" customHeight="1" x14ac:dyDescent="0.2">
      <c r="B30" s="662" t="s">
        <v>302</v>
      </c>
      <c r="C30" s="663"/>
      <c r="D30" s="663"/>
      <c r="E30" s="663"/>
      <c r="F30" s="663"/>
      <c r="G30" s="663"/>
      <c r="H30" s="663"/>
      <c r="I30" s="663"/>
      <c r="J30" s="663"/>
      <c r="K30" s="663"/>
      <c r="L30" s="663"/>
      <c r="M30" s="663"/>
      <c r="N30" s="663"/>
      <c r="O30" s="663"/>
      <c r="P30" s="663"/>
      <c r="Q30" s="664"/>
      <c r="R30" s="665">
        <v>811942</v>
      </c>
      <c r="S30" s="666"/>
      <c r="T30" s="666"/>
      <c r="U30" s="666"/>
      <c r="V30" s="666"/>
      <c r="W30" s="666"/>
      <c r="X30" s="666"/>
      <c r="Y30" s="667"/>
      <c r="Z30" s="692">
        <v>0.7</v>
      </c>
      <c r="AA30" s="692"/>
      <c r="AB30" s="692"/>
      <c r="AC30" s="692"/>
      <c r="AD30" s="693">
        <v>87945</v>
      </c>
      <c r="AE30" s="693"/>
      <c r="AF30" s="693"/>
      <c r="AG30" s="693"/>
      <c r="AH30" s="693"/>
      <c r="AI30" s="693"/>
      <c r="AJ30" s="693"/>
      <c r="AK30" s="693"/>
      <c r="AL30" s="668">
        <v>0.2</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707" t="s">
        <v>305</v>
      </c>
      <c r="CG30" s="704"/>
      <c r="CH30" s="704"/>
      <c r="CI30" s="704"/>
      <c r="CJ30" s="704"/>
      <c r="CK30" s="704"/>
      <c r="CL30" s="704"/>
      <c r="CM30" s="704"/>
      <c r="CN30" s="704"/>
      <c r="CO30" s="704"/>
      <c r="CP30" s="704"/>
      <c r="CQ30" s="705"/>
      <c r="CR30" s="665">
        <v>7914552</v>
      </c>
      <c r="CS30" s="666"/>
      <c r="CT30" s="666"/>
      <c r="CU30" s="666"/>
      <c r="CV30" s="666"/>
      <c r="CW30" s="666"/>
      <c r="CX30" s="666"/>
      <c r="CY30" s="667"/>
      <c r="CZ30" s="668">
        <v>6.7</v>
      </c>
      <c r="DA30" s="678"/>
      <c r="DB30" s="678"/>
      <c r="DC30" s="679"/>
      <c r="DD30" s="671">
        <v>7559234</v>
      </c>
      <c r="DE30" s="666"/>
      <c r="DF30" s="666"/>
      <c r="DG30" s="666"/>
      <c r="DH30" s="666"/>
      <c r="DI30" s="666"/>
      <c r="DJ30" s="666"/>
      <c r="DK30" s="667"/>
      <c r="DL30" s="671">
        <v>7559234</v>
      </c>
      <c r="DM30" s="666"/>
      <c r="DN30" s="666"/>
      <c r="DO30" s="666"/>
      <c r="DP30" s="666"/>
      <c r="DQ30" s="666"/>
      <c r="DR30" s="666"/>
      <c r="DS30" s="666"/>
      <c r="DT30" s="666"/>
      <c r="DU30" s="666"/>
      <c r="DV30" s="667"/>
      <c r="DW30" s="668">
        <v>12.9</v>
      </c>
      <c r="DX30" s="678"/>
      <c r="DY30" s="678"/>
      <c r="DZ30" s="678"/>
      <c r="EA30" s="678"/>
      <c r="EB30" s="678"/>
      <c r="EC30" s="699"/>
    </row>
    <row r="31" spans="2:133" ht="11.25" customHeight="1" x14ac:dyDescent="0.2">
      <c r="B31" s="662" t="s">
        <v>306</v>
      </c>
      <c r="C31" s="663"/>
      <c r="D31" s="663"/>
      <c r="E31" s="663"/>
      <c r="F31" s="663"/>
      <c r="G31" s="663"/>
      <c r="H31" s="663"/>
      <c r="I31" s="663"/>
      <c r="J31" s="663"/>
      <c r="K31" s="663"/>
      <c r="L31" s="663"/>
      <c r="M31" s="663"/>
      <c r="N31" s="663"/>
      <c r="O31" s="663"/>
      <c r="P31" s="663"/>
      <c r="Q31" s="664"/>
      <c r="R31" s="665">
        <v>665412</v>
      </c>
      <c r="S31" s="666"/>
      <c r="T31" s="666"/>
      <c r="U31" s="666"/>
      <c r="V31" s="666"/>
      <c r="W31" s="666"/>
      <c r="X31" s="666"/>
      <c r="Y31" s="667"/>
      <c r="Z31" s="692">
        <v>0.5</v>
      </c>
      <c r="AA31" s="692"/>
      <c r="AB31" s="692"/>
      <c r="AC31" s="692"/>
      <c r="AD31" s="693">
        <v>2431</v>
      </c>
      <c r="AE31" s="693"/>
      <c r="AF31" s="693"/>
      <c r="AG31" s="693"/>
      <c r="AH31" s="693"/>
      <c r="AI31" s="693"/>
      <c r="AJ31" s="693"/>
      <c r="AK31" s="693"/>
      <c r="AL31" s="668">
        <v>0</v>
      </c>
      <c r="AM31" s="669"/>
      <c r="AN31" s="669"/>
      <c r="AO31" s="694"/>
      <c r="AP31" s="738" t="s">
        <v>307</v>
      </c>
      <c r="AQ31" s="739"/>
      <c r="AR31" s="739"/>
      <c r="AS31" s="739"/>
      <c r="AT31" s="744" t="s">
        <v>308</v>
      </c>
      <c r="AU31" s="360"/>
      <c r="AV31" s="360"/>
      <c r="AW31" s="360"/>
      <c r="AX31" s="731" t="s">
        <v>186</v>
      </c>
      <c r="AY31" s="732"/>
      <c r="AZ31" s="732"/>
      <c r="BA31" s="732"/>
      <c r="BB31" s="732"/>
      <c r="BC31" s="732"/>
      <c r="BD31" s="732"/>
      <c r="BE31" s="732"/>
      <c r="BF31" s="733"/>
      <c r="BG31" s="734">
        <v>99.2</v>
      </c>
      <c r="BH31" s="735"/>
      <c r="BI31" s="735"/>
      <c r="BJ31" s="735"/>
      <c r="BK31" s="735"/>
      <c r="BL31" s="735"/>
      <c r="BM31" s="736">
        <v>96.7</v>
      </c>
      <c r="BN31" s="735"/>
      <c r="BO31" s="735"/>
      <c r="BP31" s="735"/>
      <c r="BQ31" s="737"/>
      <c r="BR31" s="734">
        <v>98.8</v>
      </c>
      <c r="BS31" s="735"/>
      <c r="BT31" s="735"/>
      <c r="BU31" s="735"/>
      <c r="BV31" s="735"/>
      <c r="BW31" s="735"/>
      <c r="BX31" s="736">
        <v>96.3</v>
      </c>
      <c r="BY31" s="735"/>
      <c r="BZ31" s="735"/>
      <c r="CA31" s="735"/>
      <c r="CB31" s="737"/>
      <c r="CD31" s="754"/>
      <c r="CE31" s="755"/>
      <c r="CF31" s="707" t="s">
        <v>309</v>
      </c>
      <c r="CG31" s="704"/>
      <c r="CH31" s="704"/>
      <c r="CI31" s="704"/>
      <c r="CJ31" s="704"/>
      <c r="CK31" s="704"/>
      <c r="CL31" s="704"/>
      <c r="CM31" s="704"/>
      <c r="CN31" s="704"/>
      <c r="CO31" s="704"/>
      <c r="CP31" s="704"/>
      <c r="CQ31" s="705"/>
      <c r="CR31" s="665">
        <v>500775</v>
      </c>
      <c r="CS31" s="676"/>
      <c r="CT31" s="676"/>
      <c r="CU31" s="676"/>
      <c r="CV31" s="676"/>
      <c r="CW31" s="676"/>
      <c r="CX31" s="676"/>
      <c r="CY31" s="677"/>
      <c r="CZ31" s="668">
        <v>0.4</v>
      </c>
      <c r="DA31" s="678"/>
      <c r="DB31" s="678"/>
      <c r="DC31" s="679"/>
      <c r="DD31" s="671">
        <v>481717</v>
      </c>
      <c r="DE31" s="676"/>
      <c r="DF31" s="676"/>
      <c r="DG31" s="676"/>
      <c r="DH31" s="676"/>
      <c r="DI31" s="676"/>
      <c r="DJ31" s="676"/>
      <c r="DK31" s="677"/>
      <c r="DL31" s="671">
        <v>481717</v>
      </c>
      <c r="DM31" s="676"/>
      <c r="DN31" s="676"/>
      <c r="DO31" s="676"/>
      <c r="DP31" s="676"/>
      <c r="DQ31" s="676"/>
      <c r="DR31" s="676"/>
      <c r="DS31" s="676"/>
      <c r="DT31" s="676"/>
      <c r="DU31" s="676"/>
      <c r="DV31" s="677"/>
      <c r="DW31" s="668">
        <v>0.8</v>
      </c>
      <c r="DX31" s="678"/>
      <c r="DY31" s="678"/>
      <c r="DZ31" s="678"/>
      <c r="EA31" s="678"/>
      <c r="EB31" s="678"/>
      <c r="EC31" s="699"/>
    </row>
    <row r="32" spans="2:133" ht="11.25" customHeight="1" x14ac:dyDescent="0.2">
      <c r="B32" s="662" t="s">
        <v>310</v>
      </c>
      <c r="C32" s="663"/>
      <c r="D32" s="663"/>
      <c r="E32" s="663"/>
      <c r="F32" s="663"/>
      <c r="G32" s="663"/>
      <c r="H32" s="663"/>
      <c r="I32" s="663"/>
      <c r="J32" s="663"/>
      <c r="K32" s="663"/>
      <c r="L32" s="663"/>
      <c r="M32" s="663"/>
      <c r="N32" s="663"/>
      <c r="O32" s="663"/>
      <c r="P32" s="663"/>
      <c r="Q32" s="664"/>
      <c r="R32" s="665">
        <v>27386300</v>
      </c>
      <c r="S32" s="666"/>
      <c r="T32" s="666"/>
      <c r="U32" s="666"/>
      <c r="V32" s="666"/>
      <c r="W32" s="666"/>
      <c r="X32" s="666"/>
      <c r="Y32" s="667"/>
      <c r="Z32" s="692">
        <v>22.2</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1" t="s">
        <v>311</v>
      </c>
      <c r="AV32" s="361"/>
      <c r="AW32" s="361"/>
      <c r="AX32" s="662" t="s">
        <v>312</v>
      </c>
      <c r="AY32" s="663"/>
      <c r="AZ32" s="663"/>
      <c r="BA32" s="663"/>
      <c r="BB32" s="663"/>
      <c r="BC32" s="663"/>
      <c r="BD32" s="663"/>
      <c r="BE32" s="663"/>
      <c r="BF32" s="664"/>
      <c r="BG32" s="747">
        <v>99.3</v>
      </c>
      <c r="BH32" s="676"/>
      <c r="BI32" s="676"/>
      <c r="BJ32" s="676"/>
      <c r="BK32" s="676"/>
      <c r="BL32" s="676"/>
      <c r="BM32" s="669">
        <v>97.3</v>
      </c>
      <c r="BN32" s="748"/>
      <c r="BO32" s="748"/>
      <c r="BP32" s="748"/>
      <c r="BQ32" s="703"/>
      <c r="BR32" s="747">
        <v>99</v>
      </c>
      <c r="BS32" s="676"/>
      <c r="BT32" s="676"/>
      <c r="BU32" s="676"/>
      <c r="BV32" s="676"/>
      <c r="BW32" s="676"/>
      <c r="BX32" s="669">
        <v>97</v>
      </c>
      <c r="BY32" s="748"/>
      <c r="BZ32" s="748"/>
      <c r="CA32" s="748"/>
      <c r="CB32" s="703"/>
      <c r="CD32" s="756"/>
      <c r="CE32" s="757"/>
      <c r="CF32" s="707" t="s">
        <v>313</v>
      </c>
      <c r="CG32" s="704"/>
      <c r="CH32" s="704"/>
      <c r="CI32" s="704"/>
      <c r="CJ32" s="704"/>
      <c r="CK32" s="704"/>
      <c r="CL32" s="704"/>
      <c r="CM32" s="704"/>
      <c r="CN32" s="704"/>
      <c r="CO32" s="704"/>
      <c r="CP32" s="704"/>
      <c r="CQ32" s="705"/>
      <c r="CR32" s="665">
        <v>439</v>
      </c>
      <c r="CS32" s="666"/>
      <c r="CT32" s="666"/>
      <c r="CU32" s="666"/>
      <c r="CV32" s="666"/>
      <c r="CW32" s="666"/>
      <c r="CX32" s="666"/>
      <c r="CY32" s="667"/>
      <c r="CZ32" s="668">
        <v>0</v>
      </c>
      <c r="DA32" s="678"/>
      <c r="DB32" s="678"/>
      <c r="DC32" s="679"/>
      <c r="DD32" s="671">
        <v>439</v>
      </c>
      <c r="DE32" s="666"/>
      <c r="DF32" s="666"/>
      <c r="DG32" s="666"/>
      <c r="DH32" s="666"/>
      <c r="DI32" s="666"/>
      <c r="DJ32" s="666"/>
      <c r="DK32" s="667"/>
      <c r="DL32" s="671">
        <v>439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314</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2"/>
      <c r="AQ33" s="743"/>
      <c r="AR33" s="743"/>
      <c r="AS33" s="743"/>
      <c r="AT33" s="746"/>
      <c r="AU33" s="362"/>
      <c r="AV33" s="362"/>
      <c r="AW33" s="362"/>
      <c r="AX33" s="642" t="s">
        <v>315</v>
      </c>
      <c r="AY33" s="643"/>
      <c r="AZ33" s="643"/>
      <c r="BA33" s="643"/>
      <c r="BB33" s="643"/>
      <c r="BC33" s="643"/>
      <c r="BD33" s="643"/>
      <c r="BE33" s="643"/>
      <c r="BF33" s="644"/>
      <c r="BG33" s="727">
        <v>98.9</v>
      </c>
      <c r="BH33" s="646"/>
      <c r="BI33" s="646"/>
      <c r="BJ33" s="646"/>
      <c r="BK33" s="646"/>
      <c r="BL33" s="646"/>
      <c r="BM33" s="684">
        <v>95.9</v>
      </c>
      <c r="BN33" s="646"/>
      <c r="BO33" s="646"/>
      <c r="BP33" s="646"/>
      <c r="BQ33" s="695"/>
      <c r="BR33" s="727">
        <v>98.4</v>
      </c>
      <c r="BS33" s="646"/>
      <c r="BT33" s="646"/>
      <c r="BU33" s="646"/>
      <c r="BV33" s="646"/>
      <c r="BW33" s="646"/>
      <c r="BX33" s="684">
        <v>95.5</v>
      </c>
      <c r="BY33" s="646"/>
      <c r="BZ33" s="646"/>
      <c r="CA33" s="646"/>
      <c r="CB33" s="695"/>
      <c r="CD33" s="707" t="s">
        <v>316</v>
      </c>
      <c r="CE33" s="704"/>
      <c r="CF33" s="704"/>
      <c r="CG33" s="704"/>
      <c r="CH33" s="704"/>
      <c r="CI33" s="704"/>
      <c r="CJ33" s="704"/>
      <c r="CK33" s="704"/>
      <c r="CL33" s="704"/>
      <c r="CM33" s="704"/>
      <c r="CN33" s="704"/>
      <c r="CO33" s="704"/>
      <c r="CP33" s="704"/>
      <c r="CQ33" s="705"/>
      <c r="CR33" s="665">
        <v>52263466</v>
      </c>
      <c r="CS33" s="676"/>
      <c r="CT33" s="676"/>
      <c r="CU33" s="676"/>
      <c r="CV33" s="676"/>
      <c r="CW33" s="676"/>
      <c r="CX33" s="676"/>
      <c r="CY33" s="677"/>
      <c r="CZ33" s="668">
        <v>44.1</v>
      </c>
      <c r="DA33" s="678"/>
      <c r="DB33" s="678"/>
      <c r="DC33" s="679"/>
      <c r="DD33" s="671">
        <v>36685070</v>
      </c>
      <c r="DE33" s="676"/>
      <c r="DF33" s="676"/>
      <c r="DG33" s="676"/>
      <c r="DH33" s="676"/>
      <c r="DI33" s="676"/>
      <c r="DJ33" s="676"/>
      <c r="DK33" s="677"/>
      <c r="DL33" s="671">
        <v>21788265</v>
      </c>
      <c r="DM33" s="676"/>
      <c r="DN33" s="676"/>
      <c r="DO33" s="676"/>
      <c r="DP33" s="676"/>
      <c r="DQ33" s="676"/>
      <c r="DR33" s="676"/>
      <c r="DS33" s="676"/>
      <c r="DT33" s="676"/>
      <c r="DU33" s="676"/>
      <c r="DV33" s="677"/>
      <c r="DW33" s="668">
        <v>37.299999999999997</v>
      </c>
      <c r="DX33" s="678"/>
      <c r="DY33" s="678"/>
      <c r="DZ33" s="678"/>
      <c r="EA33" s="678"/>
      <c r="EB33" s="678"/>
      <c r="EC33" s="699"/>
    </row>
    <row r="34" spans="2:133" ht="11.25" customHeight="1" x14ac:dyDescent="0.2">
      <c r="B34" s="662" t="s">
        <v>317</v>
      </c>
      <c r="C34" s="663"/>
      <c r="D34" s="663"/>
      <c r="E34" s="663"/>
      <c r="F34" s="663"/>
      <c r="G34" s="663"/>
      <c r="H34" s="663"/>
      <c r="I34" s="663"/>
      <c r="J34" s="663"/>
      <c r="K34" s="663"/>
      <c r="L34" s="663"/>
      <c r="M34" s="663"/>
      <c r="N34" s="663"/>
      <c r="O34" s="663"/>
      <c r="P34" s="663"/>
      <c r="Q34" s="664"/>
      <c r="R34" s="665">
        <v>8958954</v>
      </c>
      <c r="S34" s="666"/>
      <c r="T34" s="666"/>
      <c r="U34" s="666"/>
      <c r="V34" s="666"/>
      <c r="W34" s="666"/>
      <c r="X34" s="666"/>
      <c r="Y34" s="667"/>
      <c r="Z34" s="692">
        <v>7.3</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318</v>
      </c>
      <c r="CE34" s="704"/>
      <c r="CF34" s="704"/>
      <c r="CG34" s="704"/>
      <c r="CH34" s="704"/>
      <c r="CI34" s="704"/>
      <c r="CJ34" s="704"/>
      <c r="CK34" s="704"/>
      <c r="CL34" s="704"/>
      <c r="CM34" s="704"/>
      <c r="CN34" s="704"/>
      <c r="CO34" s="704"/>
      <c r="CP34" s="704"/>
      <c r="CQ34" s="705"/>
      <c r="CR34" s="665">
        <v>18496809</v>
      </c>
      <c r="CS34" s="666"/>
      <c r="CT34" s="666"/>
      <c r="CU34" s="666"/>
      <c r="CV34" s="666"/>
      <c r="CW34" s="666"/>
      <c r="CX34" s="666"/>
      <c r="CY34" s="667"/>
      <c r="CZ34" s="668">
        <v>15.6</v>
      </c>
      <c r="DA34" s="678"/>
      <c r="DB34" s="678"/>
      <c r="DC34" s="679"/>
      <c r="DD34" s="671">
        <v>11420587</v>
      </c>
      <c r="DE34" s="666"/>
      <c r="DF34" s="666"/>
      <c r="DG34" s="666"/>
      <c r="DH34" s="666"/>
      <c r="DI34" s="666"/>
      <c r="DJ34" s="666"/>
      <c r="DK34" s="667"/>
      <c r="DL34" s="671">
        <v>8484966</v>
      </c>
      <c r="DM34" s="666"/>
      <c r="DN34" s="666"/>
      <c r="DO34" s="666"/>
      <c r="DP34" s="666"/>
      <c r="DQ34" s="666"/>
      <c r="DR34" s="666"/>
      <c r="DS34" s="666"/>
      <c r="DT34" s="666"/>
      <c r="DU34" s="666"/>
      <c r="DV34" s="667"/>
      <c r="DW34" s="668">
        <v>14.5</v>
      </c>
      <c r="DX34" s="678"/>
      <c r="DY34" s="678"/>
      <c r="DZ34" s="678"/>
      <c r="EA34" s="678"/>
      <c r="EB34" s="678"/>
      <c r="EC34" s="699"/>
    </row>
    <row r="35" spans="2:133" ht="11.25" customHeight="1" x14ac:dyDescent="0.2">
      <c r="B35" s="662" t="s">
        <v>319</v>
      </c>
      <c r="C35" s="663"/>
      <c r="D35" s="663"/>
      <c r="E35" s="663"/>
      <c r="F35" s="663"/>
      <c r="G35" s="663"/>
      <c r="H35" s="663"/>
      <c r="I35" s="663"/>
      <c r="J35" s="663"/>
      <c r="K35" s="663"/>
      <c r="L35" s="663"/>
      <c r="M35" s="663"/>
      <c r="N35" s="663"/>
      <c r="O35" s="663"/>
      <c r="P35" s="663"/>
      <c r="Q35" s="664"/>
      <c r="R35" s="665">
        <v>214198</v>
      </c>
      <c r="S35" s="666"/>
      <c r="T35" s="666"/>
      <c r="U35" s="666"/>
      <c r="V35" s="666"/>
      <c r="W35" s="666"/>
      <c r="X35" s="666"/>
      <c r="Y35" s="667"/>
      <c r="Z35" s="692">
        <v>0.2</v>
      </c>
      <c r="AA35" s="692"/>
      <c r="AB35" s="692"/>
      <c r="AC35" s="692"/>
      <c r="AD35" s="693">
        <v>73541</v>
      </c>
      <c r="AE35" s="693"/>
      <c r="AF35" s="693"/>
      <c r="AG35" s="693"/>
      <c r="AH35" s="693"/>
      <c r="AI35" s="693"/>
      <c r="AJ35" s="693"/>
      <c r="AK35" s="693"/>
      <c r="AL35" s="668">
        <v>0.1</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2056914</v>
      </c>
      <c r="CS35" s="676"/>
      <c r="CT35" s="676"/>
      <c r="CU35" s="676"/>
      <c r="CV35" s="676"/>
      <c r="CW35" s="676"/>
      <c r="CX35" s="676"/>
      <c r="CY35" s="677"/>
      <c r="CZ35" s="668">
        <v>1.7</v>
      </c>
      <c r="DA35" s="678"/>
      <c r="DB35" s="678"/>
      <c r="DC35" s="679"/>
      <c r="DD35" s="671">
        <v>1610395</v>
      </c>
      <c r="DE35" s="676"/>
      <c r="DF35" s="676"/>
      <c r="DG35" s="676"/>
      <c r="DH35" s="676"/>
      <c r="DI35" s="676"/>
      <c r="DJ35" s="676"/>
      <c r="DK35" s="677"/>
      <c r="DL35" s="671">
        <v>977811</v>
      </c>
      <c r="DM35" s="676"/>
      <c r="DN35" s="676"/>
      <c r="DO35" s="676"/>
      <c r="DP35" s="676"/>
      <c r="DQ35" s="676"/>
      <c r="DR35" s="676"/>
      <c r="DS35" s="676"/>
      <c r="DT35" s="676"/>
      <c r="DU35" s="676"/>
      <c r="DV35" s="677"/>
      <c r="DW35" s="668">
        <v>1.7</v>
      </c>
      <c r="DX35" s="678"/>
      <c r="DY35" s="678"/>
      <c r="DZ35" s="678"/>
      <c r="EA35" s="678"/>
      <c r="EB35" s="678"/>
      <c r="EC35" s="699"/>
    </row>
    <row r="36" spans="2:133" ht="11.25" customHeight="1" x14ac:dyDescent="0.2">
      <c r="B36" s="662" t="s">
        <v>323</v>
      </c>
      <c r="C36" s="663"/>
      <c r="D36" s="663"/>
      <c r="E36" s="663"/>
      <c r="F36" s="663"/>
      <c r="G36" s="663"/>
      <c r="H36" s="663"/>
      <c r="I36" s="663"/>
      <c r="J36" s="663"/>
      <c r="K36" s="663"/>
      <c r="L36" s="663"/>
      <c r="M36" s="663"/>
      <c r="N36" s="663"/>
      <c r="O36" s="663"/>
      <c r="P36" s="663"/>
      <c r="Q36" s="664"/>
      <c r="R36" s="665">
        <v>3893253</v>
      </c>
      <c r="S36" s="666"/>
      <c r="T36" s="666"/>
      <c r="U36" s="666"/>
      <c r="V36" s="666"/>
      <c r="W36" s="666"/>
      <c r="X36" s="666"/>
      <c r="Y36" s="667"/>
      <c r="Z36" s="692">
        <v>3.2</v>
      </c>
      <c r="AA36" s="692"/>
      <c r="AB36" s="692"/>
      <c r="AC36" s="692"/>
      <c r="AD36" s="693" t="s">
        <v>128</v>
      </c>
      <c r="AE36" s="693"/>
      <c r="AF36" s="693"/>
      <c r="AG36" s="693"/>
      <c r="AH36" s="693"/>
      <c r="AI36" s="693"/>
      <c r="AJ36" s="693"/>
      <c r="AK36" s="693"/>
      <c r="AL36" s="668" t="s">
        <v>128</v>
      </c>
      <c r="AM36" s="669"/>
      <c r="AN36" s="669"/>
      <c r="AO36" s="694"/>
      <c r="AP36" s="218"/>
      <c r="AQ36" s="715" t="s">
        <v>324</v>
      </c>
      <c r="AR36" s="716"/>
      <c r="AS36" s="716"/>
      <c r="AT36" s="716"/>
      <c r="AU36" s="716"/>
      <c r="AV36" s="716"/>
      <c r="AW36" s="716"/>
      <c r="AX36" s="716"/>
      <c r="AY36" s="717"/>
      <c r="AZ36" s="718">
        <v>12721928</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657858</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14938782</v>
      </c>
      <c r="CS36" s="666"/>
      <c r="CT36" s="666"/>
      <c r="CU36" s="666"/>
      <c r="CV36" s="666"/>
      <c r="CW36" s="666"/>
      <c r="CX36" s="666"/>
      <c r="CY36" s="667"/>
      <c r="CZ36" s="668">
        <v>12.6</v>
      </c>
      <c r="DA36" s="678"/>
      <c r="DB36" s="678"/>
      <c r="DC36" s="679"/>
      <c r="DD36" s="671">
        <v>13040106</v>
      </c>
      <c r="DE36" s="666"/>
      <c r="DF36" s="666"/>
      <c r="DG36" s="666"/>
      <c r="DH36" s="666"/>
      <c r="DI36" s="666"/>
      <c r="DJ36" s="666"/>
      <c r="DK36" s="667"/>
      <c r="DL36" s="671">
        <v>5527947</v>
      </c>
      <c r="DM36" s="666"/>
      <c r="DN36" s="666"/>
      <c r="DO36" s="666"/>
      <c r="DP36" s="666"/>
      <c r="DQ36" s="666"/>
      <c r="DR36" s="666"/>
      <c r="DS36" s="666"/>
      <c r="DT36" s="666"/>
      <c r="DU36" s="666"/>
      <c r="DV36" s="667"/>
      <c r="DW36" s="668">
        <v>9.5</v>
      </c>
      <c r="DX36" s="678"/>
      <c r="DY36" s="678"/>
      <c r="DZ36" s="678"/>
      <c r="EA36" s="678"/>
      <c r="EB36" s="678"/>
      <c r="EC36" s="699"/>
    </row>
    <row r="37" spans="2:133" ht="11.25" customHeight="1" x14ac:dyDescent="0.2">
      <c r="B37" s="662" t="s">
        <v>327</v>
      </c>
      <c r="C37" s="663"/>
      <c r="D37" s="663"/>
      <c r="E37" s="663"/>
      <c r="F37" s="663"/>
      <c r="G37" s="663"/>
      <c r="H37" s="663"/>
      <c r="I37" s="663"/>
      <c r="J37" s="663"/>
      <c r="K37" s="663"/>
      <c r="L37" s="663"/>
      <c r="M37" s="663"/>
      <c r="N37" s="663"/>
      <c r="O37" s="663"/>
      <c r="P37" s="663"/>
      <c r="Q37" s="664"/>
      <c r="R37" s="665">
        <v>1432971</v>
      </c>
      <c r="S37" s="666"/>
      <c r="T37" s="666"/>
      <c r="U37" s="666"/>
      <c r="V37" s="666"/>
      <c r="W37" s="666"/>
      <c r="X37" s="666"/>
      <c r="Y37" s="667"/>
      <c r="Z37" s="692">
        <v>1.2</v>
      </c>
      <c r="AA37" s="692"/>
      <c r="AB37" s="692"/>
      <c r="AC37" s="692"/>
      <c r="AD37" s="693" t="s">
        <v>128</v>
      </c>
      <c r="AE37" s="693"/>
      <c r="AF37" s="693"/>
      <c r="AG37" s="693"/>
      <c r="AH37" s="693"/>
      <c r="AI37" s="693"/>
      <c r="AJ37" s="693"/>
      <c r="AK37" s="693"/>
      <c r="AL37" s="668" t="s">
        <v>128</v>
      </c>
      <c r="AM37" s="669"/>
      <c r="AN37" s="669"/>
      <c r="AO37" s="694"/>
      <c r="AQ37" s="700" t="s">
        <v>328</v>
      </c>
      <c r="AR37" s="701"/>
      <c r="AS37" s="701"/>
      <c r="AT37" s="701"/>
      <c r="AU37" s="701"/>
      <c r="AV37" s="701"/>
      <c r="AW37" s="701"/>
      <c r="AX37" s="701"/>
      <c r="AY37" s="702"/>
      <c r="AZ37" s="665">
        <v>3353341</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596838</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1906332</v>
      </c>
      <c r="CS37" s="676"/>
      <c r="CT37" s="676"/>
      <c r="CU37" s="676"/>
      <c r="CV37" s="676"/>
      <c r="CW37" s="676"/>
      <c r="CX37" s="676"/>
      <c r="CY37" s="677"/>
      <c r="CZ37" s="668">
        <v>1.6</v>
      </c>
      <c r="DA37" s="678"/>
      <c r="DB37" s="678"/>
      <c r="DC37" s="679"/>
      <c r="DD37" s="671">
        <v>1896946</v>
      </c>
      <c r="DE37" s="676"/>
      <c r="DF37" s="676"/>
      <c r="DG37" s="676"/>
      <c r="DH37" s="676"/>
      <c r="DI37" s="676"/>
      <c r="DJ37" s="676"/>
      <c r="DK37" s="677"/>
      <c r="DL37" s="671">
        <v>1742135</v>
      </c>
      <c r="DM37" s="676"/>
      <c r="DN37" s="676"/>
      <c r="DO37" s="676"/>
      <c r="DP37" s="676"/>
      <c r="DQ37" s="676"/>
      <c r="DR37" s="676"/>
      <c r="DS37" s="676"/>
      <c r="DT37" s="676"/>
      <c r="DU37" s="676"/>
      <c r="DV37" s="677"/>
      <c r="DW37" s="668">
        <v>3</v>
      </c>
      <c r="DX37" s="678"/>
      <c r="DY37" s="678"/>
      <c r="DZ37" s="678"/>
      <c r="EA37" s="678"/>
      <c r="EB37" s="678"/>
      <c r="EC37" s="699"/>
    </row>
    <row r="38" spans="2:133" ht="11.25" customHeight="1" x14ac:dyDescent="0.2">
      <c r="B38" s="662" t="s">
        <v>331</v>
      </c>
      <c r="C38" s="663"/>
      <c r="D38" s="663"/>
      <c r="E38" s="663"/>
      <c r="F38" s="663"/>
      <c r="G38" s="663"/>
      <c r="H38" s="663"/>
      <c r="I38" s="663"/>
      <c r="J38" s="663"/>
      <c r="K38" s="663"/>
      <c r="L38" s="663"/>
      <c r="M38" s="663"/>
      <c r="N38" s="663"/>
      <c r="O38" s="663"/>
      <c r="P38" s="663"/>
      <c r="Q38" s="664"/>
      <c r="R38" s="665">
        <v>3782063</v>
      </c>
      <c r="S38" s="666"/>
      <c r="T38" s="666"/>
      <c r="U38" s="666"/>
      <c r="V38" s="666"/>
      <c r="W38" s="666"/>
      <c r="X38" s="666"/>
      <c r="Y38" s="667"/>
      <c r="Z38" s="692">
        <v>3.1</v>
      </c>
      <c r="AA38" s="692"/>
      <c r="AB38" s="692"/>
      <c r="AC38" s="692"/>
      <c r="AD38" s="693" t="s">
        <v>128</v>
      </c>
      <c r="AE38" s="693"/>
      <c r="AF38" s="693"/>
      <c r="AG38" s="693"/>
      <c r="AH38" s="693"/>
      <c r="AI38" s="693"/>
      <c r="AJ38" s="693"/>
      <c r="AK38" s="693"/>
      <c r="AL38" s="668" t="s">
        <v>128</v>
      </c>
      <c r="AM38" s="669"/>
      <c r="AN38" s="669"/>
      <c r="AO38" s="694"/>
      <c r="AQ38" s="700" t="s">
        <v>332</v>
      </c>
      <c r="AR38" s="701"/>
      <c r="AS38" s="701"/>
      <c r="AT38" s="701"/>
      <c r="AU38" s="701"/>
      <c r="AV38" s="701"/>
      <c r="AW38" s="701"/>
      <c r="AX38" s="701"/>
      <c r="AY38" s="702"/>
      <c r="AZ38" s="665">
        <v>1122739</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28015</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8383053</v>
      </c>
      <c r="CS38" s="666"/>
      <c r="CT38" s="666"/>
      <c r="CU38" s="666"/>
      <c r="CV38" s="666"/>
      <c r="CW38" s="666"/>
      <c r="CX38" s="666"/>
      <c r="CY38" s="667"/>
      <c r="CZ38" s="668">
        <v>7.1</v>
      </c>
      <c r="DA38" s="678"/>
      <c r="DB38" s="678"/>
      <c r="DC38" s="679"/>
      <c r="DD38" s="671">
        <v>6927659</v>
      </c>
      <c r="DE38" s="666"/>
      <c r="DF38" s="666"/>
      <c r="DG38" s="666"/>
      <c r="DH38" s="666"/>
      <c r="DI38" s="666"/>
      <c r="DJ38" s="666"/>
      <c r="DK38" s="667"/>
      <c r="DL38" s="671">
        <v>6796664</v>
      </c>
      <c r="DM38" s="666"/>
      <c r="DN38" s="666"/>
      <c r="DO38" s="666"/>
      <c r="DP38" s="666"/>
      <c r="DQ38" s="666"/>
      <c r="DR38" s="666"/>
      <c r="DS38" s="666"/>
      <c r="DT38" s="666"/>
      <c r="DU38" s="666"/>
      <c r="DV38" s="667"/>
      <c r="DW38" s="668">
        <v>11.6</v>
      </c>
      <c r="DX38" s="678"/>
      <c r="DY38" s="678"/>
      <c r="DZ38" s="678"/>
      <c r="EA38" s="678"/>
      <c r="EB38" s="678"/>
      <c r="EC38" s="699"/>
    </row>
    <row r="39" spans="2:133" ht="11.25" customHeight="1" x14ac:dyDescent="0.2">
      <c r="B39" s="662" t="s">
        <v>335</v>
      </c>
      <c r="C39" s="663"/>
      <c r="D39" s="663"/>
      <c r="E39" s="663"/>
      <c r="F39" s="663"/>
      <c r="G39" s="663"/>
      <c r="H39" s="663"/>
      <c r="I39" s="663"/>
      <c r="J39" s="663"/>
      <c r="K39" s="663"/>
      <c r="L39" s="663"/>
      <c r="M39" s="663"/>
      <c r="N39" s="663"/>
      <c r="O39" s="663"/>
      <c r="P39" s="663"/>
      <c r="Q39" s="664"/>
      <c r="R39" s="665">
        <v>6540505</v>
      </c>
      <c r="S39" s="666"/>
      <c r="T39" s="666"/>
      <c r="U39" s="666"/>
      <c r="V39" s="666"/>
      <c r="W39" s="666"/>
      <c r="X39" s="666"/>
      <c r="Y39" s="667"/>
      <c r="Z39" s="692">
        <v>5.3</v>
      </c>
      <c r="AA39" s="692"/>
      <c r="AB39" s="692"/>
      <c r="AC39" s="692"/>
      <c r="AD39" s="693">
        <v>216984</v>
      </c>
      <c r="AE39" s="693"/>
      <c r="AF39" s="693"/>
      <c r="AG39" s="693"/>
      <c r="AH39" s="693"/>
      <c r="AI39" s="693"/>
      <c r="AJ39" s="693"/>
      <c r="AK39" s="693"/>
      <c r="AL39" s="668">
        <v>0.4</v>
      </c>
      <c r="AM39" s="669"/>
      <c r="AN39" s="669"/>
      <c r="AO39" s="694"/>
      <c r="AQ39" s="700" t="s">
        <v>336</v>
      </c>
      <c r="AR39" s="701"/>
      <c r="AS39" s="701"/>
      <c r="AT39" s="701"/>
      <c r="AU39" s="701"/>
      <c r="AV39" s="701"/>
      <c r="AW39" s="701"/>
      <c r="AX39" s="701"/>
      <c r="AY39" s="702"/>
      <c r="AZ39" s="665">
        <v>79752</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42679</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3707519</v>
      </c>
      <c r="CS39" s="676"/>
      <c r="CT39" s="676"/>
      <c r="CU39" s="676"/>
      <c r="CV39" s="676"/>
      <c r="CW39" s="676"/>
      <c r="CX39" s="676"/>
      <c r="CY39" s="677"/>
      <c r="CZ39" s="668">
        <v>3.1</v>
      </c>
      <c r="DA39" s="678"/>
      <c r="DB39" s="678"/>
      <c r="DC39" s="679"/>
      <c r="DD39" s="671">
        <v>3685446</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2">
      <c r="B40" s="662" t="s">
        <v>339</v>
      </c>
      <c r="C40" s="663"/>
      <c r="D40" s="663"/>
      <c r="E40" s="663"/>
      <c r="F40" s="663"/>
      <c r="G40" s="663"/>
      <c r="H40" s="663"/>
      <c r="I40" s="663"/>
      <c r="J40" s="663"/>
      <c r="K40" s="663"/>
      <c r="L40" s="663"/>
      <c r="M40" s="663"/>
      <c r="N40" s="663"/>
      <c r="O40" s="663"/>
      <c r="P40" s="663"/>
      <c r="Q40" s="664"/>
      <c r="R40" s="665">
        <v>12067600</v>
      </c>
      <c r="S40" s="666"/>
      <c r="T40" s="666"/>
      <c r="U40" s="666"/>
      <c r="V40" s="666"/>
      <c r="W40" s="666"/>
      <c r="X40" s="666"/>
      <c r="Y40" s="667"/>
      <c r="Z40" s="692">
        <v>9.8000000000000007</v>
      </c>
      <c r="AA40" s="692"/>
      <c r="AB40" s="692"/>
      <c r="AC40" s="692"/>
      <c r="AD40" s="693" t="s">
        <v>128</v>
      </c>
      <c r="AE40" s="693"/>
      <c r="AF40" s="693"/>
      <c r="AG40" s="693"/>
      <c r="AH40" s="693"/>
      <c r="AI40" s="693"/>
      <c r="AJ40" s="693"/>
      <c r="AK40" s="693"/>
      <c r="AL40" s="668" t="s">
        <v>128</v>
      </c>
      <c r="AM40" s="669"/>
      <c r="AN40" s="669"/>
      <c r="AO40" s="694"/>
      <c r="AQ40" s="700" t="s">
        <v>340</v>
      </c>
      <c r="AR40" s="701"/>
      <c r="AS40" s="701"/>
      <c r="AT40" s="701"/>
      <c r="AU40" s="701"/>
      <c r="AV40" s="701"/>
      <c r="AW40" s="701"/>
      <c r="AX40" s="701"/>
      <c r="AY40" s="702"/>
      <c r="AZ40" s="665">
        <v>25367</v>
      </c>
      <c r="BA40" s="666"/>
      <c r="BB40" s="666"/>
      <c r="BC40" s="666"/>
      <c r="BD40" s="676"/>
      <c r="BE40" s="676"/>
      <c r="BF40" s="703"/>
      <c r="BG40" s="708" t="s">
        <v>341</v>
      </c>
      <c r="BH40" s="709"/>
      <c r="BI40" s="709"/>
      <c r="BJ40" s="709"/>
      <c r="BK40" s="709"/>
      <c r="BL40" s="363"/>
      <c r="BM40" s="704" t="s">
        <v>342</v>
      </c>
      <c r="BN40" s="704"/>
      <c r="BO40" s="704"/>
      <c r="BP40" s="704"/>
      <c r="BQ40" s="704"/>
      <c r="BR40" s="704"/>
      <c r="BS40" s="704"/>
      <c r="BT40" s="704"/>
      <c r="BU40" s="705"/>
      <c r="BV40" s="665">
        <v>108</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4680389</v>
      </c>
      <c r="CS40" s="666"/>
      <c r="CT40" s="666"/>
      <c r="CU40" s="666"/>
      <c r="CV40" s="666"/>
      <c r="CW40" s="666"/>
      <c r="CX40" s="666"/>
      <c r="CY40" s="667"/>
      <c r="CZ40" s="668">
        <v>4</v>
      </c>
      <c r="DA40" s="678"/>
      <c r="DB40" s="678"/>
      <c r="DC40" s="679"/>
      <c r="DD40" s="671">
        <v>877</v>
      </c>
      <c r="DE40" s="666"/>
      <c r="DF40" s="666"/>
      <c r="DG40" s="666"/>
      <c r="DH40" s="666"/>
      <c r="DI40" s="666"/>
      <c r="DJ40" s="666"/>
      <c r="DK40" s="667"/>
      <c r="DL40" s="671">
        <v>877</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2">
      <c r="B41" s="662" t="s">
        <v>344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345</v>
      </c>
      <c r="AR41" s="701"/>
      <c r="AS41" s="701"/>
      <c r="AT41" s="701"/>
      <c r="AU41" s="701"/>
      <c r="AV41" s="701"/>
      <c r="AW41" s="701"/>
      <c r="AX41" s="701"/>
      <c r="AY41" s="702"/>
      <c r="AZ41" s="665">
        <v>1496100</v>
      </c>
      <c r="BA41" s="666"/>
      <c r="BB41" s="666"/>
      <c r="BC41" s="666"/>
      <c r="BD41" s="676"/>
      <c r="BE41" s="676"/>
      <c r="BF41" s="703"/>
      <c r="BG41" s="708"/>
      <c r="BH41" s="709"/>
      <c r="BI41" s="709"/>
      <c r="BJ41" s="709"/>
      <c r="BK41" s="709"/>
      <c r="BL41" s="363"/>
      <c r="BM41" s="704" t="s">
        <v>346</v>
      </c>
      <c r="BN41" s="704"/>
      <c r="BO41" s="704"/>
      <c r="BP41" s="704"/>
      <c r="BQ41" s="704"/>
      <c r="BR41" s="704"/>
      <c r="BS41" s="704"/>
      <c r="BT41" s="704"/>
      <c r="BU41" s="705"/>
      <c r="BV41" s="665" t="s">
        <v>128</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349</v>
      </c>
      <c r="AR42" s="713"/>
      <c r="AS42" s="713"/>
      <c r="AT42" s="713"/>
      <c r="AU42" s="713"/>
      <c r="AV42" s="713"/>
      <c r="AW42" s="713"/>
      <c r="AX42" s="713"/>
      <c r="AY42" s="714"/>
      <c r="AZ42" s="645">
        <v>6644629</v>
      </c>
      <c r="BA42" s="680"/>
      <c r="BB42" s="680"/>
      <c r="BC42" s="680"/>
      <c r="BD42" s="646"/>
      <c r="BE42" s="646"/>
      <c r="BF42" s="695"/>
      <c r="BG42" s="710"/>
      <c r="BH42" s="711"/>
      <c r="BI42" s="711"/>
      <c r="BJ42" s="711"/>
      <c r="BK42" s="711"/>
      <c r="BL42" s="364"/>
      <c r="BM42" s="696" t="s">
        <v>350</v>
      </c>
      <c r="BN42" s="696"/>
      <c r="BO42" s="696"/>
      <c r="BP42" s="696"/>
      <c r="BQ42" s="696"/>
      <c r="BR42" s="696"/>
      <c r="BS42" s="696"/>
      <c r="BT42" s="696"/>
      <c r="BU42" s="697"/>
      <c r="BV42" s="645">
        <v>374</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13832250</v>
      </c>
      <c r="CS42" s="676"/>
      <c r="CT42" s="676"/>
      <c r="CU42" s="676"/>
      <c r="CV42" s="676"/>
      <c r="CW42" s="676"/>
      <c r="CX42" s="676"/>
      <c r="CY42" s="677"/>
      <c r="CZ42" s="668">
        <v>11.7</v>
      </c>
      <c r="DA42" s="678"/>
      <c r="DB42" s="678"/>
      <c r="DC42" s="679"/>
      <c r="DD42" s="671">
        <v>2563775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352</v>
      </c>
      <c r="C43" s="663"/>
      <c r="D43" s="663"/>
      <c r="E43" s="663"/>
      <c r="F43" s="663"/>
      <c r="G43" s="663"/>
      <c r="H43" s="663"/>
      <c r="I43" s="663"/>
      <c r="J43" s="663"/>
      <c r="K43" s="663"/>
      <c r="L43" s="663"/>
      <c r="M43" s="663"/>
      <c r="N43" s="663"/>
      <c r="O43" s="663"/>
      <c r="P43" s="663"/>
      <c r="Q43" s="664"/>
      <c r="R43" s="665">
        <v>5107800</v>
      </c>
      <c r="S43" s="666"/>
      <c r="T43" s="666"/>
      <c r="U43" s="666"/>
      <c r="V43" s="666"/>
      <c r="W43" s="666"/>
      <c r="X43" s="666"/>
      <c r="Y43" s="667"/>
      <c r="Z43" s="692">
        <v>4.0999999999999996</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175369</v>
      </c>
      <c r="CS43" s="676"/>
      <c r="CT43" s="676"/>
      <c r="CU43" s="676"/>
      <c r="CV43" s="676"/>
      <c r="CW43" s="676"/>
      <c r="CX43" s="676"/>
      <c r="CY43" s="677"/>
      <c r="CZ43" s="668">
        <v>0.1</v>
      </c>
      <c r="DA43" s="678"/>
      <c r="DB43" s="678"/>
      <c r="DC43" s="679"/>
      <c r="DD43" s="671">
        <v>175369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354</v>
      </c>
      <c r="C44" s="643"/>
      <c r="D44" s="643"/>
      <c r="E44" s="643"/>
      <c r="F44" s="643"/>
      <c r="G44" s="643"/>
      <c r="H44" s="643"/>
      <c r="I44" s="643"/>
      <c r="J44" s="643"/>
      <c r="K44" s="643"/>
      <c r="L44" s="643"/>
      <c r="M44" s="643"/>
      <c r="N44" s="643"/>
      <c r="O44" s="643"/>
      <c r="P44" s="643"/>
      <c r="Q44" s="644"/>
      <c r="R44" s="645">
        <v>123467444</v>
      </c>
      <c r="S44" s="680"/>
      <c r="T44" s="680"/>
      <c r="U44" s="680"/>
      <c r="V44" s="680"/>
      <c r="W44" s="680"/>
      <c r="X44" s="680"/>
      <c r="Y44" s="681"/>
      <c r="Z44" s="682">
        <v>100</v>
      </c>
      <c r="AA44" s="682"/>
      <c r="AB44" s="682"/>
      <c r="AC44" s="682"/>
      <c r="AD44" s="683">
        <v>53358166</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13644041</v>
      </c>
      <c r="CS44" s="666"/>
      <c r="CT44" s="666"/>
      <c r="CU44" s="666"/>
      <c r="CV44" s="666"/>
      <c r="CW44" s="666"/>
      <c r="CX44" s="666"/>
      <c r="CY44" s="667"/>
      <c r="CZ44" s="668">
        <v>11.5</v>
      </c>
      <c r="DA44" s="669"/>
      <c r="DB44" s="669"/>
      <c r="DC44" s="670"/>
      <c r="DD44" s="671">
        <v>2562037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7574370</v>
      </c>
      <c r="CS45" s="676"/>
      <c r="CT45" s="676"/>
      <c r="CU45" s="676"/>
      <c r="CV45" s="676"/>
      <c r="CW45" s="676"/>
      <c r="CX45" s="676"/>
      <c r="CY45" s="677"/>
      <c r="CZ45" s="668">
        <v>6.4</v>
      </c>
      <c r="DA45" s="678"/>
      <c r="DB45" s="678"/>
      <c r="DC45" s="679"/>
      <c r="DD45" s="671">
        <v>218712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5846367</v>
      </c>
      <c r="CS46" s="666"/>
      <c r="CT46" s="666"/>
      <c r="CU46" s="666"/>
      <c r="CV46" s="666"/>
      <c r="CW46" s="666"/>
      <c r="CX46" s="666"/>
      <c r="CY46" s="667"/>
      <c r="CZ46" s="668">
        <v>4.9000000000000004</v>
      </c>
      <c r="DA46" s="669"/>
      <c r="DB46" s="669"/>
      <c r="DC46" s="670"/>
      <c r="DD46" s="671">
        <v>2315021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v>188209</v>
      </c>
      <c r="CS47" s="676"/>
      <c r="CT47" s="676"/>
      <c r="CU47" s="676"/>
      <c r="CV47" s="676"/>
      <c r="CW47" s="676"/>
      <c r="CX47" s="676"/>
      <c r="CY47" s="677"/>
      <c r="CZ47" s="668">
        <v>0.2</v>
      </c>
      <c r="DA47" s="678"/>
      <c r="DB47" s="678"/>
      <c r="DC47" s="679"/>
      <c r="DD47" s="671">
        <v>1738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118477629</v>
      </c>
      <c r="CS49" s="646"/>
      <c r="CT49" s="646"/>
      <c r="CU49" s="646"/>
      <c r="CV49" s="646"/>
      <c r="CW49" s="646"/>
      <c r="CX49" s="646"/>
      <c r="CY49" s="647"/>
      <c r="CZ49" s="648">
        <v>100</v>
      </c>
      <c r="DA49" s="649"/>
      <c r="DB49" s="649"/>
      <c r="DC49" s="650"/>
      <c r="DD49" s="651">
        <v>68737132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txhgPWowBxer9terd0lIB66WZYMbcGhgTCj2EU56D3QSYZr839oRNowii6hYE1TVPLgWdij7gDe33P6+qolCg==" saltValue="8nQUJgS+pMWSYVp1GvFr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819" t="s">
        <v>364</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c r="AR2" s="819"/>
      <c r="AS2" s="819"/>
      <c r="AT2" s="819"/>
      <c r="AU2" s="819"/>
      <c r="AV2" s="819"/>
      <c r="AW2" s="819"/>
      <c r="AX2" s="819"/>
      <c r="AY2" s="819"/>
      <c r="AZ2" s="819"/>
      <c r="BA2" s="819"/>
      <c r="BB2" s="819"/>
      <c r="BC2" s="819"/>
      <c r="BD2" s="819"/>
      <c r="BE2" s="819"/>
      <c r="BF2" s="819"/>
      <c r="BG2" s="819"/>
      <c r="BH2" s="819"/>
      <c r="BI2" s="8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820" t="s">
        <v>365</v>
      </c>
      <c r="DK2" s="821"/>
      <c r="DL2" s="821"/>
      <c r="DM2" s="821"/>
      <c r="DN2" s="821"/>
      <c r="DO2" s="822"/>
      <c r="DP2" s="224"/>
      <c r="DQ2" s="820" t="s">
        <v>366</v>
      </c>
      <c r="DR2" s="821"/>
      <c r="DS2" s="821"/>
      <c r="DT2" s="821"/>
      <c r="DU2" s="821"/>
      <c r="DV2" s="821"/>
      <c r="DW2" s="821"/>
      <c r="DX2" s="821"/>
      <c r="DY2" s="821"/>
      <c r="DZ2" s="82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823" t="s">
        <v>367</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228"/>
      <c r="BA4" s="228"/>
      <c r="BB4" s="228"/>
      <c r="BC4" s="228"/>
      <c r="BD4" s="228"/>
      <c r="BE4" s="229"/>
      <c r="BF4" s="229"/>
      <c r="BG4" s="229"/>
      <c r="BH4" s="229"/>
      <c r="BI4" s="229"/>
      <c r="BJ4" s="229"/>
      <c r="BK4" s="229"/>
      <c r="BL4" s="229"/>
      <c r="BM4" s="229"/>
      <c r="BN4" s="229"/>
      <c r="BO4" s="229"/>
      <c r="BP4" s="229"/>
      <c r="BQ4" s="824" t="s">
        <v>368</v>
      </c>
      <c r="BR4" s="824"/>
      <c r="BS4" s="824"/>
      <c r="BT4" s="824"/>
      <c r="BU4" s="824"/>
      <c r="BV4" s="824"/>
      <c r="BW4" s="824"/>
      <c r="BX4" s="824"/>
      <c r="BY4" s="824"/>
      <c r="BZ4" s="824"/>
      <c r="CA4" s="824"/>
      <c r="CB4" s="824"/>
      <c r="CC4" s="824"/>
      <c r="CD4" s="824"/>
      <c r="CE4" s="824"/>
      <c r="CF4" s="824"/>
      <c r="CG4" s="824"/>
      <c r="CH4" s="824"/>
      <c r="CI4" s="824"/>
      <c r="CJ4" s="824"/>
      <c r="CK4" s="824"/>
      <c r="CL4" s="824"/>
      <c r="CM4" s="824"/>
      <c r="CN4" s="824"/>
      <c r="CO4" s="824"/>
      <c r="CP4" s="824"/>
      <c r="CQ4" s="824"/>
      <c r="CR4" s="824"/>
      <c r="CS4" s="824"/>
      <c r="CT4" s="824"/>
      <c r="CU4" s="824"/>
      <c r="CV4" s="824"/>
      <c r="CW4" s="824"/>
      <c r="CX4" s="824"/>
      <c r="CY4" s="824"/>
      <c r="CZ4" s="824"/>
      <c r="DA4" s="824"/>
      <c r="DB4" s="824"/>
      <c r="DC4" s="824"/>
      <c r="DD4" s="824"/>
      <c r="DE4" s="824"/>
      <c r="DF4" s="824"/>
      <c r="DG4" s="824"/>
      <c r="DH4" s="824"/>
      <c r="DI4" s="824"/>
      <c r="DJ4" s="824"/>
      <c r="DK4" s="824"/>
      <c r="DL4" s="824"/>
      <c r="DM4" s="824"/>
      <c r="DN4" s="824"/>
      <c r="DO4" s="824"/>
      <c r="DP4" s="824"/>
      <c r="DQ4" s="824"/>
      <c r="DR4" s="824"/>
      <c r="DS4" s="824"/>
      <c r="DT4" s="824"/>
      <c r="DU4" s="824"/>
      <c r="DV4" s="824"/>
      <c r="DW4" s="824"/>
      <c r="DX4" s="824"/>
      <c r="DY4" s="824"/>
      <c r="DZ4" s="824"/>
      <c r="EA4" s="230"/>
    </row>
    <row r="5" spans="1:131" s="231" customFormat="1" ht="26.25" customHeight="1" x14ac:dyDescent="0.2">
      <c r="A5" s="825" t="s">
        <v>369</v>
      </c>
      <c r="B5" s="826"/>
      <c r="C5" s="826"/>
      <c r="D5" s="826"/>
      <c r="E5" s="826"/>
      <c r="F5" s="826"/>
      <c r="G5" s="826"/>
      <c r="H5" s="826"/>
      <c r="I5" s="826"/>
      <c r="J5" s="826"/>
      <c r="K5" s="826"/>
      <c r="L5" s="826"/>
      <c r="M5" s="826"/>
      <c r="N5" s="826"/>
      <c r="O5" s="826"/>
      <c r="P5" s="827"/>
      <c r="Q5" s="831" t="s">
        <v>370</v>
      </c>
      <c r="R5" s="832"/>
      <c r="S5" s="832"/>
      <c r="T5" s="832"/>
      <c r="U5" s="833"/>
      <c r="V5" s="831" t="s">
        <v>371</v>
      </c>
      <c r="W5" s="832"/>
      <c r="X5" s="832"/>
      <c r="Y5" s="832"/>
      <c r="Z5" s="833"/>
      <c r="AA5" s="831" t="s">
        <v>372</v>
      </c>
      <c r="AB5" s="832"/>
      <c r="AC5" s="832"/>
      <c r="AD5" s="832"/>
      <c r="AE5" s="832"/>
      <c r="AF5" s="837" t="s">
        <v>373</v>
      </c>
      <c r="AG5" s="832"/>
      <c r="AH5" s="832"/>
      <c r="AI5" s="832"/>
      <c r="AJ5" s="838"/>
      <c r="AK5" s="832" t="s">
        <v>374</v>
      </c>
      <c r="AL5" s="832"/>
      <c r="AM5" s="832"/>
      <c r="AN5" s="832"/>
      <c r="AO5" s="833"/>
      <c r="AP5" s="831" t="s">
        <v>375</v>
      </c>
      <c r="AQ5" s="832"/>
      <c r="AR5" s="832"/>
      <c r="AS5" s="832"/>
      <c r="AT5" s="833"/>
      <c r="AU5" s="831" t="s">
        <v>376</v>
      </c>
      <c r="AV5" s="832"/>
      <c r="AW5" s="832"/>
      <c r="AX5" s="832"/>
      <c r="AY5" s="838"/>
      <c r="AZ5" s="228"/>
      <c r="BA5" s="228"/>
      <c r="BB5" s="228"/>
      <c r="BC5" s="228"/>
      <c r="BD5" s="228"/>
      <c r="BE5" s="229"/>
      <c r="BF5" s="229"/>
      <c r="BG5" s="229"/>
      <c r="BH5" s="229"/>
      <c r="BI5" s="229"/>
      <c r="BJ5" s="229"/>
      <c r="BK5" s="229"/>
      <c r="BL5" s="229"/>
      <c r="BM5" s="229"/>
      <c r="BN5" s="229"/>
      <c r="BO5" s="229"/>
      <c r="BP5" s="229"/>
      <c r="BQ5" s="825" t="s">
        <v>377</v>
      </c>
      <c r="BR5" s="826"/>
      <c r="BS5" s="826"/>
      <c r="BT5" s="826"/>
      <c r="BU5" s="826"/>
      <c r="BV5" s="826"/>
      <c r="BW5" s="826"/>
      <c r="BX5" s="826"/>
      <c r="BY5" s="826"/>
      <c r="BZ5" s="826"/>
      <c r="CA5" s="826"/>
      <c r="CB5" s="826"/>
      <c r="CC5" s="826"/>
      <c r="CD5" s="826"/>
      <c r="CE5" s="826"/>
      <c r="CF5" s="826"/>
      <c r="CG5" s="827"/>
      <c r="CH5" s="831" t="s">
        <v>378</v>
      </c>
      <c r="CI5" s="832"/>
      <c r="CJ5" s="832"/>
      <c r="CK5" s="832"/>
      <c r="CL5" s="833"/>
      <c r="CM5" s="831" t="s">
        <v>379</v>
      </c>
      <c r="CN5" s="832"/>
      <c r="CO5" s="832"/>
      <c r="CP5" s="832"/>
      <c r="CQ5" s="833"/>
      <c r="CR5" s="831" t="s">
        <v>380</v>
      </c>
      <c r="CS5" s="832"/>
      <c r="CT5" s="832"/>
      <c r="CU5" s="832"/>
      <c r="CV5" s="833"/>
      <c r="CW5" s="831" t="s">
        <v>381</v>
      </c>
      <c r="CX5" s="832"/>
      <c r="CY5" s="832"/>
      <c r="CZ5" s="832"/>
      <c r="DA5" s="833"/>
      <c r="DB5" s="831" t="s">
        <v>382</v>
      </c>
      <c r="DC5" s="832"/>
      <c r="DD5" s="832"/>
      <c r="DE5" s="832"/>
      <c r="DF5" s="833"/>
      <c r="DG5" s="854" t="s">
        <v>383</v>
      </c>
      <c r="DH5" s="855"/>
      <c r="DI5" s="855"/>
      <c r="DJ5" s="855"/>
      <c r="DK5" s="856"/>
      <c r="DL5" s="854" t="s">
        <v>384</v>
      </c>
      <c r="DM5" s="855"/>
      <c r="DN5" s="855"/>
      <c r="DO5" s="855"/>
      <c r="DP5" s="856"/>
      <c r="DQ5" s="831" t="s">
        <v>385</v>
      </c>
      <c r="DR5" s="832"/>
      <c r="DS5" s="832"/>
      <c r="DT5" s="832"/>
      <c r="DU5" s="833"/>
      <c r="DV5" s="831" t="s">
        <v>376</v>
      </c>
      <c r="DW5" s="832"/>
      <c r="DX5" s="832"/>
      <c r="DY5" s="832"/>
      <c r="DZ5" s="838"/>
      <c r="EA5" s="230"/>
    </row>
    <row r="6" spans="1:131" s="231" customFormat="1" ht="26.25" customHeight="1" thickBot="1" x14ac:dyDescent="0.25">
      <c r="A6" s="828"/>
      <c r="B6" s="829"/>
      <c r="C6" s="829"/>
      <c r="D6" s="829"/>
      <c r="E6" s="829"/>
      <c r="F6" s="829"/>
      <c r="G6" s="829"/>
      <c r="H6" s="829"/>
      <c r="I6" s="829"/>
      <c r="J6" s="829"/>
      <c r="K6" s="829"/>
      <c r="L6" s="829"/>
      <c r="M6" s="829"/>
      <c r="N6" s="829"/>
      <c r="O6" s="829"/>
      <c r="P6" s="830"/>
      <c r="Q6" s="834"/>
      <c r="R6" s="835"/>
      <c r="S6" s="835"/>
      <c r="T6" s="835"/>
      <c r="U6" s="836"/>
      <c r="V6" s="834"/>
      <c r="W6" s="835"/>
      <c r="X6" s="835"/>
      <c r="Y6" s="835"/>
      <c r="Z6" s="836"/>
      <c r="AA6" s="834"/>
      <c r="AB6" s="835"/>
      <c r="AC6" s="835"/>
      <c r="AD6" s="835"/>
      <c r="AE6" s="835"/>
      <c r="AF6" s="839"/>
      <c r="AG6" s="835"/>
      <c r="AH6" s="835"/>
      <c r="AI6" s="835"/>
      <c r="AJ6" s="840"/>
      <c r="AK6" s="835"/>
      <c r="AL6" s="835"/>
      <c r="AM6" s="835"/>
      <c r="AN6" s="835"/>
      <c r="AO6" s="836"/>
      <c r="AP6" s="834"/>
      <c r="AQ6" s="835"/>
      <c r="AR6" s="835"/>
      <c r="AS6" s="835"/>
      <c r="AT6" s="836"/>
      <c r="AU6" s="834"/>
      <c r="AV6" s="835"/>
      <c r="AW6" s="835"/>
      <c r="AX6" s="835"/>
      <c r="AY6" s="840"/>
      <c r="AZ6" s="228"/>
      <c r="BA6" s="228"/>
      <c r="BB6" s="228"/>
      <c r="BC6" s="228"/>
      <c r="BD6" s="228"/>
      <c r="BE6" s="229"/>
      <c r="BF6" s="229"/>
      <c r="BG6" s="229"/>
      <c r="BH6" s="229"/>
      <c r="BI6" s="229"/>
      <c r="BJ6" s="229"/>
      <c r="BK6" s="229"/>
      <c r="BL6" s="229"/>
      <c r="BM6" s="229"/>
      <c r="BN6" s="229"/>
      <c r="BO6" s="229"/>
      <c r="BP6" s="229"/>
      <c r="BQ6" s="828"/>
      <c r="BR6" s="829"/>
      <c r="BS6" s="829"/>
      <c r="BT6" s="829"/>
      <c r="BU6" s="829"/>
      <c r="BV6" s="829"/>
      <c r="BW6" s="829"/>
      <c r="BX6" s="829"/>
      <c r="BY6" s="829"/>
      <c r="BZ6" s="829"/>
      <c r="CA6" s="829"/>
      <c r="CB6" s="829"/>
      <c r="CC6" s="829"/>
      <c r="CD6" s="829"/>
      <c r="CE6" s="829"/>
      <c r="CF6" s="829"/>
      <c r="CG6" s="830"/>
      <c r="CH6" s="834"/>
      <c r="CI6" s="835"/>
      <c r="CJ6" s="835"/>
      <c r="CK6" s="835"/>
      <c r="CL6" s="836"/>
      <c r="CM6" s="834"/>
      <c r="CN6" s="835"/>
      <c r="CO6" s="835"/>
      <c r="CP6" s="835"/>
      <c r="CQ6" s="836"/>
      <c r="CR6" s="834"/>
      <c r="CS6" s="835"/>
      <c r="CT6" s="835"/>
      <c r="CU6" s="835"/>
      <c r="CV6" s="836"/>
      <c r="CW6" s="834"/>
      <c r="CX6" s="835"/>
      <c r="CY6" s="835"/>
      <c r="CZ6" s="835"/>
      <c r="DA6" s="836"/>
      <c r="DB6" s="834"/>
      <c r="DC6" s="835"/>
      <c r="DD6" s="835"/>
      <c r="DE6" s="835"/>
      <c r="DF6" s="836"/>
      <c r="DG6" s="857"/>
      <c r="DH6" s="858"/>
      <c r="DI6" s="858"/>
      <c r="DJ6" s="858"/>
      <c r="DK6" s="859"/>
      <c r="DL6" s="857"/>
      <c r="DM6" s="858"/>
      <c r="DN6" s="858"/>
      <c r="DO6" s="858"/>
      <c r="DP6" s="859"/>
      <c r="DQ6" s="834"/>
      <c r="DR6" s="835"/>
      <c r="DS6" s="835"/>
      <c r="DT6" s="835"/>
      <c r="DU6" s="836"/>
      <c r="DV6" s="834"/>
      <c r="DW6" s="835"/>
      <c r="DX6" s="835"/>
      <c r="DY6" s="835"/>
      <c r="DZ6" s="840"/>
      <c r="EA6" s="230"/>
    </row>
    <row r="7" spans="1:131" s="231" customFormat="1" ht="26.25" customHeight="1" thickTop="1" x14ac:dyDescent="0.2">
      <c r="A7" s="232">
        <v>1</v>
      </c>
      <c r="B7" s="850" t="s">
        <v>386</v>
      </c>
      <c r="C7" s="851"/>
      <c r="D7" s="851"/>
      <c r="E7" s="851"/>
      <c r="F7" s="851"/>
      <c r="G7" s="851"/>
      <c r="H7" s="851"/>
      <c r="I7" s="851"/>
      <c r="J7" s="851"/>
      <c r="K7" s="851"/>
      <c r="L7" s="851"/>
      <c r="M7" s="851"/>
      <c r="N7" s="851"/>
      <c r="O7" s="851"/>
      <c r="P7" s="852"/>
      <c r="Q7" s="853">
        <v>123458</v>
      </c>
      <c r="R7" s="809"/>
      <c r="S7" s="809"/>
      <c r="T7" s="809"/>
      <c r="U7" s="809"/>
      <c r="V7" s="809">
        <v>118525</v>
      </c>
      <c r="W7" s="809"/>
      <c r="X7" s="809"/>
      <c r="Y7" s="809"/>
      <c r="Z7" s="809"/>
      <c r="AA7" s="809">
        <v>4933</v>
      </c>
      <c r="AB7" s="809"/>
      <c r="AC7" s="809"/>
      <c r="AD7" s="809"/>
      <c r="AE7" s="810"/>
      <c r="AF7" s="811">
        <v>3697</v>
      </c>
      <c r="AG7" s="812"/>
      <c r="AH7" s="812"/>
      <c r="AI7" s="812"/>
      <c r="AJ7" s="813"/>
      <c r="AK7" s="814">
        <v>1433</v>
      </c>
      <c r="AL7" s="815"/>
      <c r="AM7" s="815"/>
      <c r="AN7" s="815"/>
      <c r="AO7" s="815"/>
      <c r="AP7" s="815">
        <v>107592</v>
      </c>
      <c r="AQ7" s="815"/>
      <c r="AR7" s="815"/>
      <c r="AS7" s="815"/>
      <c r="AT7" s="815"/>
      <c r="AU7" s="848"/>
      <c r="AV7" s="848"/>
      <c r="AW7" s="848"/>
      <c r="AX7" s="848"/>
      <c r="AY7" s="849"/>
      <c r="AZ7" s="228"/>
      <c r="BA7" s="228"/>
      <c r="BB7" s="228"/>
      <c r="BC7" s="228"/>
      <c r="BD7" s="228"/>
      <c r="BE7" s="229"/>
      <c r="BF7" s="229"/>
      <c r="BG7" s="229"/>
      <c r="BH7" s="229"/>
      <c r="BI7" s="229"/>
      <c r="BJ7" s="229"/>
      <c r="BK7" s="229"/>
      <c r="BL7" s="229"/>
      <c r="BM7" s="229"/>
      <c r="BN7" s="229"/>
      <c r="BO7" s="229"/>
      <c r="BP7" s="229"/>
      <c r="BQ7" s="232">
        <v>1</v>
      </c>
      <c r="BR7" s="233" t="s">
        <v>594</v>
      </c>
      <c r="BS7" s="841" t="s">
        <v>585</v>
      </c>
      <c r="BT7" s="842"/>
      <c r="BU7" s="842"/>
      <c r="BV7" s="842"/>
      <c r="BW7" s="842"/>
      <c r="BX7" s="842"/>
      <c r="BY7" s="842"/>
      <c r="BZ7" s="842"/>
      <c r="CA7" s="842"/>
      <c r="CB7" s="842"/>
      <c r="CC7" s="842"/>
      <c r="CD7" s="842"/>
      <c r="CE7" s="842"/>
      <c r="CF7" s="842"/>
      <c r="CG7" s="843"/>
      <c r="CH7" s="844">
        <v>-24</v>
      </c>
      <c r="CI7" s="845"/>
      <c r="CJ7" s="845"/>
      <c r="CK7" s="845"/>
      <c r="CL7" s="846"/>
      <c r="CM7" s="844">
        <v>1111</v>
      </c>
      <c r="CN7" s="845"/>
      <c r="CO7" s="845"/>
      <c r="CP7" s="845"/>
      <c r="CQ7" s="846"/>
      <c r="CR7" s="844">
        <v>10</v>
      </c>
      <c r="CS7" s="845"/>
      <c r="CT7" s="845"/>
      <c r="CU7" s="845"/>
      <c r="CV7" s="846"/>
      <c r="CW7" s="844">
        <v>32</v>
      </c>
      <c r="CX7" s="845"/>
      <c r="CY7" s="845"/>
      <c r="CZ7" s="845"/>
      <c r="DA7" s="846"/>
      <c r="DB7" s="844" t="s">
        <v>577</v>
      </c>
      <c r="DC7" s="845"/>
      <c r="DD7" s="845"/>
      <c r="DE7" s="845"/>
      <c r="DF7" s="846"/>
      <c r="DG7" s="844" t="s">
        <v>577</v>
      </c>
      <c r="DH7" s="845"/>
      <c r="DI7" s="845"/>
      <c r="DJ7" s="845"/>
      <c r="DK7" s="846"/>
      <c r="DL7" s="844">
        <v>434</v>
      </c>
      <c r="DM7" s="845"/>
      <c r="DN7" s="845"/>
      <c r="DO7" s="845"/>
      <c r="DP7" s="846"/>
      <c r="DQ7" s="844">
        <v>43</v>
      </c>
      <c r="DR7" s="845"/>
      <c r="DS7" s="845"/>
      <c r="DT7" s="845"/>
      <c r="DU7" s="846"/>
      <c r="DV7" s="841"/>
      <c r="DW7" s="842"/>
      <c r="DX7" s="842"/>
      <c r="DY7" s="842"/>
      <c r="DZ7" s="847"/>
      <c r="EA7" s="230"/>
    </row>
    <row r="8" spans="1:131" s="231" customFormat="1" ht="26.25" customHeight="1" x14ac:dyDescent="0.2">
      <c r="A8" s="234">
        <v>2</v>
      </c>
      <c r="B8" s="798" t="s">
        <v>387</v>
      </c>
      <c r="C8" s="799"/>
      <c r="D8" s="799"/>
      <c r="E8" s="799"/>
      <c r="F8" s="799"/>
      <c r="G8" s="799"/>
      <c r="H8" s="799"/>
      <c r="I8" s="799"/>
      <c r="J8" s="799"/>
      <c r="K8" s="799"/>
      <c r="L8" s="799"/>
      <c r="M8" s="799"/>
      <c r="N8" s="799"/>
      <c r="O8" s="799"/>
      <c r="P8" s="800"/>
      <c r="Q8" s="801">
        <v>68</v>
      </c>
      <c r="R8" s="802"/>
      <c r="S8" s="802"/>
      <c r="T8" s="802"/>
      <c r="U8" s="802"/>
      <c r="V8" s="802">
        <v>12</v>
      </c>
      <c r="W8" s="802"/>
      <c r="X8" s="802"/>
      <c r="Y8" s="802"/>
      <c r="Z8" s="802"/>
      <c r="AA8" s="802">
        <v>56</v>
      </c>
      <c r="AB8" s="802"/>
      <c r="AC8" s="802"/>
      <c r="AD8" s="802"/>
      <c r="AE8" s="803"/>
      <c r="AF8" s="804">
        <v>56</v>
      </c>
      <c r="AG8" s="805"/>
      <c r="AH8" s="805"/>
      <c r="AI8" s="805"/>
      <c r="AJ8" s="806"/>
      <c r="AK8" s="817">
        <v>6</v>
      </c>
      <c r="AL8" s="818"/>
      <c r="AM8" s="818"/>
      <c r="AN8" s="818"/>
      <c r="AO8" s="818"/>
      <c r="AP8" s="818" t="s">
        <v>577</v>
      </c>
      <c r="AQ8" s="818"/>
      <c r="AR8" s="818"/>
      <c r="AS8" s="818"/>
      <c r="AT8" s="818"/>
      <c r="AU8" s="807"/>
      <c r="AV8" s="807"/>
      <c r="AW8" s="807"/>
      <c r="AX8" s="807"/>
      <c r="AY8" s="808"/>
      <c r="AZ8" s="228"/>
      <c r="BA8" s="228"/>
      <c r="BB8" s="228"/>
      <c r="BC8" s="228"/>
      <c r="BD8" s="228"/>
      <c r="BE8" s="229"/>
      <c r="BF8" s="229"/>
      <c r="BG8" s="229"/>
      <c r="BH8" s="229"/>
      <c r="BI8" s="229"/>
      <c r="BJ8" s="229"/>
      <c r="BK8" s="229"/>
      <c r="BL8" s="229"/>
      <c r="BM8" s="229"/>
      <c r="BN8" s="229"/>
      <c r="BO8" s="229"/>
      <c r="BP8" s="229"/>
      <c r="BQ8" s="234">
        <v>2</v>
      </c>
      <c r="BR8" s="235" t="s">
        <v>594</v>
      </c>
      <c r="BS8" s="792" t="s">
        <v>586</v>
      </c>
      <c r="BT8" s="793"/>
      <c r="BU8" s="793"/>
      <c r="BV8" s="793"/>
      <c r="BW8" s="793"/>
      <c r="BX8" s="793"/>
      <c r="BY8" s="793"/>
      <c r="BZ8" s="793"/>
      <c r="CA8" s="793"/>
      <c r="CB8" s="793"/>
      <c r="CC8" s="793"/>
      <c r="CD8" s="793"/>
      <c r="CE8" s="793"/>
      <c r="CF8" s="793"/>
      <c r="CG8" s="794"/>
      <c r="CH8" s="795">
        <v>2</v>
      </c>
      <c r="CI8" s="796"/>
      <c r="CJ8" s="796"/>
      <c r="CK8" s="796"/>
      <c r="CL8" s="797"/>
      <c r="CM8" s="795">
        <v>308</v>
      </c>
      <c r="CN8" s="796"/>
      <c r="CO8" s="796"/>
      <c r="CP8" s="796"/>
      <c r="CQ8" s="797"/>
      <c r="CR8" s="795">
        <v>10</v>
      </c>
      <c r="CS8" s="796"/>
      <c r="CT8" s="796"/>
      <c r="CU8" s="796"/>
      <c r="CV8" s="797"/>
      <c r="CW8" s="795" t="s">
        <v>577</v>
      </c>
      <c r="CX8" s="796"/>
      <c r="CY8" s="796"/>
      <c r="CZ8" s="796"/>
      <c r="DA8" s="797"/>
      <c r="DB8" s="795">
        <v>3339</v>
      </c>
      <c r="DC8" s="796"/>
      <c r="DD8" s="796"/>
      <c r="DE8" s="796"/>
      <c r="DF8" s="797"/>
      <c r="DG8" s="795" t="s">
        <v>577</v>
      </c>
      <c r="DH8" s="796"/>
      <c r="DI8" s="796"/>
      <c r="DJ8" s="796"/>
      <c r="DK8" s="797"/>
      <c r="DL8" s="795" t="s">
        <v>577</v>
      </c>
      <c r="DM8" s="796"/>
      <c r="DN8" s="796"/>
      <c r="DO8" s="796"/>
      <c r="DP8" s="797"/>
      <c r="DQ8" s="795" t="s">
        <v>577</v>
      </c>
      <c r="DR8" s="796"/>
      <c r="DS8" s="796"/>
      <c r="DT8" s="796"/>
      <c r="DU8" s="797"/>
      <c r="DV8" s="792"/>
      <c r="DW8" s="793"/>
      <c r="DX8" s="793"/>
      <c r="DY8" s="793"/>
      <c r="DZ8" s="816"/>
      <c r="EA8" s="230"/>
    </row>
    <row r="9" spans="1:131" s="231" customFormat="1" ht="26.25" customHeight="1" x14ac:dyDescent="0.2">
      <c r="A9" s="234">
        <v>3</v>
      </c>
      <c r="B9" s="798" t="s">
        <v>388</v>
      </c>
      <c r="C9" s="799"/>
      <c r="D9" s="799"/>
      <c r="E9" s="799"/>
      <c r="F9" s="799"/>
      <c r="G9" s="799"/>
      <c r="H9" s="799"/>
      <c r="I9" s="799"/>
      <c r="J9" s="799"/>
      <c r="K9" s="799"/>
      <c r="L9" s="799"/>
      <c r="M9" s="799"/>
      <c r="N9" s="799"/>
      <c r="O9" s="799"/>
      <c r="P9" s="800"/>
      <c r="Q9" s="801">
        <v>281</v>
      </c>
      <c r="R9" s="802"/>
      <c r="S9" s="802"/>
      <c r="T9" s="802"/>
      <c r="U9" s="802"/>
      <c r="V9" s="802">
        <v>281</v>
      </c>
      <c r="W9" s="802"/>
      <c r="X9" s="802"/>
      <c r="Y9" s="802"/>
      <c r="Z9" s="802"/>
      <c r="AA9" s="802">
        <v>0</v>
      </c>
      <c r="AB9" s="802"/>
      <c r="AC9" s="802"/>
      <c r="AD9" s="802"/>
      <c r="AE9" s="803"/>
      <c r="AF9" s="804">
        <v>0</v>
      </c>
      <c r="AG9" s="805"/>
      <c r="AH9" s="805"/>
      <c r="AI9" s="805"/>
      <c r="AJ9" s="806"/>
      <c r="AK9" s="817">
        <v>281</v>
      </c>
      <c r="AL9" s="818"/>
      <c r="AM9" s="818"/>
      <c r="AN9" s="818"/>
      <c r="AO9" s="818"/>
      <c r="AP9" s="818">
        <v>363</v>
      </c>
      <c r="AQ9" s="818"/>
      <c r="AR9" s="818"/>
      <c r="AS9" s="818"/>
      <c r="AT9" s="818"/>
      <c r="AU9" s="807"/>
      <c r="AV9" s="807"/>
      <c r="AW9" s="807"/>
      <c r="AX9" s="807"/>
      <c r="AY9" s="808"/>
      <c r="AZ9" s="228"/>
      <c r="BA9" s="228"/>
      <c r="BB9" s="228"/>
      <c r="BC9" s="228"/>
      <c r="BD9" s="228"/>
      <c r="BE9" s="229"/>
      <c r="BF9" s="229"/>
      <c r="BG9" s="229"/>
      <c r="BH9" s="229"/>
      <c r="BI9" s="229"/>
      <c r="BJ9" s="229"/>
      <c r="BK9" s="229"/>
      <c r="BL9" s="229"/>
      <c r="BM9" s="229"/>
      <c r="BN9" s="229"/>
      <c r="BO9" s="229"/>
      <c r="BP9" s="229"/>
      <c r="BQ9" s="234">
        <v>3</v>
      </c>
      <c r="BR9" s="235"/>
      <c r="BS9" s="792" t="s">
        <v>587</v>
      </c>
      <c r="BT9" s="793"/>
      <c r="BU9" s="793"/>
      <c r="BV9" s="793"/>
      <c r="BW9" s="793"/>
      <c r="BX9" s="793"/>
      <c r="BY9" s="793"/>
      <c r="BZ9" s="793"/>
      <c r="CA9" s="793"/>
      <c r="CB9" s="793"/>
      <c r="CC9" s="793"/>
      <c r="CD9" s="793"/>
      <c r="CE9" s="793"/>
      <c r="CF9" s="793"/>
      <c r="CG9" s="794"/>
      <c r="CH9" s="795">
        <v>1</v>
      </c>
      <c r="CI9" s="796"/>
      <c r="CJ9" s="796"/>
      <c r="CK9" s="796"/>
      <c r="CL9" s="797"/>
      <c r="CM9" s="795">
        <v>150</v>
      </c>
      <c r="CN9" s="796"/>
      <c r="CO9" s="796"/>
      <c r="CP9" s="796"/>
      <c r="CQ9" s="797"/>
      <c r="CR9" s="795">
        <v>50</v>
      </c>
      <c r="CS9" s="796"/>
      <c r="CT9" s="796"/>
      <c r="CU9" s="796"/>
      <c r="CV9" s="797"/>
      <c r="CW9" s="795" t="s">
        <v>577</v>
      </c>
      <c r="CX9" s="796"/>
      <c r="CY9" s="796"/>
      <c r="CZ9" s="796"/>
      <c r="DA9" s="797"/>
      <c r="DB9" s="795" t="s">
        <v>577</v>
      </c>
      <c r="DC9" s="796"/>
      <c r="DD9" s="796"/>
      <c r="DE9" s="796"/>
      <c r="DF9" s="797"/>
      <c r="DG9" s="795" t="s">
        <v>577</v>
      </c>
      <c r="DH9" s="796"/>
      <c r="DI9" s="796"/>
      <c r="DJ9" s="796"/>
      <c r="DK9" s="797"/>
      <c r="DL9" s="795" t="s">
        <v>577</v>
      </c>
      <c r="DM9" s="796"/>
      <c r="DN9" s="796"/>
      <c r="DO9" s="796"/>
      <c r="DP9" s="797"/>
      <c r="DQ9" s="795" t="s">
        <v>577</v>
      </c>
      <c r="DR9" s="796"/>
      <c r="DS9" s="796"/>
      <c r="DT9" s="796"/>
      <c r="DU9" s="797"/>
      <c r="DV9" s="792"/>
      <c r="DW9" s="793"/>
      <c r="DX9" s="793"/>
      <c r="DY9" s="793"/>
      <c r="DZ9" s="816"/>
      <c r="EA9" s="230"/>
    </row>
    <row r="10" spans="1:131" s="231" customFormat="1" ht="26.25" customHeight="1" x14ac:dyDescent="0.2">
      <c r="A10" s="234">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17"/>
      <c r="AL10" s="818"/>
      <c r="AM10" s="818"/>
      <c r="AN10" s="818"/>
      <c r="AO10" s="818"/>
      <c r="AP10" s="818"/>
      <c r="AQ10" s="818"/>
      <c r="AR10" s="818"/>
      <c r="AS10" s="818"/>
      <c r="AT10" s="818"/>
      <c r="AU10" s="807"/>
      <c r="AV10" s="807"/>
      <c r="AW10" s="807"/>
      <c r="AX10" s="807"/>
      <c r="AY10" s="808"/>
      <c r="AZ10" s="228"/>
      <c r="BA10" s="228"/>
      <c r="BB10" s="228"/>
      <c r="BC10" s="228"/>
      <c r="BD10" s="228"/>
      <c r="BE10" s="229"/>
      <c r="BF10" s="229"/>
      <c r="BG10" s="229"/>
      <c r="BH10" s="229"/>
      <c r="BI10" s="229"/>
      <c r="BJ10" s="229"/>
      <c r="BK10" s="229"/>
      <c r="BL10" s="229"/>
      <c r="BM10" s="229"/>
      <c r="BN10" s="229"/>
      <c r="BO10" s="229"/>
      <c r="BP10" s="229"/>
      <c r="BQ10" s="234">
        <v>4</v>
      </c>
      <c r="BR10" s="235"/>
      <c r="BS10" s="792" t="s">
        <v>588</v>
      </c>
      <c r="BT10" s="793"/>
      <c r="BU10" s="793"/>
      <c r="BV10" s="793"/>
      <c r="BW10" s="793"/>
      <c r="BX10" s="793"/>
      <c r="BY10" s="793"/>
      <c r="BZ10" s="793"/>
      <c r="CA10" s="793"/>
      <c r="CB10" s="793"/>
      <c r="CC10" s="793"/>
      <c r="CD10" s="793"/>
      <c r="CE10" s="793"/>
      <c r="CF10" s="793"/>
      <c r="CG10" s="794"/>
      <c r="CH10" s="795">
        <v>-98</v>
      </c>
      <c r="CI10" s="796"/>
      <c r="CJ10" s="796"/>
      <c r="CK10" s="796"/>
      <c r="CL10" s="797"/>
      <c r="CM10" s="795">
        <v>1293</v>
      </c>
      <c r="CN10" s="796"/>
      <c r="CO10" s="796"/>
      <c r="CP10" s="796"/>
      <c r="CQ10" s="797"/>
      <c r="CR10" s="795">
        <v>25</v>
      </c>
      <c r="CS10" s="796"/>
      <c r="CT10" s="796"/>
      <c r="CU10" s="796"/>
      <c r="CV10" s="797"/>
      <c r="CW10" s="795">
        <v>1</v>
      </c>
      <c r="CX10" s="796"/>
      <c r="CY10" s="796"/>
      <c r="CZ10" s="796"/>
      <c r="DA10" s="797"/>
      <c r="DB10" s="795" t="s">
        <v>577</v>
      </c>
      <c r="DC10" s="796"/>
      <c r="DD10" s="796"/>
      <c r="DE10" s="796"/>
      <c r="DF10" s="797"/>
      <c r="DG10" s="795" t="s">
        <v>577</v>
      </c>
      <c r="DH10" s="796"/>
      <c r="DI10" s="796"/>
      <c r="DJ10" s="796"/>
      <c r="DK10" s="797"/>
      <c r="DL10" s="795" t="s">
        <v>577</v>
      </c>
      <c r="DM10" s="796"/>
      <c r="DN10" s="796"/>
      <c r="DO10" s="796"/>
      <c r="DP10" s="797"/>
      <c r="DQ10" s="795" t="s">
        <v>577</v>
      </c>
      <c r="DR10" s="796"/>
      <c r="DS10" s="796"/>
      <c r="DT10" s="796"/>
      <c r="DU10" s="797"/>
      <c r="DV10" s="792"/>
      <c r="DW10" s="793"/>
      <c r="DX10" s="793"/>
      <c r="DY10" s="793"/>
      <c r="DZ10" s="816"/>
      <c r="EA10" s="230"/>
    </row>
    <row r="11" spans="1:131" s="231" customFormat="1" ht="26.25" customHeight="1" x14ac:dyDescent="0.2">
      <c r="A11" s="234">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17"/>
      <c r="AL11" s="818"/>
      <c r="AM11" s="818"/>
      <c r="AN11" s="818"/>
      <c r="AO11" s="818"/>
      <c r="AP11" s="818"/>
      <c r="AQ11" s="818"/>
      <c r="AR11" s="818"/>
      <c r="AS11" s="818"/>
      <c r="AT11" s="818"/>
      <c r="AU11" s="807"/>
      <c r="AV11" s="807"/>
      <c r="AW11" s="807"/>
      <c r="AX11" s="807"/>
      <c r="AY11" s="808"/>
      <c r="AZ11" s="228"/>
      <c r="BA11" s="228"/>
      <c r="BB11" s="228"/>
      <c r="BC11" s="228"/>
      <c r="BD11" s="228"/>
      <c r="BE11" s="229"/>
      <c r="BF11" s="229"/>
      <c r="BG11" s="229"/>
      <c r="BH11" s="229"/>
      <c r="BI11" s="229"/>
      <c r="BJ11" s="229"/>
      <c r="BK11" s="229"/>
      <c r="BL11" s="229"/>
      <c r="BM11" s="229"/>
      <c r="BN11" s="229"/>
      <c r="BO11" s="229"/>
      <c r="BP11" s="229"/>
      <c r="BQ11" s="234">
        <v>5</v>
      </c>
      <c r="BR11" s="235"/>
      <c r="BS11" s="792" t="s">
        <v>589</v>
      </c>
      <c r="BT11" s="793"/>
      <c r="BU11" s="793"/>
      <c r="BV11" s="793"/>
      <c r="BW11" s="793"/>
      <c r="BX11" s="793"/>
      <c r="BY11" s="793"/>
      <c r="BZ11" s="793"/>
      <c r="CA11" s="793"/>
      <c r="CB11" s="793"/>
      <c r="CC11" s="793"/>
      <c r="CD11" s="793"/>
      <c r="CE11" s="793"/>
      <c r="CF11" s="793"/>
      <c r="CG11" s="794"/>
      <c r="CH11" s="795">
        <v>0</v>
      </c>
      <c r="CI11" s="796"/>
      <c r="CJ11" s="796"/>
      <c r="CK11" s="796"/>
      <c r="CL11" s="797"/>
      <c r="CM11" s="795">
        <v>596</v>
      </c>
      <c r="CN11" s="796"/>
      <c r="CO11" s="796"/>
      <c r="CP11" s="796"/>
      <c r="CQ11" s="797"/>
      <c r="CR11" s="795">
        <v>421</v>
      </c>
      <c r="CS11" s="796"/>
      <c r="CT11" s="796"/>
      <c r="CU11" s="796"/>
      <c r="CV11" s="797"/>
      <c r="CW11" s="795">
        <v>34</v>
      </c>
      <c r="CX11" s="796"/>
      <c r="CY11" s="796"/>
      <c r="CZ11" s="796"/>
      <c r="DA11" s="797"/>
      <c r="DB11" s="795" t="s">
        <v>577</v>
      </c>
      <c r="DC11" s="796"/>
      <c r="DD11" s="796"/>
      <c r="DE11" s="796"/>
      <c r="DF11" s="797"/>
      <c r="DG11" s="795" t="s">
        <v>577</v>
      </c>
      <c r="DH11" s="796"/>
      <c r="DI11" s="796"/>
      <c r="DJ11" s="796"/>
      <c r="DK11" s="797"/>
      <c r="DL11" s="795" t="s">
        <v>577</v>
      </c>
      <c r="DM11" s="796"/>
      <c r="DN11" s="796"/>
      <c r="DO11" s="796"/>
      <c r="DP11" s="797"/>
      <c r="DQ11" s="795" t="s">
        <v>577</v>
      </c>
      <c r="DR11" s="796"/>
      <c r="DS11" s="796"/>
      <c r="DT11" s="796"/>
      <c r="DU11" s="797"/>
      <c r="DV11" s="792"/>
      <c r="DW11" s="793"/>
      <c r="DX11" s="793"/>
      <c r="DY11" s="793"/>
      <c r="DZ11" s="816"/>
      <c r="EA11" s="230"/>
    </row>
    <row r="12" spans="1:131" s="231" customFormat="1" ht="26.25" customHeight="1" x14ac:dyDescent="0.2">
      <c r="A12" s="234">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17"/>
      <c r="AL12" s="818"/>
      <c r="AM12" s="818"/>
      <c r="AN12" s="818"/>
      <c r="AO12" s="818"/>
      <c r="AP12" s="818"/>
      <c r="AQ12" s="818"/>
      <c r="AR12" s="818"/>
      <c r="AS12" s="818"/>
      <c r="AT12" s="818"/>
      <c r="AU12" s="807"/>
      <c r="AV12" s="807"/>
      <c r="AW12" s="807"/>
      <c r="AX12" s="807"/>
      <c r="AY12" s="808"/>
      <c r="AZ12" s="228"/>
      <c r="BA12" s="228"/>
      <c r="BB12" s="228"/>
      <c r="BC12" s="228"/>
      <c r="BD12" s="228"/>
      <c r="BE12" s="229"/>
      <c r="BF12" s="229"/>
      <c r="BG12" s="229"/>
      <c r="BH12" s="229"/>
      <c r="BI12" s="229"/>
      <c r="BJ12" s="229"/>
      <c r="BK12" s="229"/>
      <c r="BL12" s="229"/>
      <c r="BM12" s="229"/>
      <c r="BN12" s="229"/>
      <c r="BO12" s="229"/>
      <c r="BP12" s="229"/>
      <c r="BQ12" s="234">
        <v>6</v>
      </c>
      <c r="BR12" s="235"/>
      <c r="BS12" s="792" t="s">
        <v>590</v>
      </c>
      <c r="BT12" s="793"/>
      <c r="BU12" s="793"/>
      <c r="BV12" s="793"/>
      <c r="BW12" s="793"/>
      <c r="BX12" s="793"/>
      <c r="BY12" s="793"/>
      <c r="BZ12" s="793"/>
      <c r="CA12" s="793"/>
      <c r="CB12" s="793"/>
      <c r="CC12" s="793"/>
      <c r="CD12" s="793"/>
      <c r="CE12" s="793"/>
      <c r="CF12" s="793"/>
      <c r="CG12" s="794"/>
      <c r="CH12" s="795">
        <v>0</v>
      </c>
      <c r="CI12" s="796"/>
      <c r="CJ12" s="796"/>
      <c r="CK12" s="796"/>
      <c r="CL12" s="797"/>
      <c r="CM12" s="795">
        <v>20</v>
      </c>
      <c r="CN12" s="796"/>
      <c r="CO12" s="796"/>
      <c r="CP12" s="796"/>
      <c r="CQ12" s="797"/>
      <c r="CR12" s="795">
        <v>0</v>
      </c>
      <c r="CS12" s="796"/>
      <c r="CT12" s="796"/>
      <c r="CU12" s="796"/>
      <c r="CV12" s="797"/>
      <c r="CW12" s="795">
        <v>14</v>
      </c>
      <c r="CX12" s="796"/>
      <c r="CY12" s="796"/>
      <c r="CZ12" s="796"/>
      <c r="DA12" s="797"/>
      <c r="DB12" s="795" t="s">
        <v>577</v>
      </c>
      <c r="DC12" s="796"/>
      <c r="DD12" s="796"/>
      <c r="DE12" s="796"/>
      <c r="DF12" s="797"/>
      <c r="DG12" s="795" t="s">
        <v>577</v>
      </c>
      <c r="DH12" s="796"/>
      <c r="DI12" s="796"/>
      <c r="DJ12" s="796"/>
      <c r="DK12" s="797"/>
      <c r="DL12" s="795" t="s">
        <v>577</v>
      </c>
      <c r="DM12" s="796"/>
      <c r="DN12" s="796"/>
      <c r="DO12" s="796"/>
      <c r="DP12" s="797"/>
      <c r="DQ12" s="795" t="s">
        <v>577</v>
      </c>
      <c r="DR12" s="796"/>
      <c r="DS12" s="796"/>
      <c r="DT12" s="796"/>
      <c r="DU12" s="797"/>
      <c r="DV12" s="792"/>
      <c r="DW12" s="793"/>
      <c r="DX12" s="793"/>
      <c r="DY12" s="793"/>
      <c r="DZ12" s="816"/>
      <c r="EA12" s="230"/>
    </row>
    <row r="13" spans="1:131" s="231" customFormat="1" ht="26.25" customHeight="1" x14ac:dyDescent="0.2">
      <c r="A13" s="234">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17"/>
      <c r="AL13" s="818"/>
      <c r="AM13" s="818"/>
      <c r="AN13" s="818"/>
      <c r="AO13" s="818"/>
      <c r="AP13" s="818"/>
      <c r="AQ13" s="818"/>
      <c r="AR13" s="818"/>
      <c r="AS13" s="818"/>
      <c r="AT13" s="818"/>
      <c r="AU13" s="807"/>
      <c r="AV13" s="807"/>
      <c r="AW13" s="807"/>
      <c r="AX13" s="807"/>
      <c r="AY13" s="808"/>
      <c r="AZ13" s="228"/>
      <c r="BA13" s="228"/>
      <c r="BB13" s="228"/>
      <c r="BC13" s="228"/>
      <c r="BD13" s="228"/>
      <c r="BE13" s="229"/>
      <c r="BF13" s="229"/>
      <c r="BG13" s="229"/>
      <c r="BH13" s="229"/>
      <c r="BI13" s="229"/>
      <c r="BJ13" s="229"/>
      <c r="BK13" s="229"/>
      <c r="BL13" s="229"/>
      <c r="BM13" s="229"/>
      <c r="BN13" s="229"/>
      <c r="BO13" s="229"/>
      <c r="BP13" s="229"/>
      <c r="BQ13" s="234">
        <v>7</v>
      </c>
      <c r="BR13" s="235"/>
      <c r="BS13" s="792" t="s">
        <v>591</v>
      </c>
      <c r="BT13" s="793"/>
      <c r="BU13" s="793"/>
      <c r="BV13" s="793"/>
      <c r="BW13" s="793"/>
      <c r="BX13" s="793"/>
      <c r="BY13" s="793"/>
      <c r="BZ13" s="793"/>
      <c r="CA13" s="793"/>
      <c r="CB13" s="793"/>
      <c r="CC13" s="793"/>
      <c r="CD13" s="793"/>
      <c r="CE13" s="793"/>
      <c r="CF13" s="793"/>
      <c r="CG13" s="794"/>
      <c r="CH13" s="795">
        <v>25</v>
      </c>
      <c r="CI13" s="796"/>
      <c r="CJ13" s="796"/>
      <c r="CK13" s="796"/>
      <c r="CL13" s="797"/>
      <c r="CM13" s="795">
        <v>199</v>
      </c>
      <c r="CN13" s="796"/>
      <c r="CO13" s="796"/>
      <c r="CP13" s="796"/>
      <c r="CQ13" s="797"/>
      <c r="CR13" s="795">
        <v>40</v>
      </c>
      <c r="CS13" s="796"/>
      <c r="CT13" s="796"/>
      <c r="CU13" s="796"/>
      <c r="CV13" s="797"/>
      <c r="CW13" s="795" t="s">
        <v>577</v>
      </c>
      <c r="CX13" s="796"/>
      <c r="CY13" s="796"/>
      <c r="CZ13" s="796"/>
      <c r="DA13" s="797"/>
      <c r="DB13" s="795" t="s">
        <v>577</v>
      </c>
      <c r="DC13" s="796"/>
      <c r="DD13" s="796"/>
      <c r="DE13" s="796"/>
      <c r="DF13" s="797"/>
      <c r="DG13" s="795" t="s">
        <v>577</v>
      </c>
      <c r="DH13" s="796"/>
      <c r="DI13" s="796"/>
      <c r="DJ13" s="796"/>
      <c r="DK13" s="797"/>
      <c r="DL13" s="795" t="s">
        <v>577</v>
      </c>
      <c r="DM13" s="796"/>
      <c r="DN13" s="796"/>
      <c r="DO13" s="796"/>
      <c r="DP13" s="797"/>
      <c r="DQ13" s="795" t="s">
        <v>577</v>
      </c>
      <c r="DR13" s="796"/>
      <c r="DS13" s="796"/>
      <c r="DT13" s="796"/>
      <c r="DU13" s="797"/>
      <c r="DV13" s="792"/>
      <c r="DW13" s="793"/>
      <c r="DX13" s="793"/>
      <c r="DY13" s="793"/>
      <c r="DZ13" s="816"/>
      <c r="EA13" s="230"/>
    </row>
    <row r="14" spans="1:131" s="231" customFormat="1" ht="26.25" customHeight="1" x14ac:dyDescent="0.2">
      <c r="A14" s="234">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17"/>
      <c r="AL14" s="818"/>
      <c r="AM14" s="818"/>
      <c r="AN14" s="818"/>
      <c r="AO14" s="818"/>
      <c r="AP14" s="818"/>
      <c r="AQ14" s="818"/>
      <c r="AR14" s="818"/>
      <c r="AS14" s="818"/>
      <c r="AT14" s="818"/>
      <c r="AU14" s="807"/>
      <c r="AV14" s="807"/>
      <c r="AW14" s="807"/>
      <c r="AX14" s="807"/>
      <c r="AY14" s="808"/>
      <c r="AZ14" s="228"/>
      <c r="BA14" s="228"/>
      <c r="BB14" s="228"/>
      <c r="BC14" s="228"/>
      <c r="BD14" s="228"/>
      <c r="BE14" s="229"/>
      <c r="BF14" s="229"/>
      <c r="BG14" s="229"/>
      <c r="BH14" s="229"/>
      <c r="BI14" s="229"/>
      <c r="BJ14" s="229"/>
      <c r="BK14" s="229"/>
      <c r="BL14" s="229"/>
      <c r="BM14" s="229"/>
      <c r="BN14" s="229"/>
      <c r="BO14" s="229"/>
      <c r="BP14" s="229"/>
      <c r="BQ14" s="234">
        <v>8</v>
      </c>
      <c r="BR14" s="235"/>
      <c r="BS14" s="792" t="s">
        <v>592</v>
      </c>
      <c r="BT14" s="793"/>
      <c r="BU14" s="793"/>
      <c r="BV14" s="793"/>
      <c r="BW14" s="793"/>
      <c r="BX14" s="793"/>
      <c r="BY14" s="793"/>
      <c r="BZ14" s="793"/>
      <c r="CA14" s="793"/>
      <c r="CB14" s="793"/>
      <c r="CC14" s="793"/>
      <c r="CD14" s="793"/>
      <c r="CE14" s="793"/>
      <c r="CF14" s="793"/>
      <c r="CG14" s="794"/>
      <c r="CH14" s="795">
        <v>28</v>
      </c>
      <c r="CI14" s="796"/>
      <c r="CJ14" s="796"/>
      <c r="CK14" s="796"/>
      <c r="CL14" s="797"/>
      <c r="CM14" s="795">
        <v>135</v>
      </c>
      <c r="CN14" s="796"/>
      <c r="CO14" s="796"/>
      <c r="CP14" s="796"/>
      <c r="CQ14" s="797"/>
      <c r="CR14" s="795">
        <v>50</v>
      </c>
      <c r="CS14" s="796"/>
      <c r="CT14" s="796"/>
      <c r="CU14" s="796"/>
      <c r="CV14" s="797"/>
      <c r="CW14" s="795" t="s">
        <v>577</v>
      </c>
      <c r="CX14" s="796"/>
      <c r="CY14" s="796"/>
      <c r="CZ14" s="796"/>
      <c r="DA14" s="797"/>
      <c r="DB14" s="795" t="s">
        <v>577</v>
      </c>
      <c r="DC14" s="796"/>
      <c r="DD14" s="796"/>
      <c r="DE14" s="796"/>
      <c r="DF14" s="797"/>
      <c r="DG14" s="795" t="s">
        <v>577</v>
      </c>
      <c r="DH14" s="796"/>
      <c r="DI14" s="796"/>
      <c r="DJ14" s="796"/>
      <c r="DK14" s="797"/>
      <c r="DL14" s="795" t="s">
        <v>577</v>
      </c>
      <c r="DM14" s="796"/>
      <c r="DN14" s="796"/>
      <c r="DO14" s="796"/>
      <c r="DP14" s="797"/>
      <c r="DQ14" s="795" t="s">
        <v>577</v>
      </c>
      <c r="DR14" s="796"/>
      <c r="DS14" s="796"/>
      <c r="DT14" s="796"/>
      <c r="DU14" s="797"/>
      <c r="DV14" s="792"/>
      <c r="DW14" s="793"/>
      <c r="DX14" s="793"/>
      <c r="DY14" s="793"/>
      <c r="DZ14" s="816"/>
      <c r="EA14" s="230"/>
    </row>
    <row r="15" spans="1:131" s="231" customFormat="1" ht="26.25" customHeight="1" x14ac:dyDescent="0.2">
      <c r="A15" s="234">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17"/>
      <c r="AL15" s="818"/>
      <c r="AM15" s="818"/>
      <c r="AN15" s="818"/>
      <c r="AO15" s="818"/>
      <c r="AP15" s="818"/>
      <c r="AQ15" s="818"/>
      <c r="AR15" s="818"/>
      <c r="AS15" s="818"/>
      <c r="AT15" s="818"/>
      <c r="AU15" s="807"/>
      <c r="AV15" s="807"/>
      <c r="AW15" s="807"/>
      <c r="AX15" s="807"/>
      <c r="AY15" s="808"/>
      <c r="AZ15" s="228"/>
      <c r="BA15" s="228"/>
      <c r="BB15" s="228"/>
      <c r="BC15" s="228"/>
      <c r="BD15" s="228"/>
      <c r="BE15" s="229"/>
      <c r="BF15" s="229"/>
      <c r="BG15" s="229"/>
      <c r="BH15" s="229"/>
      <c r="BI15" s="229"/>
      <c r="BJ15" s="229"/>
      <c r="BK15" s="229"/>
      <c r="BL15" s="229"/>
      <c r="BM15" s="229"/>
      <c r="BN15" s="229"/>
      <c r="BO15" s="229"/>
      <c r="BP15" s="229"/>
      <c r="BQ15" s="234">
        <v>9</v>
      </c>
      <c r="BR15" s="235"/>
      <c r="BS15" s="792" t="s">
        <v>593</v>
      </c>
      <c r="BT15" s="793"/>
      <c r="BU15" s="793"/>
      <c r="BV15" s="793"/>
      <c r="BW15" s="793"/>
      <c r="BX15" s="793"/>
      <c r="BY15" s="793"/>
      <c r="BZ15" s="793"/>
      <c r="CA15" s="793"/>
      <c r="CB15" s="793"/>
      <c r="CC15" s="793"/>
      <c r="CD15" s="793"/>
      <c r="CE15" s="793"/>
      <c r="CF15" s="793"/>
      <c r="CG15" s="794"/>
      <c r="CH15" s="795">
        <v>0</v>
      </c>
      <c r="CI15" s="796"/>
      <c r="CJ15" s="796"/>
      <c r="CK15" s="796"/>
      <c r="CL15" s="797"/>
      <c r="CM15" s="795">
        <v>13</v>
      </c>
      <c r="CN15" s="796"/>
      <c r="CO15" s="796"/>
      <c r="CP15" s="796"/>
      <c r="CQ15" s="797"/>
      <c r="CR15" s="795">
        <v>3</v>
      </c>
      <c r="CS15" s="796"/>
      <c r="CT15" s="796"/>
      <c r="CU15" s="796"/>
      <c r="CV15" s="797"/>
      <c r="CW15" s="795" t="s">
        <v>577</v>
      </c>
      <c r="CX15" s="796"/>
      <c r="CY15" s="796"/>
      <c r="CZ15" s="796"/>
      <c r="DA15" s="797"/>
      <c r="DB15" s="795" t="s">
        <v>577</v>
      </c>
      <c r="DC15" s="796"/>
      <c r="DD15" s="796"/>
      <c r="DE15" s="796"/>
      <c r="DF15" s="797"/>
      <c r="DG15" s="795" t="s">
        <v>577</v>
      </c>
      <c r="DH15" s="796"/>
      <c r="DI15" s="796"/>
      <c r="DJ15" s="796"/>
      <c r="DK15" s="797"/>
      <c r="DL15" s="795" t="s">
        <v>577</v>
      </c>
      <c r="DM15" s="796"/>
      <c r="DN15" s="796"/>
      <c r="DO15" s="796"/>
      <c r="DP15" s="797"/>
      <c r="DQ15" s="795" t="s">
        <v>577</v>
      </c>
      <c r="DR15" s="796"/>
      <c r="DS15" s="796"/>
      <c r="DT15" s="796"/>
      <c r="DU15" s="797"/>
      <c r="DV15" s="792"/>
      <c r="DW15" s="793"/>
      <c r="DX15" s="793"/>
      <c r="DY15" s="793"/>
      <c r="DZ15" s="816"/>
      <c r="EA15" s="230"/>
    </row>
    <row r="16" spans="1:131" s="231" customFormat="1" ht="26.25" customHeight="1" x14ac:dyDescent="0.2">
      <c r="A16" s="234">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17"/>
      <c r="AL16" s="818"/>
      <c r="AM16" s="818"/>
      <c r="AN16" s="818"/>
      <c r="AO16" s="818"/>
      <c r="AP16" s="818"/>
      <c r="AQ16" s="818"/>
      <c r="AR16" s="818"/>
      <c r="AS16" s="818"/>
      <c r="AT16" s="818"/>
      <c r="AU16" s="807"/>
      <c r="AV16" s="807"/>
      <c r="AW16" s="807"/>
      <c r="AX16" s="807"/>
      <c r="AY16" s="808"/>
      <c r="AZ16" s="228"/>
      <c r="BA16" s="228"/>
      <c r="BB16" s="228"/>
      <c r="BC16" s="228"/>
      <c r="BD16" s="228"/>
      <c r="BE16" s="229"/>
      <c r="BF16" s="229"/>
      <c r="BG16" s="229"/>
      <c r="BH16" s="229"/>
      <c r="BI16" s="229"/>
      <c r="BJ16" s="229"/>
      <c r="BK16" s="229"/>
      <c r="BL16" s="229"/>
      <c r="BM16" s="229"/>
      <c r="BN16" s="229"/>
      <c r="BO16" s="229"/>
      <c r="BP16" s="229"/>
      <c r="BQ16" s="234">
        <v>10</v>
      </c>
      <c r="BR16" s="235"/>
      <c r="BS16" s="792"/>
      <c r="BT16" s="793"/>
      <c r="BU16" s="793"/>
      <c r="BV16" s="793"/>
      <c r="BW16" s="793"/>
      <c r="BX16" s="793"/>
      <c r="BY16" s="793"/>
      <c r="BZ16" s="793"/>
      <c r="CA16" s="793"/>
      <c r="CB16" s="793"/>
      <c r="CC16" s="793"/>
      <c r="CD16" s="793"/>
      <c r="CE16" s="793"/>
      <c r="CF16" s="793"/>
      <c r="CG16" s="794"/>
      <c r="CH16" s="795"/>
      <c r="CI16" s="796"/>
      <c r="CJ16" s="796"/>
      <c r="CK16" s="796"/>
      <c r="CL16" s="797"/>
      <c r="CM16" s="795"/>
      <c r="CN16" s="796"/>
      <c r="CO16" s="796"/>
      <c r="CP16" s="796"/>
      <c r="CQ16" s="797"/>
      <c r="CR16" s="795"/>
      <c r="CS16" s="796"/>
      <c r="CT16" s="796"/>
      <c r="CU16" s="796"/>
      <c r="CV16" s="797"/>
      <c r="CW16" s="795"/>
      <c r="CX16" s="796"/>
      <c r="CY16" s="796"/>
      <c r="CZ16" s="796"/>
      <c r="DA16" s="797"/>
      <c r="DB16" s="795"/>
      <c r="DC16" s="796"/>
      <c r="DD16" s="796"/>
      <c r="DE16" s="796"/>
      <c r="DF16" s="797"/>
      <c r="DG16" s="795"/>
      <c r="DH16" s="796"/>
      <c r="DI16" s="796"/>
      <c r="DJ16" s="796"/>
      <c r="DK16" s="797"/>
      <c r="DL16" s="795"/>
      <c r="DM16" s="796"/>
      <c r="DN16" s="796"/>
      <c r="DO16" s="796"/>
      <c r="DP16" s="797"/>
      <c r="DQ16" s="795"/>
      <c r="DR16" s="796"/>
      <c r="DS16" s="796"/>
      <c r="DT16" s="796"/>
      <c r="DU16" s="797"/>
      <c r="DV16" s="792"/>
      <c r="DW16" s="793"/>
      <c r="DX16" s="793"/>
      <c r="DY16" s="793"/>
      <c r="DZ16" s="816"/>
      <c r="EA16" s="230"/>
    </row>
    <row r="17" spans="1:131" s="231" customFormat="1" ht="26.25" customHeight="1" x14ac:dyDescent="0.2">
      <c r="A17" s="234">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17"/>
      <c r="AL17" s="818"/>
      <c r="AM17" s="818"/>
      <c r="AN17" s="818"/>
      <c r="AO17" s="818"/>
      <c r="AP17" s="818"/>
      <c r="AQ17" s="818"/>
      <c r="AR17" s="818"/>
      <c r="AS17" s="818"/>
      <c r="AT17" s="818"/>
      <c r="AU17" s="807"/>
      <c r="AV17" s="807"/>
      <c r="AW17" s="807"/>
      <c r="AX17" s="807"/>
      <c r="AY17" s="808"/>
      <c r="AZ17" s="228"/>
      <c r="BA17" s="228"/>
      <c r="BB17" s="228"/>
      <c r="BC17" s="228"/>
      <c r="BD17" s="228"/>
      <c r="BE17" s="229"/>
      <c r="BF17" s="229"/>
      <c r="BG17" s="229"/>
      <c r="BH17" s="229"/>
      <c r="BI17" s="229"/>
      <c r="BJ17" s="229"/>
      <c r="BK17" s="229"/>
      <c r="BL17" s="229"/>
      <c r="BM17" s="229"/>
      <c r="BN17" s="229"/>
      <c r="BO17" s="229"/>
      <c r="BP17" s="229"/>
      <c r="BQ17" s="234">
        <v>11</v>
      </c>
      <c r="BR17" s="235"/>
      <c r="BS17" s="792"/>
      <c r="BT17" s="793"/>
      <c r="BU17" s="793"/>
      <c r="BV17" s="793"/>
      <c r="BW17" s="793"/>
      <c r="BX17" s="793"/>
      <c r="BY17" s="793"/>
      <c r="BZ17" s="793"/>
      <c r="CA17" s="793"/>
      <c r="CB17" s="793"/>
      <c r="CC17" s="793"/>
      <c r="CD17" s="793"/>
      <c r="CE17" s="793"/>
      <c r="CF17" s="793"/>
      <c r="CG17" s="794"/>
      <c r="CH17" s="795"/>
      <c r="CI17" s="796"/>
      <c r="CJ17" s="796"/>
      <c r="CK17" s="796"/>
      <c r="CL17" s="797"/>
      <c r="CM17" s="795"/>
      <c r="CN17" s="796"/>
      <c r="CO17" s="796"/>
      <c r="CP17" s="796"/>
      <c r="CQ17" s="797"/>
      <c r="CR17" s="795"/>
      <c r="CS17" s="796"/>
      <c r="CT17" s="796"/>
      <c r="CU17" s="796"/>
      <c r="CV17" s="797"/>
      <c r="CW17" s="795"/>
      <c r="CX17" s="796"/>
      <c r="CY17" s="796"/>
      <c r="CZ17" s="796"/>
      <c r="DA17" s="797"/>
      <c r="DB17" s="795"/>
      <c r="DC17" s="796"/>
      <c r="DD17" s="796"/>
      <c r="DE17" s="796"/>
      <c r="DF17" s="797"/>
      <c r="DG17" s="795"/>
      <c r="DH17" s="796"/>
      <c r="DI17" s="796"/>
      <c r="DJ17" s="796"/>
      <c r="DK17" s="797"/>
      <c r="DL17" s="795"/>
      <c r="DM17" s="796"/>
      <c r="DN17" s="796"/>
      <c r="DO17" s="796"/>
      <c r="DP17" s="797"/>
      <c r="DQ17" s="795"/>
      <c r="DR17" s="796"/>
      <c r="DS17" s="796"/>
      <c r="DT17" s="796"/>
      <c r="DU17" s="797"/>
      <c r="DV17" s="792"/>
      <c r="DW17" s="793"/>
      <c r="DX17" s="793"/>
      <c r="DY17" s="793"/>
      <c r="DZ17" s="816"/>
      <c r="EA17" s="230"/>
    </row>
    <row r="18" spans="1:131" s="231" customFormat="1" ht="26.25" customHeight="1" x14ac:dyDescent="0.2">
      <c r="A18" s="234">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17"/>
      <c r="AL18" s="818"/>
      <c r="AM18" s="818"/>
      <c r="AN18" s="818"/>
      <c r="AO18" s="818"/>
      <c r="AP18" s="818"/>
      <c r="AQ18" s="818"/>
      <c r="AR18" s="818"/>
      <c r="AS18" s="818"/>
      <c r="AT18" s="818"/>
      <c r="AU18" s="807"/>
      <c r="AV18" s="807"/>
      <c r="AW18" s="807"/>
      <c r="AX18" s="807"/>
      <c r="AY18" s="808"/>
      <c r="AZ18" s="228"/>
      <c r="BA18" s="228"/>
      <c r="BB18" s="228"/>
      <c r="BC18" s="228"/>
      <c r="BD18" s="228"/>
      <c r="BE18" s="229"/>
      <c r="BF18" s="229"/>
      <c r="BG18" s="229"/>
      <c r="BH18" s="229"/>
      <c r="BI18" s="229"/>
      <c r="BJ18" s="229"/>
      <c r="BK18" s="229"/>
      <c r="BL18" s="229"/>
      <c r="BM18" s="229"/>
      <c r="BN18" s="229"/>
      <c r="BO18" s="229"/>
      <c r="BP18" s="229"/>
      <c r="BQ18" s="234">
        <v>12</v>
      </c>
      <c r="BR18" s="235"/>
      <c r="BS18" s="792"/>
      <c r="BT18" s="793"/>
      <c r="BU18" s="793"/>
      <c r="BV18" s="793"/>
      <c r="BW18" s="793"/>
      <c r="BX18" s="793"/>
      <c r="BY18" s="793"/>
      <c r="BZ18" s="793"/>
      <c r="CA18" s="793"/>
      <c r="CB18" s="793"/>
      <c r="CC18" s="793"/>
      <c r="CD18" s="793"/>
      <c r="CE18" s="793"/>
      <c r="CF18" s="793"/>
      <c r="CG18" s="794"/>
      <c r="CH18" s="795"/>
      <c r="CI18" s="796"/>
      <c r="CJ18" s="796"/>
      <c r="CK18" s="796"/>
      <c r="CL18" s="797"/>
      <c r="CM18" s="795"/>
      <c r="CN18" s="796"/>
      <c r="CO18" s="796"/>
      <c r="CP18" s="796"/>
      <c r="CQ18" s="797"/>
      <c r="CR18" s="795"/>
      <c r="CS18" s="796"/>
      <c r="CT18" s="796"/>
      <c r="CU18" s="796"/>
      <c r="CV18" s="797"/>
      <c r="CW18" s="795"/>
      <c r="CX18" s="796"/>
      <c r="CY18" s="796"/>
      <c r="CZ18" s="796"/>
      <c r="DA18" s="797"/>
      <c r="DB18" s="795"/>
      <c r="DC18" s="796"/>
      <c r="DD18" s="796"/>
      <c r="DE18" s="796"/>
      <c r="DF18" s="797"/>
      <c r="DG18" s="795"/>
      <c r="DH18" s="796"/>
      <c r="DI18" s="796"/>
      <c r="DJ18" s="796"/>
      <c r="DK18" s="797"/>
      <c r="DL18" s="795"/>
      <c r="DM18" s="796"/>
      <c r="DN18" s="796"/>
      <c r="DO18" s="796"/>
      <c r="DP18" s="797"/>
      <c r="DQ18" s="795"/>
      <c r="DR18" s="796"/>
      <c r="DS18" s="796"/>
      <c r="DT18" s="796"/>
      <c r="DU18" s="797"/>
      <c r="DV18" s="792"/>
      <c r="DW18" s="793"/>
      <c r="DX18" s="793"/>
      <c r="DY18" s="793"/>
      <c r="DZ18" s="816"/>
      <c r="EA18" s="230"/>
    </row>
    <row r="19" spans="1:131" s="231" customFormat="1" ht="26.25" customHeight="1" x14ac:dyDescent="0.2">
      <c r="A19" s="234">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17"/>
      <c r="AL19" s="818"/>
      <c r="AM19" s="818"/>
      <c r="AN19" s="818"/>
      <c r="AO19" s="818"/>
      <c r="AP19" s="818"/>
      <c r="AQ19" s="818"/>
      <c r="AR19" s="818"/>
      <c r="AS19" s="818"/>
      <c r="AT19" s="818"/>
      <c r="AU19" s="807"/>
      <c r="AV19" s="807"/>
      <c r="AW19" s="807"/>
      <c r="AX19" s="807"/>
      <c r="AY19" s="808"/>
      <c r="AZ19" s="228"/>
      <c r="BA19" s="228"/>
      <c r="BB19" s="228"/>
      <c r="BC19" s="228"/>
      <c r="BD19" s="228"/>
      <c r="BE19" s="229"/>
      <c r="BF19" s="229"/>
      <c r="BG19" s="229"/>
      <c r="BH19" s="229"/>
      <c r="BI19" s="229"/>
      <c r="BJ19" s="229"/>
      <c r="BK19" s="229"/>
      <c r="BL19" s="229"/>
      <c r="BM19" s="229"/>
      <c r="BN19" s="229"/>
      <c r="BO19" s="229"/>
      <c r="BP19" s="229"/>
      <c r="BQ19" s="234">
        <v>13</v>
      </c>
      <c r="BR19" s="235"/>
      <c r="BS19" s="792"/>
      <c r="BT19" s="793"/>
      <c r="BU19" s="793"/>
      <c r="BV19" s="793"/>
      <c r="BW19" s="793"/>
      <c r="BX19" s="793"/>
      <c r="BY19" s="793"/>
      <c r="BZ19" s="793"/>
      <c r="CA19" s="793"/>
      <c r="CB19" s="793"/>
      <c r="CC19" s="793"/>
      <c r="CD19" s="793"/>
      <c r="CE19" s="793"/>
      <c r="CF19" s="793"/>
      <c r="CG19" s="794"/>
      <c r="CH19" s="795"/>
      <c r="CI19" s="796"/>
      <c r="CJ19" s="796"/>
      <c r="CK19" s="796"/>
      <c r="CL19" s="797"/>
      <c r="CM19" s="795"/>
      <c r="CN19" s="796"/>
      <c r="CO19" s="796"/>
      <c r="CP19" s="796"/>
      <c r="CQ19" s="797"/>
      <c r="CR19" s="795"/>
      <c r="CS19" s="796"/>
      <c r="CT19" s="796"/>
      <c r="CU19" s="796"/>
      <c r="CV19" s="797"/>
      <c r="CW19" s="795"/>
      <c r="CX19" s="796"/>
      <c r="CY19" s="796"/>
      <c r="CZ19" s="796"/>
      <c r="DA19" s="797"/>
      <c r="DB19" s="795"/>
      <c r="DC19" s="796"/>
      <c r="DD19" s="796"/>
      <c r="DE19" s="796"/>
      <c r="DF19" s="797"/>
      <c r="DG19" s="795"/>
      <c r="DH19" s="796"/>
      <c r="DI19" s="796"/>
      <c r="DJ19" s="796"/>
      <c r="DK19" s="797"/>
      <c r="DL19" s="795"/>
      <c r="DM19" s="796"/>
      <c r="DN19" s="796"/>
      <c r="DO19" s="796"/>
      <c r="DP19" s="797"/>
      <c r="DQ19" s="795"/>
      <c r="DR19" s="796"/>
      <c r="DS19" s="796"/>
      <c r="DT19" s="796"/>
      <c r="DU19" s="797"/>
      <c r="DV19" s="792"/>
      <c r="DW19" s="793"/>
      <c r="DX19" s="793"/>
      <c r="DY19" s="793"/>
      <c r="DZ19" s="816"/>
      <c r="EA19" s="230"/>
    </row>
    <row r="20" spans="1:131" s="231" customFormat="1" ht="26.25" customHeight="1" x14ac:dyDescent="0.2">
      <c r="A20" s="234">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17"/>
      <c r="AL20" s="818"/>
      <c r="AM20" s="818"/>
      <c r="AN20" s="818"/>
      <c r="AO20" s="818"/>
      <c r="AP20" s="818"/>
      <c r="AQ20" s="818"/>
      <c r="AR20" s="818"/>
      <c r="AS20" s="818"/>
      <c r="AT20" s="818"/>
      <c r="AU20" s="807"/>
      <c r="AV20" s="807"/>
      <c r="AW20" s="807"/>
      <c r="AX20" s="807"/>
      <c r="AY20" s="808"/>
      <c r="AZ20" s="228"/>
      <c r="BA20" s="228"/>
      <c r="BB20" s="228"/>
      <c r="BC20" s="228"/>
      <c r="BD20" s="228"/>
      <c r="BE20" s="229"/>
      <c r="BF20" s="229"/>
      <c r="BG20" s="229"/>
      <c r="BH20" s="229"/>
      <c r="BI20" s="229"/>
      <c r="BJ20" s="229"/>
      <c r="BK20" s="229"/>
      <c r="BL20" s="229"/>
      <c r="BM20" s="229"/>
      <c r="BN20" s="229"/>
      <c r="BO20" s="229"/>
      <c r="BP20" s="229"/>
      <c r="BQ20" s="234">
        <v>14</v>
      </c>
      <c r="BR20" s="235"/>
      <c r="BS20" s="792"/>
      <c r="BT20" s="793"/>
      <c r="BU20" s="793"/>
      <c r="BV20" s="793"/>
      <c r="BW20" s="793"/>
      <c r="BX20" s="793"/>
      <c r="BY20" s="793"/>
      <c r="BZ20" s="793"/>
      <c r="CA20" s="793"/>
      <c r="CB20" s="793"/>
      <c r="CC20" s="793"/>
      <c r="CD20" s="793"/>
      <c r="CE20" s="793"/>
      <c r="CF20" s="793"/>
      <c r="CG20" s="794"/>
      <c r="CH20" s="795"/>
      <c r="CI20" s="796"/>
      <c r="CJ20" s="796"/>
      <c r="CK20" s="796"/>
      <c r="CL20" s="797"/>
      <c r="CM20" s="795"/>
      <c r="CN20" s="796"/>
      <c r="CO20" s="796"/>
      <c r="CP20" s="796"/>
      <c r="CQ20" s="797"/>
      <c r="CR20" s="795"/>
      <c r="CS20" s="796"/>
      <c r="CT20" s="796"/>
      <c r="CU20" s="796"/>
      <c r="CV20" s="797"/>
      <c r="CW20" s="795"/>
      <c r="CX20" s="796"/>
      <c r="CY20" s="796"/>
      <c r="CZ20" s="796"/>
      <c r="DA20" s="797"/>
      <c r="DB20" s="795"/>
      <c r="DC20" s="796"/>
      <c r="DD20" s="796"/>
      <c r="DE20" s="796"/>
      <c r="DF20" s="797"/>
      <c r="DG20" s="795"/>
      <c r="DH20" s="796"/>
      <c r="DI20" s="796"/>
      <c r="DJ20" s="796"/>
      <c r="DK20" s="797"/>
      <c r="DL20" s="795"/>
      <c r="DM20" s="796"/>
      <c r="DN20" s="796"/>
      <c r="DO20" s="796"/>
      <c r="DP20" s="797"/>
      <c r="DQ20" s="795"/>
      <c r="DR20" s="796"/>
      <c r="DS20" s="796"/>
      <c r="DT20" s="796"/>
      <c r="DU20" s="797"/>
      <c r="DV20" s="792"/>
      <c r="DW20" s="793"/>
      <c r="DX20" s="793"/>
      <c r="DY20" s="793"/>
      <c r="DZ20" s="816"/>
      <c r="EA20" s="230"/>
    </row>
    <row r="21" spans="1:131" s="231" customFormat="1" ht="26.25" customHeight="1" thickBot="1" x14ac:dyDescent="0.25">
      <c r="A21" s="234">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17"/>
      <c r="AL21" s="818"/>
      <c r="AM21" s="818"/>
      <c r="AN21" s="818"/>
      <c r="AO21" s="818"/>
      <c r="AP21" s="818"/>
      <c r="AQ21" s="818"/>
      <c r="AR21" s="818"/>
      <c r="AS21" s="818"/>
      <c r="AT21" s="818"/>
      <c r="AU21" s="807"/>
      <c r="AV21" s="807"/>
      <c r="AW21" s="807"/>
      <c r="AX21" s="807"/>
      <c r="AY21" s="808"/>
      <c r="AZ21" s="228"/>
      <c r="BA21" s="228"/>
      <c r="BB21" s="228"/>
      <c r="BC21" s="228"/>
      <c r="BD21" s="228"/>
      <c r="BE21" s="229"/>
      <c r="BF21" s="229"/>
      <c r="BG21" s="229"/>
      <c r="BH21" s="229"/>
      <c r="BI21" s="229"/>
      <c r="BJ21" s="229"/>
      <c r="BK21" s="229"/>
      <c r="BL21" s="229"/>
      <c r="BM21" s="229"/>
      <c r="BN21" s="229"/>
      <c r="BO21" s="229"/>
      <c r="BP21" s="229"/>
      <c r="BQ21" s="234">
        <v>15</v>
      </c>
      <c r="BR21" s="235"/>
      <c r="BS21" s="792"/>
      <c r="BT21" s="793"/>
      <c r="BU21" s="793"/>
      <c r="BV21" s="793"/>
      <c r="BW21" s="793"/>
      <c r="BX21" s="793"/>
      <c r="BY21" s="793"/>
      <c r="BZ21" s="793"/>
      <c r="CA21" s="793"/>
      <c r="CB21" s="793"/>
      <c r="CC21" s="793"/>
      <c r="CD21" s="793"/>
      <c r="CE21" s="793"/>
      <c r="CF21" s="793"/>
      <c r="CG21" s="794"/>
      <c r="CH21" s="795"/>
      <c r="CI21" s="796"/>
      <c r="CJ21" s="796"/>
      <c r="CK21" s="796"/>
      <c r="CL21" s="797"/>
      <c r="CM21" s="795"/>
      <c r="CN21" s="796"/>
      <c r="CO21" s="796"/>
      <c r="CP21" s="796"/>
      <c r="CQ21" s="797"/>
      <c r="CR21" s="795"/>
      <c r="CS21" s="796"/>
      <c r="CT21" s="796"/>
      <c r="CU21" s="796"/>
      <c r="CV21" s="797"/>
      <c r="CW21" s="795"/>
      <c r="CX21" s="796"/>
      <c r="CY21" s="796"/>
      <c r="CZ21" s="796"/>
      <c r="DA21" s="797"/>
      <c r="DB21" s="795"/>
      <c r="DC21" s="796"/>
      <c r="DD21" s="796"/>
      <c r="DE21" s="796"/>
      <c r="DF21" s="797"/>
      <c r="DG21" s="795"/>
      <c r="DH21" s="796"/>
      <c r="DI21" s="796"/>
      <c r="DJ21" s="796"/>
      <c r="DK21" s="797"/>
      <c r="DL21" s="795"/>
      <c r="DM21" s="796"/>
      <c r="DN21" s="796"/>
      <c r="DO21" s="796"/>
      <c r="DP21" s="797"/>
      <c r="DQ21" s="795"/>
      <c r="DR21" s="796"/>
      <c r="DS21" s="796"/>
      <c r="DT21" s="796"/>
      <c r="DU21" s="797"/>
      <c r="DV21" s="792"/>
      <c r="DW21" s="793"/>
      <c r="DX21" s="793"/>
      <c r="DY21" s="793"/>
      <c r="DZ21" s="816"/>
      <c r="EA21" s="230"/>
    </row>
    <row r="22" spans="1:131" s="231" customFormat="1" ht="26.25" customHeight="1" x14ac:dyDescent="0.2">
      <c r="A22" s="234">
        <v>16</v>
      </c>
      <c r="B22" s="798"/>
      <c r="C22" s="799"/>
      <c r="D22" s="799"/>
      <c r="E22" s="799"/>
      <c r="F22" s="799"/>
      <c r="G22" s="799"/>
      <c r="H22" s="799"/>
      <c r="I22" s="799"/>
      <c r="J22" s="799"/>
      <c r="K22" s="799"/>
      <c r="L22" s="799"/>
      <c r="M22" s="799"/>
      <c r="N22" s="799"/>
      <c r="O22" s="799"/>
      <c r="P22" s="800"/>
      <c r="Q22" s="870"/>
      <c r="R22" s="871"/>
      <c r="S22" s="871"/>
      <c r="T22" s="871"/>
      <c r="U22" s="871"/>
      <c r="V22" s="871"/>
      <c r="W22" s="871"/>
      <c r="X22" s="871"/>
      <c r="Y22" s="871"/>
      <c r="Z22" s="871"/>
      <c r="AA22" s="871"/>
      <c r="AB22" s="871"/>
      <c r="AC22" s="871"/>
      <c r="AD22" s="871"/>
      <c r="AE22" s="872"/>
      <c r="AF22" s="804"/>
      <c r="AG22" s="805"/>
      <c r="AH22" s="805"/>
      <c r="AI22" s="805"/>
      <c r="AJ22" s="806"/>
      <c r="AK22" s="873"/>
      <c r="AL22" s="874"/>
      <c r="AM22" s="874"/>
      <c r="AN22" s="874"/>
      <c r="AO22" s="874"/>
      <c r="AP22" s="874"/>
      <c r="AQ22" s="874"/>
      <c r="AR22" s="874"/>
      <c r="AS22" s="874"/>
      <c r="AT22" s="874"/>
      <c r="AU22" s="875"/>
      <c r="AV22" s="875"/>
      <c r="AW22" s="875"/>
      <c r="AX22" s="875"/>
      <c r="AY22" s="876"/>
      <c r="AZ22" s="877" t="s">
        <v>389</v>
      </c>
      <c r="BA22" s="877"/>
      <c r="BB22" s="877"/>
      <c r="BC22" s="877"/>
      <c r="BD22" s="878"/>
      <c r="BE22" s="229"/>
      <c r="BF22" s="229"/>
      <c r="BG22" s="229"/>
      <c r="BH22" s="229"/>
      <c r="BI22" s="229"/>
      <c r="BJ22" s="229"/>
      <c r="BK22" s="229"/>
      <c r="BL22" s="229"/>
      <c r="BM22" s="229"/>
      <c r="BN22" s="229"/>
      <c r="BO22" s="229"/>
      <c r="BP22" s="229"/>
      <c r="BQ22" s="234">
        <v>16</v>
      </c>
      <c r="BR22" s="235"/>
      <c r="BS22" s="792"/>
      <c r="BT22" s="793"/>
      <c r="BU22" s="793"/>
      <c r="BV22" s="793"/>
      <c r="BW22" s="793"/>
      <c r="BX22" s="793"/>
      <c r="BY22" s="793"/>
      <c r="BZ22" s="793"/>
      <c r="CA22" s="793"/>
      <c r="CB22" s="793"/>
      <c r="CC22" s="793"/>
      <c r="CD22" s="793"/>
      <c r="CE22" s="793"/>
      <c r="CF22" s="793"/>
      <c r="CG22" s="794"/>
      <c r="CH22" s="795"/>
      <c r="CI22" s="796"/>
      <c r="CJ22" s="796"/>
      <c r="CK22" s="796"/>
      <c r="CL22" s="797"/>
      <c r="CM22" s="795"/>
      <c r="CN22" s="796"/>
      <c r="CO22" s="796"/>
      <c r="CP22" s="796"/>
      <c r="CQ22" s="797"/>
      <c r="CR22" s="795"/>
      <c r="CS22" s="796"/>
      <c r="CT22" s="796"/>
      <c r="CU22" s="796"/>
      <c r="CV22" s="797"/>
      <c r="CW22" s="795"/>
      <c r="CX22" s="796"/>
      <c r="CY22" s="796"/>
      <c r="CZ22" s="796"/>
      <c r="DA22" s="797"/>
      <c r="DB22" s="795"/>
      <c r="DC22" s="796"/>
      <c r="DD22" s="796"/>
      <c r="DE22" s="796"/>
      <c r="DF22" s="797"/>
      <c r="DG22" s="795"/>
      <c r="DH22" s="796"/>
      <c r="DI22" s="796"/>
      <c r="DJ22" s="796"/>
      <c r="DK22" s="797"/>
      <c r="DL22" s="795"/>
      <c r="DM22" s="796"/>
      <c r="DN22" s="796"/>
      <c r="DO22" s="796"/>
      <c r="DP22" s="797"/>
      <c r="DQ22" s="795"/>
      <c r="DR22" s="796"/>
      <c r="DS22" s="796"/>
      <c r="DT22" s="796"/>
      <c r="DU22" s="797"/>
      <c r="DV22" s="792"/>
      <c r="DW22" s="793"/>
      <c r="DX22" s="793"/>
      <c r="DY22" s="793"/>
      <c r="DZ22" s="816"/>
      <c r="EA22" s="230"/>
    </row>
    <row r="23" spans="1:131" s="231" customFormat="1" ht="26.25" customHeight="1" thickBot="1" x14ac:dyDescent="0.25">
      <c r="A23" s="236" t="s">
        <v>390</v>
      </c>
      <c r="B23" s="860" t="s">
        <v>391</v>
      </c>
      <c r="C23" s="861"/>
      <c r="D23" s="861"/>
      <c r="E23" s="861"/>
      <c r="F23" s="861"/>
      <c r="G23" s="861"/>
      <c r="H23" s="861"/>
      <c r="I23" s="861"/>
      <c r="J23" s="861"/>
      <c r="K23" s="861"/>
      <c r="L23" s="861"/>
      <c r="M23" s="861"/>
      <c r="N23" s="861"/>
      <c r="O23" s="861"/>
      <c r="P23" s="862"/>
      <c r="Q23" s="863">
        <v>123467</v>
      </c>
      <c r="R23" s="864"/>
      <c r="S23" s="864"/>
      <c r="T23" s="864"/>
      <c r="U23" s="864"/>
      <c r="V23" s="864">
        <v>118478</v>
      </c>
      <c r="W23" s="864"/>
      <c r="X23" s="864"/>
      <c r="Y23" s="864"/>
      <c r="Z23" s="864"/>
      <c r="AA23" s="864">
        <v>4990</v>
      </c>
      <c r="AB23" s="864"/>
      <c r="AC23" s="864"/>
      <c r="AD23" s="864"/>
      <c r="AE23" s="865"/>
      <c r="AF23" s="866">
        <v>3753</v>
      </c>
      <c r="AG23" s="864"/>
      <c r="AH23" s="864"/>
      <c r="AI23" s="864"/>
      <c r="AJ23" s="867"/>
      <c r="AK23" s="868"/>
      <c r="AL23" s="869"/>
      <c r="AM23" s="869"/>
      <c r="AN23" s="869"/>
      <c r="AO23" s="869"/>
      <c r="AP23" s="864">
        <v>107955</v>
      </c>
      <c r="AQ23" s="864"/>
      <c r="AR23" s="864"/>
      <c r="AS23" s="864"/>
      <c r="AT23" s="864"/>
      <c r="AU23" s="880"/>
      <c r="AV23" s="880"/>
      <c r="AW23" s="880"/>
      <c r="AX23" s="880"/>
      <c r="AY23" s="881"/>
      <c r="AZ23" s="882" t="s">
        <v>392</v>
      </c>
      <c r="BA23" s="883"/>
      <c r="BB23" s="883"/>
      <c r="BC23" s="883"/>
      <c r="BD23" s="884"/>
      <c r="BE23" s="229"/>
      <c r="BF23" s="229"/>
      <c r="BG23" s="229"/>
      <c r="BH23" s="229"/>
      <c r="BI23" s="229"/>
      <c r="BJ23" s="229"/>
      <c r="BK23" s="229"/>
      <c r="BL23" s="229"/>
      <c r="BM23" s="229"/>
      <c r="BN23" s="229"/>
      <c r="BO23" s="229"/>
      <c r="BP23" s="229"/>
      <c r="BQ23" s="234">
        <v>17</v>
      </c>
      <c r="BR23" s="235"/>
      <c r="BS23" s="792"/>
      <c r="BT23" s="793"/>
      <c r="BU23" s="793"/>
      <c r="BV23" s="793"/>
      <c r="BW23" s="793"/>
      <c r="BX23" s="793"/>
      <c r="BY23" s="793"/>
      <c r="BZ23" s="793"/>
      <c r="CA23" s="793"/>
      <c r="CB23" s="793"/>
      <c r="CC23" s="793"/>
      <c r="CD23" s="793"/>
      <c r="CE23" s="793"/>
      <c r="CF23" s="793"/>
      <c r="CG23" s="794"/>
      <c r="CH23" s="795"/>
      <c r="CI23" s="796"/>
      <c r="CJ23" s="796"/>
      <c r="CK23" s="796"/>
      <c r="CL23" s="797"/>
      <c r="CM23" s="795"/>
      <c r="CN23" s="796"/>
      <c r="CO23" s="796"/>
      <c r="CP23" s="796"/>
      <c r="CQ23" s="797"/>
      <c r="CR23" s="795"/>
      <c r="CS23" s="796"/>
      <c r="CT23" s="796"/>
      <c r="CU23" s="796"/>
      <c r="CV23" s="797"/>
      <c r="CW23" s="795"/>
      <c r="CX23" s="796"/>
      <c r="CY23" s="796"/>
      <c r="CZ23" s="796"/>
      <c r="DA23" s="797"/>
      <c r="DB23" s="795"/>
      <c r="DC23" s="796"/>
      <c r="DD23" s="796"/>
      <c r="DE23" s="796"/>
      <c r="DF23" s="797"/>
      <c r="DG23" s="795"/>
      <c r="DH23" s="796"/>
      <c r="DI23" s="796"/>
      <c r="DJ23" s="796"/>
      <c r="DK23" s="797"/>
      <c r="DL23" s="795"/>
      <c r="DM23" s="796"/>
      <c r="DN23" s="796"/>
      <c r="DO23" s="796"/>
      <c r="DP23" s="797"/>
      <c r="DQ23" s="795"/>
      <c r="DR23" s="796"/>
      <c r="DS23" s="796"/>
      <c r="DT23" s="796"/>
      <c r="DU23" s="797"/>
      <c r="DV23" s="792"/>
      <c r="DW23" s="793"/>
      <c r="DX23" s="793"/>
      <c r="DY23" s="793"/>
      <c r="DZ23" s="816"/>
      <c r="EA23" s="230"/>
    </row>
    <row r="24" spans="1:131" s="231" customFormat="1" ht="26.25" customHeight="1" x14ac:dyDescent="0.2">
      <c r="A24" s="879" t="s">
        <v>393</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228"/>
      <c r="BA24" s="228"/>
      <c r="BB24" s="228"/>
      <c r="BC24" s="228"/>
      <c r="BD24" s="228"/>
      <c r="BE24" s="229"/>
      <c r="BF24" s="229"/>
      <c r="BG24" s="229"/>
      <c r="BH24" s="229"/>
      <c r="BI24" s="229"/>
      <c r="BJ24" s="229"/>
      <c r="BK24" s="229"/>
      <c r="BL24" s="229"/>
      <c r="BM24" s="229"/>
      <c r="BN24" s="229"/>
      <c r="BO24" s="229"/>
      <c r="BP24" s="229"/>
      <c r="BQ24" s="234">
        <v>18</v>
      </c>
      <c r="BR24" s="235"/>
      <c r="BS24" s="792"/>
      <c r="BT24" s="793"/>
      <c r="BU24" s="793"/>
      <c r="BV24" s="793"/>
      <c r="BW24" s="793"/>
      <c r="BX24" s="793"/>
      <c r="BY24" s="793"/>
      <c r="BZ24" s="793"/>
      <c r="CA24" s="793"/>
      <c r="CB24" s="793"/>
      <c r="CC24" s="793"/>
      <c r="CD24" s="793"/>
      <c r="CE24" s="793"/>
      <c r="CF24" s="793"/>
      <c r="CG24" s="794"/>
      <c r="CH24" s="795"/>
      <c r="CI24" s="796"/>
      <c r="CJ24" s="796"/>
      <c r="CK24" s="796"/>
      <c r="CL24" s="797"/>
      <c r="CM24" s="795"/>
      <c r="CN24" s="796"/>
      <c r="CO24" s="796"/>
      <c r="CP24" s="796"/>
      <c r="CQ24" s="797"/>
      <c r="CR24" s="795"/>
      <c r="CS24" s="796"/>
      <c r="CT24" s="796"/>
      <c r="CU24" s="796"/>
      <c r="CV24" s="797"/>
      <c r="CW24" s="795"/>
      <c r="CX24" s="796"/>
      <c r="CY24" s="796"/>
      <c r="CZ24" s="796"/>
      <c r="DA24" s="797"/>
      <c r="DB24" s="795"/>
      <c r="DC24" s="796"/>
      <c r="DD24" s="796"/>
      <c r="DE24" s="796"/>
      <c r="DF24" s="797"/>
      <c r="DG24" s="795"/>
      <c r="DH24" s="796"/>
      <c r="DI24" s="796"/>
      <c r="DJ24" s="796"/>
      <c r="DK24" s="797"/>
      <c r="DL24" s="795"/>
      <c r="DM24" s="796"/>
      <c r="DN24" s="796"/>
      <c r="DO24" s="796"/>
      <c r="DP24" s="797"/>
      <c r="DQ24" s="795"/>
      <c r="DR24" s="796"/>
      <c r="DS24" s="796"/>
      <c r="DT24" s="796"/>
      <c r="DU24" s="797"/>
      <c r="DV24" s="792"/>
      <c r="DW24" s="793"/>
      <c r="DX24" s="793"/>
      <c r="DY24" s="793"/>
      <c r="DZ24" s="816"/>
      <c r="EA24" s="230"/>
    </row>
    <row r="25" spans="1:131" ht="26.25" customHeight="1" thickBot="1" x14ac:dyDescent="0.25">
      <c r="A25" s="823" t="s">
        <v>394</v>
      </c>
      <c r="B25" s="823"/>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3"/>
      <c r="AZ25" s="823"/>
      <c r="BA25" s="823"/>
      <c r="BB25" s="823"/>
      <c r="BC25" s="823"/>
      <c r="BD25" s="823"/>
      <c r="BE25" s="823"/>
      <c r="BF25" s="823"/>
      <c r="BG25" s="823"/>
      <c r="BH25" s="823"/>
      <c r="BI25" s="823"/>
      <c r="BJ25" s="228"/>
      <c r="BK25" s="228"/>
      <c r="BL25" s="228"/>
      <c r="BM25" s="228"/>
      <c r="BN25" s="228"/>
      <c r="BO25" s="237"/>
      <c r="BP25" s="237"/>
      <c r="BQ25" s="234">
        <v>19</v>
      </c>
      <c r="BR25" s="235"/>
      <c r="BS25" s="792"/>
      <c r="BT25" s="793"/>
      <c r="BU25" s="793"/>
      <c r="BV25" s="793"/>
      <c r="BW25" s="793"/>
      <c r="BX25" s="793"/>
      <c r="BY25" s="793"/>
      <c r="BZ25" s="793"/>
      <c r="CA25" s="793"/>
      <c r="CB25" s="793"/>
      <c r="CC25" s="793"/>
      <c r="CD25" s="793"/>
      <c r="CE25" s="793"/>
      <c r="CF25" s="793"/>
      <c r="CG25" s="794"/>
      <c r="CH25" s="795"/>
      <c r="CI25" s="796"/>
      <c r="CJ25" s="796"/>
      <c r="CK25" s="796"/>
      <c r="CL25" s="797"/>
      <c r="CM25" s="795"/>
      <c r="CN25" s="796"/>
      <c r="CO25" s="796"/>
      <c r="CP25" s="796"/>
      <c r="CQ25" s="797"/>
      <c r="CR25" s="795"/>
      <c r="CS25" s="796"/>
      <c r="CT25" s="796"/>
      <c r="CU25" s="796"/>
      <c r="CV25" s="797"/>
      <c r="CW25" s="795"/>
      <c r="CX25" s="796"/>
      <c r="CY25" s="796"/>
      <c r="CZ25" s="796"/>
      <c r="DA25" s="797"/>
      <c r="DB25" s="795"/>
      <c r="DC25" s="796"/>
      <c r="DD25" s="796"/>
      <c r="DE25" s="796"/>
      <c r="DF25" s="797"/>
      <c r="DG25" s="795"/>
      <c r="DH25" s="796"/>
      <c r="DI25" s="796"/>
      <c r="DJ25" s="796"/>
      <c r="DK25" s="797"/>
      <c r="DL25" s="795"/>
      <c r="DM25" s="796"/>
      <c r="DN25" s="796"/>
      <c r="DO25" s="796"/>
      <c r="DP25" s="797"/>
      <c r="DQ25" s="795"/>
      <c r="DR25" s="796"/>
      <c r="DS25" s="796"/>
      <c r="DT25" s="796"/>
      <c r="DU25" s="797"/>
      <c r="DV25" s="792"/>
      <c r="DW25" s="793"/>
      <c r="DX25" s="793"/>
      <c r="DY25" s="793"/>
      <c r="DZ25" s="816"/>
      <c r="EA25" s="226"/>
    </row>
    <row r="26" spans="1:131" ht="26.25" customHeight="1" x14ac:dyDescent="0.2">
      <c r="A26" s="825" t="s">
        <v>369</v>
      </c>
      <c r="B26" s="826"/>
      <c r="C26" s="826"/>
      <c r="D26" s="826"/>
      <c r="E26" s="826"/>
      <c r="F26" s="826"/>
      <c r="G26" s="826"/>
      <c r="H26" s="826"/>
      <c r="I26" s="826"/>
      <c r="J26" s="826"/>
      <c r="K26" s="826"/>
      <c r="L26" s="826"/>
      <c r="M26" s="826"/>
      <c r="N26" s="826"/>
      <c r="O26" s="826"/>
      <c r="P26" s="827"/>
      <c r="Q26" s="831" t="s">
        <v>395</v>
      </c>
      <c r="R26" s="832"/>
      <c r="S26" s="832"/>
      <c r="T26" s="832"/>
      <c r="U26" s="833"/>
      <c r="V26" s="831" t="s">
        <v>396</v>
      </c>
      <c r="W26" s="832"/>
      <c r="X26" s="832"/>
      <c r="Y26" s="832"/>
      <c r="Z26" s="833"/>
      <c r="AA26" s="831" t="s">
        <v>397</v>
      </c>
      <c r="AB26" s="832"/>
      <c r="AC26" s="832"/>
      <c r="AD26" s="832"/>
      <c r="AE26" s="832"/>
      <c r="AF26" s="885" t="s">
        <v>398</v>
      </c>
      <c r="AG26" s="886"/>
      <c r="AH26" s="886"/>
      <c r="AI26" s="886"/>
      <c r="AJ26" s="887"/>
      <c r="AK26" s="832" t="s">
        <v>399</v>
      </c>
      <c r="AL26" s="832"/>
      <c r="AM26" s="832"/>
      <c r="AN26" s="832"/>
      <c r="AO26" s="833"/>
      <c r="AP26" s="831" t="s">
        <v>400</v>
      </c>
      <c r="AQ26" s="832"/>
      <c r="AR26" s="832"/>
      <c r="AS26" s="832"/>
      <c r="AT26" s="833"/>
      <c r="AU26" s="831" t="s">
        <v>401</v>
      </c>
      <c r="AV26" s="832"/>
      <c r="AW26" s="832"/>
      <c r="AX26" s="832"/>
      <c r="AY26" s="833"/>
      <c r="AZ26" s="831" t="s">
        <v>402</v>
      </c>
      <c r="BA26" s="832"/>
      <c r="BB26" s="832"/>
      <c r="BC26" s="832"/>
      <c r="BD26" s="833"/>
      <c r="BE26" s="831" t="s">
        <v>376</v>
      </c>
      <c r="BF26" s="832"/>
      <c r="BG26" s="832"/>
      <c r="BH26" s="832"/>
      <c r="BI26" s="838"/>
      <c r="BJ26" s="228"/>
      <c r="BK26" s="228"/>
      <c r="BL26" s="228"/>
      <c r="BM26" s="228"/>
      <c r="BN26" s="228"/>
      <c r="BO26" s="237"/>
      <c r="BP26" s="237"/>
      <c r="BQ26" s="234">
        <v>20</v>
      </c>
      <c r="BR26" s="235"/>
      <c r="BS26" s="792"/>
      <c r="BT26" s="793"/>
      <c r="BU26" s="793"/>
      <c r="BV26" s="793"/>
      <c r="BW26" s="793"/>
      <c r="BX26" s="793"/>
      <c r="BY26" s="793"/>
      <c r="BZ26" s="793"/>
      <c r="CA26" s="793"/>
      <c r="CB26" s="793"/>
      <c r="CC26" s="793"/>
      <c r="CD26" s="793"/>
      <c r="CE26" s="793"/>
      <c r="CF26" s="793"/>
      <c r="CG26" s="794"/>
      <c r="CH26" s="795"/>
      <c r="CI26" s="796"/>
      <c r="CJ26" s="796"/>
      <c r="CK26" s="796"/>
      <c r="CL26" s="797"/>
      <c r="CM26" s="795"/>
      <c r="CN26" s="796"/>
      <c r="CO26" s="796"/>
      <c r="CP26" s="796"/>
      <c r="CQ26" s="797"/>
      <c r="CR26" s="795"/>
      <c r="CS26" s="796"/>
      <c r="CT26" s="796"/>
      <c r="CU26" s="796"/>
      <c r="CV26" s="797"/>
      <c r="CW26" s="795"/>
      <c r="CX26" s="796"/>
      <c r="CY26" s="796"/>
      <c r="CZ26" s="796"/>
      <c r="DA26" s="797"/>
      <c r="DB26" s="795"/>
      <c r="DC26" s="796"/>
      <c r="DD26" s="796"/>
      <c r="DE26" s="796"/>
      <c r="DF26" s="797"/>
      <c r="DG26" s="795"/>
      <c r="DH26" s="796"/>
      <c r="DI26" s="796"/>
      <c r="DJ26" s="796"/>
      <c r="DK26" s="797"/>
      <c r="DL26" s="795"/>
      <c r="DM26" s="796"/>
      <c r="DN26" s="796"/>
      <c r="DO26" s="796"/>
      <c r="DP26" s="797"/>
      <c r="DQ26" s="795"/>
      <c r="DR26" s="796"/>
      <c r="DS26" s="796"/>
      <c r="DT26" s="796"/>
      <c r="DU26" s="797"/>
      <c r="DV26" s="792"/>
      <c r="DW26" s="793"/>
      <c r="DX26" s="793"/>
      <c r="DY26" s="793"/>
      <c r="DZ26" s="816"/>
      <c r="EA26" s="226"/>
    </row>
    <row r="27" spans="1:131" ht="26.25" customHeight="1" thickBot="1" x14ac:dyDescent="0.25">
      <c r="A27" s="828"/>
      <c r="B27" s="829"/>
      <c r="C27" s="829"/>
      <c r="D27" s="829"/>
      <c r="E27" s="829"/>
      <c r="F27" s="829"/>
      <c r="G27" s="829"/>
      <c r="H27" s="829"/>
      <c r="I27" s="829"/>
      <c r="J27" s="829"/>
      <c r="K27" s="829"/>
      <c r="L27" s="829"/>
      <c r="M27" s="829"/>
      <c r="N27" s="829"/>
      <c r="O27" s="829"/>
      <c r="P27" s="830"/>
      <c r="Q27" s="834"/>
      <c r="R27" s="835"/>
      <c r="S27" s="835"/>
      <c r="T27" s="835"/>
      <c r="U27" s="836"/>
      <c r="V27" s="834"/>
      <c r="W27" s="835"/>
      <c r="X27" s="835"/>
      <c r="Y27" s="835"/>
      <c r="Z27" s="836"/>
      <c r="AA27" s="834"/>
      <c r="AB27" s="835"/>
      <c r="AC27" s="835"/>
      <c r="AD27" s="835"/>
      <c r="AE27" s="835"/>
      <c r="AF27" s="888"/>
      <c r="AG27" s="889"/>
      <c r="AH27" s="889"/>
      <c r="AI27" s="889"/>
      <c r="AJ27" s="890"/>
      <c r="AK27" s="835"/>
      <c r="AL27" s="835"/>
      <c r="AM27" s="835"/>
      <c r="AN27" s="835"/>
      <c r="AO27" s="836"/>
      <c r="AP27" s="834"/>
      <c r="AQ27" s="835"/>
      <c r="AR27" s="835"/>
      <c r="AS27" s="835"/>
      <c r="AT27" s="836"/>
      <c r="AU27" s="834"/>
      <c r="AV27" s="835"/>
      <c r="AW27" s="835"/>
      <c r="AX27" s="835"/>
      <c r="AY27" s="836"/>
      <c r="AZ27" s="834"/>
      <c r="BA27" s="835"/>
      <c r="BB27" s="835"/>
      <c r="BC27" s="835"/>
      <c r="BD27" s="836"/>
      <c r="BE27" s="834"/>
      <c r="BF27" s="835"/>
      <c r="BG27" s="835"/>
      <c r="BH27" s="835"/>
      <c r="BI27" s="840"/>
      <c r="BJ27" s="228"/>
      <c r="BK27" s="228"/>
      <c r="BL27" s="228"/>
      <c r="BM27" s="228"/>
      <c r="BN27" s="228"/>
      <c r="BO27" s="237"/>
      <c r="BP27" s="237"/>
      <c r="BQ27" s="234">
        <v>21</v>
      </c>
      <c r="BR27" s="235"/>
      <c r="BS27" s="792"/>
      <c r="BT27" s="793"/>
      <c r="BU27" s="793"/>
      <c r="BV27" s="793"/>
      <c r="BW27" s="793"/>
      <c r="BX27" s="793"/>
      <c r="BY27" s="793"/>
      <c r="BZ27" s="793"/>
      <c r="CA27" s="793"/>
      <c r="CB27" s="793"/>
      <c r="CC27" s="793"/>
      <c r="CD27" s="793"/>
      <c r="CE27" s="793"/>
      <c r="CF27" s="793"/>
      <c r="CG27" s="794"/>
      <c r="CH27" s="795"/>
      <c r="CI27" s="796"/>
      <c r="CJ27" s="796"/>
      <c r="CK27" s="796"/>
      <c r="CL27" s="797"/>
      <c r="CM27" s="795"/>
      <c r="CN27" s="796"/>
      <c r="CO27" s="796"/>
      <c r="CP27" s="796"/>
      <c r="CQ27" s="797"/>
      <c r="CR27" s="795"/>
      <c r="CS27" s="796"/>
      <c r="CT27" s="796"/>
      <c r="CU27" s="796"/>
      <c r="CV27" s="797"/>
      <c r="CW27" s="795"/>
      <c r="CX27" s="796"/>
      <c r="CY27" s="796"/>
      <c r="CZ27" s="796"/>
      <c r="DA27" s="797"/>
      <c r="DB27" s="795"/>
      <c r="DC27" s="796"/>
      <c r="DD27" s="796"/>
      <c r="DE27" s="796"/>
      <c r="DF27" s="797"/>
      <c r="DG27" s="795"/>
      <c r="DH27" s="796"/>
      <c r="DI27" s="796"/>
      <c r="DJ27" s="796"/>
      <c r="DK27" s="797"/>
      <c r="DL27" s="795"/>
      <c r="DM27" s="796"/>
      <c r="DN27" s="796"/>
      <c r="DO27" s="796"/>
      <c r="DP27" s="797"/>
      <c r="DQ27" s="795"/>
      <c r="DR27" s="796"/>
      <c r="DS27" s="796"/>
      <c r="DT27" s="796"/>
      <c r="DU27" s="797"/>
      <c r="DV27" s="792"/>
      <c r="DW27" s="793"/>
      <c r="DX27" s="793"/>
      <c r="DY27" s="793"/>
      <c r="DZ27" s="816"/>
      <c r="EA27" s="226"/>
    </row>
    <row r="28" spans="1:131" ht="26.25" customHeight="1" thickTop="1" x14ac:dyDescent="0.2">
      <c r="A28" s="238">
        <v>1</v>
      </c>
      <c r="B28" s="850" t="s">
        <v>403</v>
      </c>
      <c r="C28" s="851"/>
      <c r="D28" s="851"/>
      <c r="E28" s="851"/>
      <c r="F28" s="851"/>
      <c r="G28" s="851"/>
      <c r="H28" s="851"/>
      <c r="I28" s="851"/>
      <c r="J28" s="851"/>
      <c r="K28" s="851"/>
      <c r="L28" s="851"/>
      <c r="M28" s="851"/>
      <c r="N28" s="851"/>
      <c r="O28" s="851"/>
      <c r="P28" s="852"/>
      <c r="Q28" s="893">
        <v>23491</v>
      </c>
      <c r="R28" s="894"/>
      <c r="S28" s="894"/>
      <c r="T28" s="894"/>
      <c r="U28" s="894"/>
      <c r="V28" s="894">
        <v>22833</v>
      </c>
      <c r="W28" s="894"/>
      <c r="X28" s="894"/>
      <c r="Y28" s="894"/>
      <c r="Z28" s="894"/>
      <c r="AA28" s="894">
        <v>658</v>
      </c>
      <c r="AB28" s="894"/>
      <c r="AC28" s="894"/>
      <c r="AD28" s="894"/>
      <c r="AE28" s="895"/>
      <c r="AF28" s="896">
        <v>658</v>
      </c>
      <c r="AG28" s="894"/>
      <c r="AH28" s="894"/>
      <c r="AI28" s="894"/>
      <c r="AJ28" s="897"/>
      <c r="AK28" s="898">
        <v>1688</v>
      </c>
      <c r="AL28" s="899"/>
      <c r="AM28" s="899"/>
      <c r="AN28" s="899"/>
      <c r="AO28" s="899"/>
      <c r="AP28" s="899"/>
      <c r="AQ28" s="899"/>
      <c r="AR28" s="899"/>
      <c r="AS28" s="899"/>
      <c r="AT28" s="899"/>
      <c r="AU28" s="899"/>
      <c r="AV28" s="899"/>
      <c r="AW28" s="899"/>
      <c r="AX28" s="899"/>
      <c r="AY28" s="899"/>
      <c r="AZ28" s="900" t="s">
        <v>577</v>
      </c>
      <c r="BA28" s="900"/>
      <c r="BB28" s="900"/>
      <c r="BC28" s="900"/>
      <c r="BD28" s="900"/>
      <c r="BE28" s="891"/>
      <c r="BF28" s="891"/>
      <c r="BG28" s="891"/>
      <c r="BH28" s="891"/>
      <c r="BI28" s="892"/>
      <c r="BJ28" s="228"/>
      <c r="BK28" s="228"/>
      <c r="BL28" s="228"/>
      <c r="BM28" s="228"/>
      <c r="BN28" s="228"/>
      <c r="BO28" s="237"/>
      <c r="BP28" s="237"/>
      <c r="BQ28" s="234">
        <v>22</v>
      </c>
      <c r="BR28" s="235"/>
      <c r="BS28" s="792"/>
      <c r="BT28" s="793"/>
      <c r="BU28" s="793"/>
      <c r="BV28" s="793"/>
      <c r="BW28" s="793"/>
      <c r="BX28" s="793"/>
      <c r="BY28" s="793"/>
      <c r="BZ28" s="793"/>
      <c r="CA28" s="793"/>
      <c r="CB28" s="793"/>
      <c r="CC28" s="793"/>
      <c r="CD28" s="793"/>
      <c r="CE28" s="793"/>
      <c r="CF28" s="793"/>
      <c r="CG28" s="794"/>
      <c r="CH28" s="795"/>
      <c r="CI28" s="796"/>
      <c r="CJ28" s="796"/>
      <c r="CK28" s="796"/>
      <c r="CL28" s="797"/>
      <c r="CM28" s="795"/>
      <c r="CN28" s="796"/>
      <c r="CO28" s="796"/>
      <c r="CP28" s="796"/>
      <c r="CQ28" s="797"/>
      <c r="CR28" s="795"/>
      <c r="CS28" s="796"/>
      <c r="CT28" s="796"/>
      <c r="CU28" s="796"/>
      <c r="CV28" s="797"/>
      <c r="CW28" s="795"/>
      <c r="CX28" s="796"/>
      <c r="CY28" s="796"/>
      <c r="CZ28" s="796"/>
      <c r="DA28" s="797"/>
      <c r="DB28" s="795"/>
      <c r="DC28" s="796"/>
      <c r="DD28" s="796"/>
      <c r="DE28" s="796"/>
      <c r="DF28" s="797"/>
      <c r="DG28" s="795"/>
      <c r="DH28" s="796"/>
      <c r="DI28" s="796"/>
      <c r="DJ28" s="796"/>
      <c r="DK28" s="797"/>
      <c r="DL28" s="795"/>
      <c r="DM28" s="796"/>
      <c r="DN28" s="796"/>
      <c r="DO28" s="796"/>
      <c r="DP28" s="797"/>
      <c r="DQ28" s="795"/>
      <c r="DR28" s="796"/>
      <c r="DS28" s="796"/>
      <c r="DT28" s="796"/>
      <c r="DU28" s="797"/>
      <c r="DV28" s="792"/>
      <c r="DW28" s="793"/>
      <c r="DX28" s="793"/>
      <c r="DY28" s="793"/>
      <c r="DZ28" s="816"/>
      <c r="EA28" s="226"/>
    </row>
    <row r="29" spans="1:131" ht="26.25" customHeight="1" x14ac:dyDescent="0.2">
      <c r="A29" s="238">
        <v>2</v>
      </c>
      <c r="B29" s="798" t="s">
        <v>404</v>
      </c>
      <c r="C29" s="799"/>
      <c r="D29" s="799"/>
      <c r="E29" s="799"/>
      <c r="F29" s="799"/>
      <c r="G29" s="799"/>
      <c r="H29" s="799"/>
      <c r="I29" s="799"/>
      <c r="J29" s="799"/>
      <c r="K29" s="799"/>
      <c r="L29" s="799"/>
      <c r="M29" s="799"/>
      <c r="N29" s="799"/>
      <c r="O29" s="799"/>
      <c r="P29" s="800"/>
      <c r="Q29" s="801">
        <v>23659</v>
      </c>
      <c r="R29" s="802"/>
      <c r="S29" s="802"/>
      <c r="T29" s="802"/>
      <c r="U29" s="802"/>
      <c r="V29" s="802">
        <v>23043</v>
      </c>
      <c r="W29" s="802"/>
      <c r="X29" s="802"/>
      <c r="Y29" s="802"/>
      <c r="Z29" s="802"/>
      <c r="AA29" s="802">
        <v>616</v>
      </c>
      <c r="AB29" s="802"/>
      <c r="AC29" s="802"/>
      <c r="AD29" s="802"/>
      <c r="AE29" s="803"/>
      <c r="AF29" s="804">
        <v>616</v>
      </c>
      <c r="AG29" s="805"/>
      <c r="AH29" s="805"/>
      <c r="AI29" s="805"/>
      <c r="AJ29" s="806"/>
      <c r="AK29" s="905">
        <v>3400</v>
      </c>
      <c r="AL29" s="901"/>
      <c r="AM29" s="901"/>
      <c r="AN29" s="901"/>
      <c r="AO29" s="901"/>
      <c r="AP29" s="901"/>
      <c r="AQ29" s="901"/>
      <c r="AR29" s="901"/>
      <c r="AS29" s="901"/>
      <c r="AT29" s="901"/>
      <c r="AU29" s="901"/>
      <c r="AV29" s="901"/>
      <c r="AW29" s="901"/>
      <c r="AX29" s="901"/>
      <c r="AY29" s="901"/>
      <c r="AZ29" s="902" t="s">
        <v>577</v>
      </c>
      <c r="BA29" s="902"/>
      <c r="BB29" s="902"/>
      <c r="BC29" s="902"/>
      <c r="BD29" s="902"/>
      <c r="BE29" s="903"/>
      <c r="BF29" s="903"/>
      <c r="BG29" s="903"/>
      <c r="BH29" s="903"/>
      <c r="BI29" s="904"/>
      <c r="BJ29" s="228"/>
      <c r="BK29" s="228"/>
      <c r="BL29" s="228"/>
      <c r="BM29" s="228"/>
      <c r="BN29" s="228"/>
      <c r="BO29" s="237"/>
      <c r="BP29" s="237"/>
      <c r="BQ29" s="234">
        <v>23</v>
      </c>
      <c r="BR29" s="235"/>
      <c r="BS29" s="792"/>
      <c r="BT29" s="793"/>
      <c r="BU29" s="793"/>
      <c r="BV29" s="793"/>
      <c r="BW29" s="793"/>
      <c r="BX29" s="793"/>
      <c r="BY29" s="793"/>
      <c r="BZ29" s="793"/>
      <c r="CA29" s="793"/>
      <c r="CB29" s="793"/>
      <c r="CC29" s="793"/>
      <c r="CD29" s="793"/>
      <c r="CE29" s="793"/>
      <c r="CF29" s="793"/>
      <c r="CG29" s="794"/>
      <c r="CH29" s="795"/>
      <c r="CI29" s="796"/>
      <c r="CJ29" s="796"/>
      <c r="CK29" s="796"/>
      <c r="CL29" s="797"/>
      <c r="CM29" s="795"/>
      <c r="CN29" s="796"/>
      <c r="CO29" s="796"/>
      <c r="CP29" s="796"/>
      <c r="CQ29" s="797"/>
      <c r="CR29" s="795"/>
      <c r="CS29" s="796"/>
      <c r="CT29" s="796"/>
      <c r="CU29" s="796"/>
      <c r="CV29" s="797"/>
      <c r="CW29" s="795"/>
      <c r="CX29" s="796"/>
      <c r="CY29" s="796"/>
      <c r="CZ29" s="796"/>
      <c r="DA29" s="797"/>
      <c r="DB29" s="795"/>
      <c r="DC29" s="796"/>
      <c r="DD29" s="796"/>
      <c r="DE29" s="796"/>
      <c r="DF29" s="797"/>
      <c r="DG29" s="795"/>
      <c r="DH29" s="796"/>
      <c r="DI29" s="796"/>
      <c r="DJ29" s="796"/>
      <c r="DK29" s="797"/>
      <c r="DL29" s="795"/>
      <c r="DM29" s="796"/>
      <c r="DN29" s="796"/>
      <c r="DO29" s="796"/>
      <c r="DP29" s="797"/>
      <c r="DQ29" s="795"/>
      <c r="DR29" s="796"/>
      <c r="DS29" s="796"/>
      <c r="DT29" s="796"/>
      <c r="DU29" s="797"/>
      <c r="DV29" s="792"/>
      <c r="DW29" s="793"/>
      <c r="DX29" s="793"/>
      <c r="DY29" s="793"/>
      <c r="DZ29" s="816"/>
      <c r="EA29" s="226"/>
    </row>
    <row r="30" spans="1:131" ht="26.25" customHeight="1" x14ac:dyDescent="0.2">
      <c r="A30" s="238">
        <v>3</v>
      </c>
      <c r="B30" s="798" t="s">
        <v>405</v>
      </c>
      <c r="C30" s="799"/>
      <c r="D30" s="799"/>
      <c r="E30" s="799"/>
      <c r="F30" s="799"/>
      <c r="G30" s="799"/>
      <c r="H30" s="799"/>
      <c r="I30" s="799"/>
      <c r="J30" s="799"/>
      <c r="K30" s="799"/>
      <c r="L30" s="799"/>
      <c r="M30" s="799"/>
      <c r="N30" s="799"/>
      <c r="O30" s="799"/>
      <c r="P30" s="800"/>
      <c r="Q30" s="801">
        <v>3551</v>
      </c>
      <c r="R30" s="802"/>
      <c r="S30" s="802"/>
      <c r="T30" s="802"/>
      <c r="U30" s="802"/>
      <c r="V30" s="802">
        <v>3476</v>
      </c>
      <c r="W30" s="802"/>
      <c r="X30" s="802"/>
      <c r="Y30" s="802"/>
      <c r="Z30" s="802"/>
      <c r="AA30" s="802">
        <v>75</v>
      </c>
      <c r="AB30" s="802"/>
      <c r="AC30" s="802"/>
      <c r="AD30" s="802"/>
      <c r="AE30" s="803"/>
      <c r="AF30" s="804">
        <v>75</v>
      </c>
      <c r="AG30" s="805"/>
      <c r="AH30" s="805"/>
      <c r="AI30" s="805"/>
      <c r="AJ30" s="806"/>
      <c r="AK30" s="905">
        <v>675</v>
      </c>
      <c r="AL30" s="901"/>
      <c r="AM30" s="901"/>
      <c r="AN30" s="901"/>
      <c r="AO30" s="901"/>
      <c r="AP30" s="901"/>
      <c r="AQ30" s="901"/>
      <c r="AR30" s="901"/>
      <c r="AS30" s="901"/>
      <c r="AT30" s="901"/>
      <c r="AU30" s="901"/>
      <c r="AV30" s="901"/>
      <c r="AW30" s="901"/>
      <c r="AX30" s="901"/>
      <c r="AY30" s="901"/>
      <c r="AZ30" s="902" t="s">
        <v>577</v>
      </c>
      <c r="BA30" s="902"/>
      <c r="BB30" s="902"/>
      <c r="BC30" s="902"/>
      <c r="BD30" s="902"/>
      <c r="BE30" s="903"/>
      <c r="BF30" s="903"/>
      <c r="BG30" s="903"/>
      <c r="BH30" s="903"/>
      <c r="BI30" s="904"/>
      <c r="BJ30" s="228"/>
      <c r="BK30" s="228"/>
      <c r="BL30" s="228"/>
      <c r="BM30" s="228"/>
      <c r="BN30" s="228"/>
      <c r="BO30" s="237"/>
      <c r="BP30" s="237"/>
      <c r="BQ30" s="234">
        <v>24</v>
      </c>
      <c r="BR30" s="235"/>
      <c r="BS30" s="792"/>
      <c r="BT30" s="793"/>
      <c r="BU30" s="793"/>
      <c r="BV30" s="793"/>
      <c r="BW30" s="793"/>
      <c r="BX30" s="793"/>
      <c r="BY30" s="793"/>
      <c r="BZ30" s="793"/>
      <c r="CA30" s="793"/>
      <c r="CB30" s="793"/>
      <c r="CC30" s="793"/>
      <c r="CD30" s="793"/>
      <c r="CE30" s="793"/>
      <c r="CF30" s="793"/>
      <c r="CG30" s="794"/>
      <c r="CH30" s="795"/>
      <c r="CI30" s="796"/>
      <c r="CJ30" s="796"/>
      <c r="CK30" s="796"/>
      <c r="CL30" s="797"/>
      <c r="CM30" s="795"/>
      <c r="CN30" s="796"/>
      <c r="CO30" s="796"/>
      <c r="CP30" s="796"/>
      <c r="CQ30" s="797"/>
      <c r="CR30" s="795"/>
      <c r="CS30" s="796"/>
      <c r="CT30" s="796"/>
      <c r="CU30" s="796"/>
      <c r="CV30" s="797"/>
      <c r="CW30" s="795"/>
      <c r="CX30" s="796"/>
      <c r="CY30" s="796"/>
      <c r="CZ30" s="796"/>
      <c r="DA30" s="797"/>
      <c r="DB30" s="795"/>
      <c r="DC30" s="796"/>
      <c r="DD30" s="796"/>
      <c r="DE30" s="796"/>
      <c r="DF30" s="797"/>
      <c r="DG30" s="795"/>
      <c r="DH30" s="796"/>
      <c r="DI30" s="796"/>
      <c r="DJ30" s="796"/>
      <c r="DK30" s="797"/>
      <c r="DL30" s="795"/>
      <c r="DM30" s="796"/>
      <c r="DN30" s="796"/>
      <c r="DO30" s="796"/>
      <c r="DP30" s="797"/>
      <c r="DQ30" s="795"/>
      <c r="DR30" s="796"/>
      <c r="DS30" s="796"/>
      <c r="DT30" s="796"/>
      <c r="DU30" s="797"/>
      <c r="DV30" s="792"/>
      <c r="DW30" s="793"/>
      <c r="DX30" s="793"/>
      <c r="DY30" s="793"/>
      <c r="DZ30" s="816"/>
      <c r="EA30" s="226"/>
    </row>
    <row r="31" spans="1:131" ht="26.25" customHeight="1" x14ac:dyDescent="0.2">
      <c r="A31" s="238">
        <v>4</v>
      </c>
      <c r="B31" s="798" t="s">
        <v>406</v>
      </c>
      <c r="C31" s="799"/>
      <c r="D31" s="799"/>
      <c r="E31" s="799"/>
      <c r="F31" s="799"/>
      <c r="G31" s="799"/>
      <c r="H31" s="799"/>
      <c r="I31" s="799"/>
      <c r="J31" s="799"/>
      <c r="K31" s="799"/>
      <c r="L31" s="799"/>
      <c r="M31" s="799"/>
      <c r="N31" s="799"/>
      <c r="O31" s="799"/>
      <c r="P31" s="800"/>
      <c r="Q31" s="801">
        <v>430</v>
      </c>
      <c r="R31" s="802"/>
      <c r="S31" s="802"/>
      <c r="T31" s="802"/>
      <c r="U31" s="802"/>
      <c r="V31" s="802">
        <v>429</v>
      </c>
      <c r="W31" s="802"/>
      <c r="X31" s="802"/>
      <c r="Y31" s="802"/>
      <c r="Z31" s="802"/>
      <c r="AA31" s="802">
        <v>0</v>
      </c>
      <c r="AB31" s="802"/>
      <c r="AC31" s="802"/>
      <c r="AD31" s="802"/>
      <c r="AE31" s="803"/>
      <c r="AF31" s="804">
        <v>0</v>
      </c>
      <c r="AG31" s="805"/>
      <c r="AH31" s="805"/>
      <c r="AI31" s="805"/>
      <c r="AJ31" s="806"/>
      <c r="AK31" s="905" t="s">
        <v>577</v>
      </c>
      <c r="AL31" s="901"/>
      <c r="AM31" s="901"/>
      <c r="AN31" s="901"/>
      <c r="AO31" s="901"/>
      <c r="AP31" s="901">
        <v>94</v>
      </c>
      <c r="AQ31" s="901"/>
      <c r="AR31" s="901"/>
      <c r="AS31" s="901"/>
      <c r="AT31" s="901"/>
      <c r="AU31" s="901" t="s">
        <v>577</v>
      </c>
      <c r="AV31" s="901"/>
      <c r="AW31" s="901"/>
      <c r="AX31" s="901"/>
      <c r="AY31" s="901"/>
      <c r="AZ31" s="902" t="s">
        <v>577</v>
      </c>
      <c r="BA31" s="902"/>
      <c r="BB31" s="902"/>
      <c r="BC31" s="902"/>
      <c r="BD31" s="902"/>
      <c r="BE31" s="903"/>
      <c r="BF31" s="903"/>
      <c r="BG31" s="903"/>
      <c r="BH31" s="903"/>
      <c r="BI31" s="904"/>
      <c r="BJ31" s="228"/>
      <c r="BK31" s="228"/>
      <c r="BL31" s="228"/>
      <c r="BM31" s="228"/>
      <c r="BN31" s="228"/>
      <c r="BO31" s="237"/>
      <c r="BP31" s="237"/>
      <c r="BQ31" s="234">
        <v>25</v>
      </c>
      <c r="BR31" s="235"/>
      <c r="BS31" s="792"/>
      <c r="BT31" s="793"/>
      <c r="BU31" s="793"/>
      <c r="BV31" s="793"/>
      <c r="BW31" s="793"/>
      <c r="BX31" s="793"/>
      <c r="BY31" s="793"/>
      <c r="BZ31" s="793"/>
      <c r="CA31" s="793"/>
      <c r="CB31" s="793"/>
      <c r="CC31" s="793"/>
      <c r="CD31" s="793"/>
      <c r="CE31" s="793"/>
      <c r="CF31" s="793"/>
      <c r="CG31" s="794"/>
      <c r="CH31" s="795"/>
      <c r="CI31" s="796"/>
      <c r="CJ31" s="796"/>
      <c r="CK31" s="796"/>
      <c r="CL31" s="797"/>
      <c r="CM31" s="795"/>
      <c r="CN31" s="796"/>
      <c r="CO31" s="796"/>
      <c r="CP31" s="796"/>
      <c r="CQ31" s="797"/>
      <c r="CR31" s="795"/>
      <c r="CS31" s="796"/>
      <c r="CT31" s="796"/>
      <c r="CU31" s="796"/>
      <c r="CV31" s="797"/>
      <c r="CW31" s="795"/>
      <c r="CX31" s="796"/>
      <c r="CY31" s="796"/>
      <c r="CZ31" s="796"/>
      <c r="DA31" s="797"/>
      <c r="DB31" s="795"/>
      <c r="DC31" s="796"/>
      <c r="DD31" s="796"/>
      <c r="DE31" s="796"/>
      <c r="DF31" s="797"/>
      <c r="DG31" s="795"/>
      <c r="DH31" s="796"/>
      <c r="DI31" s="796"/>
      <c r="DJ31" s="796"/>
      <c r="DK31" s="797"/>
      <c r="DL31" s="795"/>
      <c r="DM31" s="796"/>
      <c r="DN31" s="796"/>
      <c r="DO31" s="796"/>
      <c r="DP31" s="797"/>
      <c r="DQ31" s="795"/>
      <c r="DR31" s="796"/>
      <c r="DS31" s="796"/>
      <c r="DT31" s="796"/>
      <c r="DU31" s="797"/>
      <c r="DV31" s="792"/>
      <c r="DW31" s="793"/>
      <c r="DX31" s="793"/>
      <c r="DY31" s="793"/>
      <c r="DZ31" s="816"/>
      <c r="EA31" s="226"/>
    </row>
    <row r="32" spans="1:131" ht="26.25" customHeight="1" x14ac:dyDescent="0.2">
      <c r="A32" s="238">
        <v>5</v>
      </c>
      <c r="B32" s="798" t="s">
        <v>407</v>
      </c>
      <c r="C32" s="799"/>
      <c r="D32" s="799"/>
      <c r="E32" s="799"/>
      <c r="F32" s="799"/>
      <c r="G32" s="799"/>
      <c r="H32" s="799"/>
      <c r="I32" s="799"/>
      <c r="J32" s="799"/>
      <c r="K32" s="799"/>
      <c r="L32" s="799"/>
      <c r="M32" s="799"/>
      <c r="N32" s="799"/>
      <c r="O32" s="799"/>
      <c r="P32" s="800"/>
      <c r="Q32" s="801">
        <v>6128</v>
      </c>
      <c r="R32" s="802"/>
      <c r="S32" s="802"/>
      <c r="T32" s="802"/>
      <c r="U32" s="802"/>
      <c r="V32" s="802">
        <v>5180</v>
      </c>
      <c r="W32" s="802"/>
      <c r="X32" s="802"/>
      <c r="Y32" s="802"/>
      <c r="Z32" s="802"/>
      <c r="AA32" s="802">
        <v>947</v>
      </c>
      <c r="AB32" s="802"/>
      <c r="AC32" s="802"/>
      <c r="AD32" s="802"/>
      <c r="AE32" s="803"/>
      <c r="AF32" s="804">
        <v>5454</v>
      </c>
      <c r="AG32" s="805"/>
      <c r="AH32" s="805"/>
      <c r="AI32" s="805"/>
      <c r="AJ32" s="806"/>
      <c r="AK32" s="905">
        <v>25</v>
      </c>
      <c r="AL32" s="901"/>
      <c r="AM32" s="901"/>
      <c r="AN32" s="901"/>
      <c r="AO32" s="901"/>
      <c r="AP32" s="901">
        <v>15543</v>
      </c>
      <c r="AQ32" s="901"/>
      <c r="AR32" s="901"/>
      <c r="AS32" s="901"/>
      <c r="AT32" s="901"/>
      <c r="AU32" s="901">
        <v>16</v>
      </c>
      <c r="AV32" s="901"/>
      <c r="AW32" s="901"/>
      <c r="AX32" s="901"/>
      <c r="AY32" s="901"/>
      <c r="AZ32" s="902" t="s">
        <v>577</v>
      </c>
      <c r="BA32" s="902"/>
      <c r="BB32" s="902"/>
      <c r="BC32" s="902"/>
      <c r="BD32" s="902"/>
      <c r="BE32" s="903" t="s">
        <v>408</v>
      </c>
      <c r="BF32" s="903"/>
      <c r="BG32" s="903"/>
      <c r="BH32" s="903"/>
      <c r="BI32" s="904"/>
      <c r="BJ32" s="228"/>
      <c r="BK32" s="228"/>
      <c r="BL32" s="228"/>
      <c r="BM32" s="228"/>
      <c r="BN32" s="228"/>
      <c r="BO32" s="237"/>
      <c r="BP32" s="237"/>
      <c r="BQ32" s="234">
        <v>26</v>
      </c>
      <c r="BR32" s="235"/>
      <c r="BS32" s="792"/>
      <c r="BT32" s="793"/>
      <c r="BU32" s="793"/>
      <c r="BV32" s="793"/>
      <c r="BW32" s="793"/>
      <c r="BX32" s="793"/>
      <c r="BY32" s="793"/>
      <c r="BZ32" s="793"/>
      <c r="CA32" s="793"/>
      <c r="CB32" s="793"/>
      <c r="CC32" s="793"/>
      <c r="CD32" s="793"/>
      <c r="CE32" s="793"/>
      <c r="CF32" s="793"/>
      <c r="CG32" s="794"/>
      <c r="CH32" s="795"/>
      <c r="CI32" s="796"/>
      <c r="CJ32" s="796"/>
      <c r="CK32" s="796"/>
      <c r="CL32" s="797"/>
      <c r="CM32" s="795"/>
      <c r="CN32" s="796"/>
      <c r="CO32" s="796"/>
      <c r="CP32" s="796"/>
      <c r="CQ32" s="797"/>
      <c r="CR32" s="795"/>
      <c r="CS32" s="796"/>
      <c r="CT32" s="796"/>
      <c r="CU32" s="796"/>
      <c r="CV32" s="797"/>
      <c r="CW32" s="795"/>
      <c r="CX32" s="796"/>
      <c r="CY32" s="796"/>
      <c r="CZ32" s="796"/>
      <c r="DA32" s="797"/>
      <c r="DB32" s="795"/>
      <c r="DC32" s="796"/>
      <c r="DD32" s="796"/>
      <c r="DE32" s="796"/>
      <c r="DF32" s="797"/>
      <c r="DG32" s="795"/>
      <c r="DH32" s="796"/>
      <c r="DI32" s="796"/>
      <c r="DJ32" s="796"/>
      <c r="DK32" s="797"/>
      <c r="DL32" s="795"/>
      <c r="DM32" s="796"/>
      <c r="DN32" s="796"/>
      <c r="DO32" s="796"/>
      <c r="DP32" s="797"/>
      <c r="DQ32" s="795"/>
      <c r="DR32" s="796"/>
      <c r="DS32" s="796"/>
      <c r="DT32" s="796"/>
      <c r="DU32" s="797"/>
      <c r="DV32" s="792"/>
      <c r="DW32" s="793"/>
      <c r="DX32" s="793"/>
      <c r="DY32" s="793"/>
      <c r="DZ32" s="816"/>
      <c r="EA32" s="226"/>
    </row>
    <row r="33" spans="1:131" ht="26.25" customHeight="1" x14ac:dyDescent="0.2">
      <c r="A33" s="238">
        <v>6</v>
      </c>
      <c r="B33" s="798" t="s">
        <v>409</v>
      </c>
      <c r="C33" s="799"/>
      <c r="D33" s="799"/>
      <c r="E33" s="799"/>
      <c r="F33" s="799"/>
      <c r="G33" s="799"/>
      <c r="H33" s="799"/>
      <c r="I33" s="799"/>
      <c r="J33" s="799"/>
      <c r="K33" s="799"/>
      <c r="L33" s="799"/>
      <c r="M33" s="799"/>
      <c r="N33" s="799"/>
      <c r="O33" s="799"/>
      <c r="P33" s="800"/>
      <c r="Q33" s="801">
        <v>7523</v>
      </c>
      <c r="R33" s="802"/>
      <c r="S33" s="802"/>
      <c r="T33" s="802"/>
      <c r="U33" s="802"/>
      <c r="V33" s="802">
        <v>7429</v>
      </c>
      <c r="W33" s="802"/>
      <c r="X33" s="802"/>
      <c r="Y33" s="802"/>
      <c r="Z33" s="802"/>
      <c r="AA33" s="802">
        <v>95</v>
      </c>
      <c r="AB33" s="802"/>
      <c r="AC33" s="802"/>
      <c r="AD33" s="802"/>
      <c r="AE33" s="803"/>
      <c r="AF33" s="804">
        <v>2919</v>
      </c>
      <c r="AG33" s="805"/>
      <c r="AH33" s="805"/>
      <c r="AI33" s="805"/>
      <c r="AJ33" s="806"/>
      <c r="AK33" s="905">
        <v>3191</v>
      </c>
      <c r="AL33" s="901"/>
      <c r="AM33" s="901"/>
      <c r="AN33" s="901"/>
      <c r="AO33" s="901"/>
      <c r="AP33" s="901">
        <v>79231</v>
      </c>
      <c r="AQ33" s="901"/>
      <c r="AR33" s="901"/>
      <c r="AS33" s="901"/>
      <c r="AT33" s="901"/>
      <c r="AU33" s="901">
        <v>32564</v>
      </c>
      <c r="AV33" s="901"/>
      <c r="AW33" s="901"/>
      <c r="AX33" s="901"/>
      <c r="AY33" s="901"/>
      <c r="AZ33" s="902" t="s">
        <v>577</v>
      </c>
      <c r="BA33" s="902"/>
      <c r="BB33" s="902"/>
      <c r="BC33" s="902"/>
      <c r="BD33" s="902"/>
      <c r="BE33" s="903" t="s">
        <v>410</v>
      </c>
      <c r="BF33" s="903"/>
      <c r="BG33" s="903"/>
      <c r="BH33" s="903"/>
      <c r="BI33" s="904"/>
      <c r="BJ33" s="228"/>
      <c r="BK33" s="228"/>
      <c r="BL33" s="228"/>
      <c r="BM33" s="228"/>
      <c r="BN33" s="228"/>
      <c r="BO33" s="237"/>
      <c r="BP33" s="237"/>
      <c r="BQ33" s="234">
        <v>27</v>
      </c>
      <c r="BR33" s="235"/>
      <c r="BS33" s="792"/>
      <c r="BT33" s="793"/>
      <c r="BU33" s="793"/>
      <c r="BV33" s="793"/>
      <c r="BW33" s="793"/>
      <c r="BX33" s="793"/>
      <c r="BY33" s="793"/>
      <c r="BZ33" s="793"/>
      <c r="CA33" s="793"/>
      <c r="CB33" s="793"/>
      <c r="CC33" s="793"/>
      <c r="CD33" s="793"/>
      <c r="CE33" s="793"/>
      <c r="CF33" s="793"/>
      <c r="CG33" s="794"/>
      <c r="CH33" s="795"/>
      <c r="CI33" s="796"/>
      <c r="CJ33" s="796"/>
      <c r="CK33" s="796"/>
      <c r="CL33" s="797"/>
      <c r="CM33" s="795"/>
      <c r="CN33" s="796"/>
      <c r="CO33" s="796"/>
      <c r="CP33" s="796"/>
      <c r="CQ33" s="797"/>
      <c r="CR33" s="795"/>
      <c r="CS33" s="796"/>
      <c r="CT33" s="796"/>
      <c r="CU33" s="796"/>
      <c r="CV33" s="797"/>
      <c r="CW33" s="795"/>
      <c r="CX33" s="796"/>
      <c r="CY33" s="796"/>
      <c r="CZ33" s="796"/>
      <c r="DA33" s="797"/>
      <c r="DB33" s="795"/>
      <c r="DC33" s="796"/>
      <c r="DD33" s="796"/>
      <c r="DE33" s="796"/>
      <c r="DF33" s="797"/>
      <c r="DG33" s="795"/>
      <c r="DH33" s="796"/>
      <c r="DI33" s="796"/>
      <c r="DJ33" s="796"/>
      <c r="DK33" s="797"/>
      <c r="DL33" s="795"/>
      <c r="DM33" s="796"/>
      <c r="DN33" s="796"/>
      <c r="DO33" s="796"/>
      <c r="DP33" s="797"/>
      <c r="DQ33" s="795"/>
      <c r="DR33" s="796"/>
      <c r="DS33" s="796"/>
      <c r="DT33" s="796"/>
      <c r="DU33" s="797"/>
      <c r="DV33" s="792"/>
      <c r="DW33" s="793"/>
      <c r="DX33" s="793"/>
      <c r="DY33" s="793"/>
      <c r="DZ33" s="816"/>
      <c r="EA33" s="226"/>
    </row>
    <row r="34" spans="1:131" ht="26.25" customHeight="1" x14ac:dyDescent="0.2">
      <c r="A34" s="238">
        <v>7</v>
      </c>
      <c r="B34" s="798" t="s">
        <v>411</v>
      </c>
      <c r="C34" s="799"/>
      <c r="D34" s="799"/>
      <c r="E34" s="799"/>
      <c r="F34" s="799"/>
      <c r="G34" s="799"/>
      <c r="H34" s="799"/>
      <c r="I34" s="799"/>
      <c r="J34" s="799"/>
      <c r="K34" s="799"/>
      <c r="L34" s="799"/>
      <c r="M34" s="799"/>
      <c r="N34" s="799"/>
      <c r="O34" s="799"/>
      <c r="P34" s="800"/>
      <c r="Q34" s="801">
        <v>13547</v>
      </c>
      <c r="R34" s="802"/>
      <c r="S34" s="802"/>
      <c r="T34" s="802"/>
      <c r="U34" s="802"/>
      <c r="V34" s="802">
        <v>12656</v>
      </c>
      <c r="W34" s="802"/>
      <c r="X34" s="802"/>
      <c r="Y34" s="802"/>
      <c r="Z34" s="802"/>
      <c r="AA34" s="802">
        <v>890</v>
      </c>
      <c r="AB34" s="802"/>
      <c r="AC34" s="802"/>
      <c r="AD34" s="802"/>
      <c r="AE34" s="803"/>
      <c r="AF34" s="804">
        <v>4578</v>
      </c>
      <c r="AG34" s="805"/>
      <c r="AH34" s="805"/>
      <c r="AI34" s="805"/>
      <c r="AJ34" s="806"/>
      <c r="AK34" s="905">
        <v>1123</v>
      </c>
      <c r="AL34" s="901"/>
      <c r="AM34" s="901"/>
      <c r="AN34" s="901"/>
      <c r="AO34" s="901"/>
      <c r="AP34" s="901">
        <v>1221</v>
      </c>
      <c r="AQ34" s="901"/>
      <c r="AR34" s="901"/>
      <c r="AS34" s="901"/>
      <c r="AT34" s="901"/>
      <c r="AU34" s="901">
        <v>784</v>
      </c>
      <c r="AV34" s="901"/>
      <c r="AW34" s="901"/>
      <c r="AX34" s="901"/>
      <c r="AY34" s="901"/>
      <c r="AZ34" s="902" t="s">
        <v>577</v>
      </c>
      <c r="BA34" s="902"/>
      <c r="BB34" s="902"/>
      <c r="BC34" s="902"/>
      <c r="BD34" s="902"/>
      <c r="BE34" s="903" t="s">
        <v>410</v>
      </c>
      <c r="BF34" s="903"/>
      <c r="BG34" s="903"/>
      <c r="BH34" s="903"/>
      <c r="BI34" s="904"/>
      <c r="BJ34" s="228"/>
      <c r="BK34" s="228"/>
      <c r="BL34" s="228"/>
      <c r="BM34" s="228"/>
      <c r="BN34" s="228"/>
      <c r="BO34" s="237"/>
      <c r="BP34" s="237"/>
      <c r="BQ34" s="234">
        <v>28</v>
      </c>
      <c r="BR34" s="235"/>
      <c r="BS34" s="792"/>
      <c r="BT34" s="793"/>
      <c r="BU34" s="793"/>
      <c r="BV34" s="793"/>
      <c r="BW34" s="793"/>
      <c r="BX34" s="793"/>
      <c r="BY34" s="793"/>
      <c r="BZ34" s="793"/>
      <c r="CA34" s="793"/>
      <c r="CB34" s="793"/>
      <c r="CC34" s="793"/>
      <c r="CD34" s="793"/>
      <c r="CE34" s="793"/>
      <c r="CF34" s="793"/>
      <c r="CG34" s="794"/>
      <c r="CH34" s="795"/>
      <c r="CI34" s="796"/>
      <c r="CJ34" s="796"/>
      <c r="CK34" s="796"/>
      <c r="CL34" s="797"/>
      <c r="CM34" s="795"/>
      <c r="CN34" s="796"/>
      <c r="CO34" s="796"/>
      <c r="CP34" s="796"/>
      <c r="CQ34" s="797"/>
      <c r="CR34" s="795"/>
      <c r="CS34" s="796"/>
      <c r="CT34" s="796"/>
      <c r="CU34" s="796"/>
      <c r="CV34" s="797"/>
      <c r="CW34" s="795"/>
      <c r="CX34" s="796"/>
      <c r="CY34" s="796"/>
      <c r="CZ34" s="796"/>
      <c r="DA34" s="797"/>
      <c r="DB34" s="795"/>
      <c r="DC34" s="796"/>
      <c r="DD34" s="796"/>
      <c r="DE34" s="796"/>
      <c r="DF34" s="797"/>
      <c r="DG34" s="795"/>
      <c r="DH34" s="796"/>
      <c r="DI34" s="796"/>
      <c r="DJ34" s="796"/>
      <c r="DK34" s="797"/>
      <c r="DL34" s="795"/>
      <c r="DM34" s="796"/>
      <c r="DN34" s="796"/>
      <c r="DO34" s="796"/>
      <c r="DP34" s="797"/>
      <c r="DQ34" s="795"/>
      <c r="DR34" s="796"/>
      <c r="DS34" s="796"/>
      <c r="DT34" s="796"/>
      <c r="DU34" s="797"/>
      <c r="DV34" s="792"/>
      <c r="DW34" s="793"/>
      <c r="DX34" s="793"/>
      <c r="DY34" s="793"/>
      <c r="DZ34" s="816"/>
      <c r="EA34" s="226"/>
    </row>
    <row r="35" spans="1:131" ht="26.25" customHeight="1" x14ac:dyDescent="0.2">
      <c r="A35" s="238">
        <v>8</v>
      </c>
      <c r="B35" s="798" t="s">
        <v>412</v>
      </c>
      <c r="C35" s="799"/>
      <c r="D35" s="799"/>
      <c r="E35" s="799"/>
      <c r="F35" s="799"/>
      <c r="G35" s="799"/>
      <c r="H35" s="799"/>
      <c r="I35" s="799"/>
      <c r="J35" s="799"/>
      <c r="K35" s="799"/>
      <c r="L35" s="799"/>
      <c r="M35" s="799"/>
      <c r="N35" s="799"/>
      <c r="O35" s="799"/>
      <c r="P35" s="800"/>
      <c r="Q35" s="801">
        <v>252</v>
      </c>
      <c r="R35" s="802"/>
      <c r="S35" s="802"/>
      <c r="T35" s="802"/>
      <c r="U35" s="802"/>
      <c r="V35" s="802">
        <v>245</v>
      </c>
      <c r="W35" s="802"/>
      <c r="X35" s="802"/>
      <c r="Y35" s="802"/>
      <c r="Z35" s="802"/>
      <c r="AA35" s="802">
        <v>7</v>
      </c>
      <c r="AB35" s="802"/>
      <c r="AC35" s="802"/>
      <c r="AD35" s="802"/>
      <c r="AE35" s="803"/>
      <c r="AF35" s="804">
        <v>7</v>
      </c>
      <c r="AG35" s="805"/>
      <c r="AH35" s="805"/>
      <c r="AI35" s="805"/>
      <c r="AJ35" s="806"/>
      <c r="AK35" s="905">
        <v>80</v>
      </c>
      <c r="AL35" s="901"/>
      <c r="AM35" s="901"/>
      <c r="AN35" s="901"/>
      <c r="AO35" s="901"/>
      <c r="AP35" s="901">
        <v>318</v>
      </c>
      <c r="AQ35" s="901"/>
      <c r="AR35" s="901"/>
      <c r="AS35" s="901"/>
      <c r="AT35" s="901"/>
      <c r="AU35" s="901">
        <v>196</v>
      </c>
      <c r="AV35" s="901"/>
      <c r="AW35" s="901"/>
      <c r="AX35" s="901"/>
      <c r="AY35" s="901"/>
      <c r="AZ35" s="902" t="s">
        <v>577</v>
      </c>
      <c r="BA35" s="902"/>
      <c r="BB35" s="902"/>
      <c r="BC35" s="902"/>
      <c r="BD35" s="902"/>
      <c r="BE35" s="903" t="s">
        <v>413</v>
      </c>
      <c r="BF35" s="903"/>
      <c r="BG35" s="903"/>
      <c r="BH35" s="903"/>
      <c r="BI35" s="904"/>
      <c r="BJ35" s="228"/>
      <c r="BK35" s="228"/>
      <c r="BL35" s="228"/>
      <c r="BM35" s="228"/>
      <c r="BN35" s="228"/>
      <c r="BO35" s="237"/>
      <c r="BP35" s="237"/>
      <c r="BQ35" s="234">
        <v>29</v>
      </c>
      <c r="BR35" s="235"/>
      <c r="BS35" s="792"/>
      <c r="BT35" s="793"/>
      <c r="BU35" s="793"/>
      <c r="BV35" s="793"/>
      <c r="BW35" s="793"/>
      <c r="BX35" s="793"/>
      <c r="BY35" s="793"/>
      <c r="BZ35" s="793"/>
      <c r="CA35" s="793"/>
      <c r="CB35" s="793"/>
      <c r="CC35" s="793"/>
      <c r="CD35" s="793"/>
      <c r="CE35" s="793"/>
      <c r="CF35" s="793"/>
      <c r="CG35" s="794"/>
      <c r="CH35" s="795"/>
      <c r="CI35" s="796"/>
      <c r="CJ35" s="796"/>
      <c r="CK35" s="796"/>
      <c r="CL35" s="797"/>
      <c r="CM35" s="795"/>
      <c r="CN35" s="796"/>
      <c r="CO35" s="796"/>
      <c r="CP35" s="796"/>
      <c r="CQ35" s="797"/>
      <c r="CR35" s="795"/>
      <c r="CS35" s="796"/>
      <c r="CT35" s="796"/>
      <c r="CU35" s="796"/>
      <c r="CV35" s="797"/>
      <c r="CW35" s="795"/>
      <c r="CX35" s="796"/>
      <c r="CY35" s="796"/>
      <c r="CZ35" s="796"/>
      <c r="DA35" s="797"/>
      <c r="DB35" s="795"/>
      <c r="DC35" s="796"/>
      <c r="DD35" s="796"/>
      <c r="DE35" s="796"/>
      <c r="DF35" s="797"/>
      <c r="DG35" s="795"/>
      <c r="DH35" s="796"/>
      <c r="DI35" s="796"/>
      <c r="DJ35" s="796"/>
      <c r="DK35" s="797"/>
      <c r="DL35" s="795"/>
      <c r="DM35" s="796"/>
      <c r="DN35" s="796"/>
      <c r="DO35" s="796"/>
      <c r="DP35" s="797"/>
      <c r="DQ35" s="795"/>
      <c r="DR35" s="796"/>
      <c r="DS35" s="796"/>
      <c r="DT35" s="796"/>
      <c r="DU35" s="797"/>
      <c r="DV35" s="792"/>
      <c r="DW35" s="793"/>
      <c r="DX35" s="793"/>
      <c r="DY35" s="793"/>
      <c r="DZ35" s="816"/>
      <c r="EA35" s="226"/>
    </row>
    <row r="36" spans="1:131" ht="26.25" customHeight="1" x14ac:dyDescent="0.2">
      <c r="A36" s="238">
        <v>9</v>
      </c>
      <c r="B36" s="798" t="s">
        <v>414</v>
      </c>
      <c r="C36" s="799"/>
      <c r="D36" s="799"/>
      <c r="E36" s="799"/>
      <c r="F36" s="799"/>
      <c r="G36" s="799"/>
      <c r="H36" s="799"/>
      <c r="I36" s="799"/>
      <c r="J36" s="799"/>
      <c r="K36" s="799"/>
      <c r="L36" s="799"/>
      <c r="M36" s="799"/>
      <c r="N36" s="799"/>
      <c r="O36" s="799"/>
      <c r="P36" s="800"/>
      <c r="Q36" s="801">
        <v>217</v>
      </c>
      <c r="R36" s="802"/>
      <c r="S36" s="802"/>
      <c r="T36" s="802"/>
      <c r="U36" s="802"/>
      <c r="V36" s="802">
        <v>216</v>
      </c>
      <c r="W36" s="802"/>
      <c r="X36" s="802"/>
      <c r="Y36" s="802"/>
      <c r="Z36" s="802"/>
      <c r="AA36" s="802">
        <v>1</v>
      </c>
      <c r="AB36" s="802"/>
      <c r="AC36" s="802"/>
      <c r="AD36" s="802"/>
      <c r="AE36" s="803"/>
      <c r="AF36" s="804">
        <v>1</v>
      </c>
      <c r="AG36" s="805"/>
      <c r="AH36" s="805"/>
      <c r="AI36" s="805"/>
      <c r="AJ36" s="806"/>
      <c r="AK36" s="905">
        <v>163</v>
      </c>
      <c r="AL36" s="901"/>
      <c r="AM36" s="901"/>
      <c r="AN36" s="901"/>
      <c r="AO36" s="901"/>
      <c r="AP36" s="901">
        <v>676</v>
      </c>
      <c r="AQ36" s="901"/>
      <c r="AR36" s="901"/>
      <c r="AS36" s="901"/>
      <c r="AT36" s="901"/>
      <c r="AU36" s="901">
        <v>662</v>
      </c>
      <c r="AV36" s="901"/>
      <c r="AW36" s="901"/>
      <c r="AX36" s="901"/>
      <c r="AY36" s="901"/>
      <c r="AZ36" s="902" t="s">
        <v>577</v>
      </c>
      <c r="BA36" s="902"/>
      <c r="BB36" s="902"/>
      <c r="BC36" s="902"/>
      <c r="BD36" s="902"/>
      <c r="BE36" s="903" t="s">
        <v>415</v>
      </c>
      <c r="BF36" s="903"/>
      <c r="BG36" s="903"/>
      <c r="BH36" s="903"/>
      <c r="BI36" s="904"/>
      <c r="BJ36" s="228"/>
      <c r="BK36" s="228"/>
      <c r="BL36" s="228"/>
      <c r="BM36" s="228"/>
      <c r="BN36" s="228"/>
      <c r="BO36" s="237"/>
      <c r="BP36" s="237"/>
      <c r="BQ36" s="234">
        <v>30</v>
      </c>
      <c r="BR36" s="235"/>
      <c r="BS36" s="792"/>
      <c r="BT36" s="793"/>
      <c r="BU36" s="793"/>
      <c r="BV36" s="793"/>
      <c r="BW36" s="793"/>
      <c r="BX36" s="793"/>
      <c r="BY36" s="793"/>
      <c r="BZ36" s="793"/>
      <c r="CA36" s="793"/>
      <c r="CB36" s="793"/>
      <c r="CC36" s="793"/>
      <c r="CD36" s="793"/>
      <c r="CE36" s="793"/>
      <c r="CF36" s="793"/>
      <c r="CG36" s="794"/>
      <c r="CH36" s="795"/>
      <c r="CI36" s="796"/>
      <c r="CJ36" s="796"/>
      <c r="CK36" s="796"/>
      <c r="CL36" s="797"/>
      <c r="CM36" s="795"/>
      <c r="CN36" s="796"/>
      <c r="CO36" s="796"/>
      <c r="CP36" s="796"/>
      <c r="CQ36" s="797"/>
      <c r="CR36" s="795"/>
      <c r="CS36" s="796"/>
      <c r="CT36" s="796"/>
      <c r="CU36" s="796"/>
      <c r="CV36" s="797"/>
      <c r="CW36" s="795"/>
      <c r="CX36" s="796"/>
      <c r="CY36" s="796"/>
      <c r="CZ36" s="796"/>
      <c r="DA36" s="797"/>
      <c r="DB36" s="795"/>
      <c r="DC36" s="796"/>
      <c r="DD36" s="796"/>
      <c r="DE36" s="796"/>
      <c r="DF36" s="797"/>
      <c r="DG36" s="795"/>
      <c r="DH36" s="796"/>
      <c r="DI36" s="796"/>
      <c r="DJ36" s="796"/>
      <c r="DK36" s="797"/>
      <c r="DL36" s="795"/>
      <c r="DM36" s="796"/>
      <c r="DN36" s="796"/>
      <c r="DO36" s="796"/>
      <c r="DP36" s="797"/>
      <c r="DQ36" s="795"/>
      <c r="DR36" s="796"/>
      <c r="DS36" s="796"/>
      <c r="DT36" s="796"/>
      <c r="DU36" s="797"/>
      <c r="DV36" s="792"/>
      <c r="DW36" s="793"/>
      <c r="DX36" s="793"/>
      <c r="DY36" s="793"/>
      <c r="DZ36" s="816"/>
      <c r="EA36" s="226"/>
    </row>
    <row r="37" spans="1:131" ht="26.25" customHeight="1" x14ac:dyDescent="0.2">
      <c r="A37" s="238">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905"/>
      <c r="AL37" s="901"/>
      <c r="AM37" s="901"/>
      <c r="AN37" s="901"/>
      <c r="AO37" s="901"/>
      <c r="AP37" s="901"/>
      <c r="AQ37" s="901"/>
      <c r="AR37" s="901"/>
      <c r="AS37" s="901"/>
      <c r="AT37" s="901"/>
      <c r="AU37" s="901"/>
      <c r="AV37" s="901"/>
      <c r="AW37" s="901"/>
      <c r="AX37" s="901"/>
      <c r="AY37" s="901"/>
      <c r="AZ37" s="902"/>
      <c r="BA37" s="902"/>
      <c r="BB37" s="902"/>
      <c r="BC37" s="902"/>
      <c r="BD37" s="902"/>
      <c r="BE37" s="903"/>
      <c r="BF37" s="903"/>
      <c r="BG37" s="903"/>
      <c r="BH37" s="903"/>
      <c r="BI37" s="904"/>
      <c r="BJ37" s="228"/>
      <c r="BK37" s="228"/>
      <c r="BL37" s="228"/>
      <c r="BM37" s="228"/>
      <c r="BN37" s="228"/>
      <c r="BO37" s="237"/>
      <c r="BP37" s="237"/>
      <c r="BQ37" s="234">
        <v>31</v>
      </c>
      <c r="BR37" s="235"/>
      <c r="BS37" s="792"/>
      <c r="BT37" s="793"/>
      <c r="BU37" s="793"/>
      <c r="BV37" s="793"/>
      <c r="BW37" s="793"/>
      <c r="BX37" s="793"/>
      <c r="BY37" s="793"/>
      <c r="BZ37" s="793"/>
      <c r="CA37" s="793"/>
      <c r="CB37" s="793"/>
      <c r="CC37" s="793"/>
      <c r="CD37" s="793"/>
      <c r="CE37" s="793"/>
      <c r="CF37" s="793"/>
      <c r="CG37" s="794"/>
      <c r="CH37" s="795"/>
      <c r="CI37" s="796"/>
      <c r="CJ37" s="796"/>
      <c r="CK37" s="796"/>
      <c r="CL37" s="797"/>
      <c r="CM37" s="795"/>
      <c r="CN37" s="796"/>
      <c r="CO37" s="796"/>
      <c r="CP37" s="796"/>
      <c r="CQ37" s="797"/>
      <c r="CR37" s="795"/>
      <c r="CS37" s="796"/>
      <c r="CT37" s="796"/>
      <c r="CU37" s="796"/>
      <c r="CV37" s="797"/>
      <c r="CW37" s="795"/>
      <c r="CX37" s="796"/>
      <c r="CY37" s="796"/>
      <c r="CZ37" s="796"/>
      <c r="DA37" s="797"/>
      <c r="DB37" s="795"/>
      <c r="DC37" s="796"/>
      <c r="DD37" s="796"/>
      <c r="DE37" s="796"/>
      <c r="DF37" s="797"/>
      <c r="DG37" s="795"/>
      <c r="DH37" s="796"/>
      <c r="DI37" s="796"/>
      <c r="DJ37" s="796"/>
      <c r="DK37" s="797"/>
      <c r="DL37" s="795"/>
      <c r="DM37" s="796"/>
      <c r="DN37" s="796"/>
      <c r="DO37" s="796"/>
      <c r="DP37" s="797"/>
      <c r="DQ37" s="795"/>
      <c r="DR37" s="796"/>
      <c r="DS37" s="796"/>
      <c r="DT37" s="796"/>
      <c r="DU37" s="797"/>
      <c r="DV37" s="792"/>
      <c r="DW37" s="793"/>
      <c r="DX37" s="793"/>
      <c r="DY37" s="793"/>
      <c r="DZ37" s="816"/>
      <c r="EA37" s="226"/>
    </row>
    <row r="38" spans="1:131" ht="26.25" customHeight="1" x14ac:dyDescent="0.2">
      <c r="A38" s="238">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905"/>
      <c r="AL38" s="901"/>
      <c r="AM38" s="901"/>
      <c r="AN38" s="901"/>
      <c r="AO38" s="901"/>
      <c r="AP38" s="901"/>
      <c r="AQ38" s="901"/>
      <c r="AR38" s="901"/>
      <c r="AS38" s="901"/>
      <c r="AT38" s="901"/>
      <c r="AU38" s="901"/>
      <c r="AV38" s="901"/>
      <c r="AW38" s="901"/>
      <c r="AX38" s="901"/>
      <c r="AY38" s="901"/>
      <c r="AZ38" s="902"/>
      <c r="BA38" s="902"/>
      <c r="BB38" s="902"/>
      <c r="BC38" s="902"/>
      <c r="BD38" s="902"/>
      <c r="BE38" s="903"/>
      <c r="BF38" s="903"/>
      <c r="BG38" s="903"/>
      <c r="BH38" s="903"/>
      <c r="BI38" s="904"/>
      <c r="BJ38" s="228"/>
      <c r="BK38" s="228"/>
      <c r="BL38" s="228"/>
      <c r="BM38" s="228"/>
      <c r="BN38" s="228"/>
      <c r="BO38" s="237"/>
      <c r="BP38" s="237"/>
      <c r="BQ38" s="234">
        <v>32</v>
      </c>
      <c r="BR38" s="235"/>
      <c r="BS38" s="792"/>
      <c r="BT38" s="793"/>
      <c r="BU38" s="793"/>
      <c r="BV38" s="793"/>
      <c r="BW38" s="793"/>
      <c r="BX38" s="793"/>
      <c r="BY38" s="793"/>
      <c r="BZ38" s="793"/>
      <c r="CA38" s="793"/>
      <c r="CB38" s="793"/>
      <c r="CC38" s="793"/>
      <c r="CD38" s="793"/>
      <c r="CE38" s="793"/>
      <c r="CF38" s="793"/>
      <c r="CG38" s="794"/>
      <c r="CH38" s="795"/>
      <c r="CI38" s="796"/>
      <c r="CJ38" s="796"/>
      <c r="CK38" s="796"/>
      <c r="CL38" s="797"/>
      <c r="CM38" s="795"/>
      <c r="CN38" s="796"/>
      <c r="CO38" s="796"/>
      <c r="CP38" s="796"/>
      <c r="CQ38" s="797"/>
      <c r="CR38" s="795"/>
      <c r="CS38" s="796"/>
      <c r="CT38" s="796"/>
      <c r="CU38" s="796"/>
      <c r="CV38" s="797"/>
      <c r="CW38" s="795"/>
      <c r="CX38" s="796"/>
      <c r="CY38" s="796"/>
      <c r="CZ38" s="796"/>
      <c r="DA38" s="797"/>
      <c r="DB38" s="795"/>
      <c r="DC38" s="796"/>
      <c r="DD38" s="796"/>
      <c r="DE38" s="796"/>
      <c r="DF38" s="797"/>
      <c r="DG38" s="795"/>
      <c r="DH38" s="796"/>
      <c r="DI38" s="796"/>
      <c r="DJ38" s="796"/>
      <c r="DK38" s="797"/>
      <c r="DL38" s="795"/>
      <c r="DM38" s="796"/>
      <c r="DN38" s="796"/>
      <c r="DO38" s="796"/>
      <c r="DP38" s="797"/>
      <c r="DQ38" s="795"/>
      <c r="DR38" s="796"/>
      <c r="DS38" s="796"/>
      <c r="DT38" s="796"/>
      <c r="DU38" s="797"/>
      <c r="DV38" s="792"/>
      <c r="DW38" s="793"/>
      <c r="DX38" s="793"/>
      <c r="DY38" s="793"/>
      <c r="DZ38" s="816"/>
      <c r="EA38" s="226"/>
    </row>
    <row r="39" spans="1:131" ht="26.25" customHeight="1" x14ac:dyDescent="0.2">
      <c r="A39" s="238">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905"/>
      <c r="AL39" s="901"/>
      <c r="AM39" s="901"/>
      <c r="AN39" s="901"/>
      <c r="AO39" s="901"/>
      <c r="AP39" s="901"/>
      <c r="AQ39" s="901"/>
      <c r="AR39" s="901"/>
      <c r="AS39" s="901"/>
      <c r="AT39" s="901"/>
      <c r="AU39" s="901"/>
      <c r="AV39" s="901"/>
      <c r="AW39" s="901"/>
      <c r="AX39" s="901"/>
      <c r="AY39" s="901"/>
      <c r="AZ39" s="902"/>
      <c r="BA39" s="902"/>
      <c r="BB39" s="902"/>
      <c r="BC39" s="902"/>
      <c r="BD39" s="902"/>
      <c r="BE39" s="903"/>
      <c r="BF39" s="903"/>
      <c r="BG39" s="903"/>
      <c r="BH39" s="903"/>
      <c r="BI39" s="904"/>
      <c r="BJ39" s="228"/>
      <c r="BK39" s="228"/>
      <c r="BL39" s="228"/>
      <c r="BM39" s="228"/>
      <c r="BN39" s="228"/>
      <c r="BO39" s="237"/>
      <c r="BP39" s="237"/>
      <c r="BQ39" s="234">
        <v>33</v>
      </c>
      <c r="BR39" s="235"/>
      <c r="BS39" s="792"/>
      <c r="BT39" s="793"/>
      <c r="BU39" s="793"/>
      <c r="BV39" s="793"/>
      <c r="BW39" s="793"/>
      <c r="BX39" s="793"/>
      <c r="BY39" s="793"/>
      <c r="BZ39" s="793"/>
      <c r="CA39" s="793"/>
      <c r="CB39" s="793"/>
      <c r="CC39" s="793"/>
      <c r="CD39" s="793"/>
      <c r="CE39" s="793"/>
      <c r="CF39" s="793"/>
      <c r="CG39" s="794"/>
      <c r="CH39" s="795"/>
      <c r="CI39" s="796"/>
      <c r="CJ39" s="796"/>
      <c r="CK39" s="796"/>
      <c r="CL39" s="797"/>
      <c r="CM39" s="795"/>
      <c r="CN39" s="796"/>
      <c r="CO39" s="796"/>
      <c r="CP39" s="796"/>
      <c r="CQ39" s="797"/>
      <c r="CR39" s="795"/>
      <c r="CS39" s="796"/>
      <c r="CT39" s="796"/>
      <c r="CU39" s="796"/>
      <c r="CV39" s="797"/>
      <c r="CW39" s="795"/>
      <c r="CX39" s="796"/>
      <c r="CY39" s="796"/>
      <c r="CZ39" s="796"/>
      <c r="DA39" s="797"/>
      <c r="DB39" s="795"/>
      <c r="DC39" s="796"/>
      <c r="DD39" s="796"/>
      <c r="DE39" s="796"/>
      <c r="DF39" s="797"/>
      <c r="DG39" s="795"/>
      <c r="DH39" s="796"/>
      <c r="DI39" s="796"/>
      <c r="DJ39" s="796"/>
      <c r="DK39" s="797"/>
      <c r="DL39" s="795"/>
      <c r="DM39" s="796"/>
      <c r="DN39" s="796"/>
      <c r="DO39" s="796"/>
      <c r="DP39" s="797"/>
      <c r="DQ39" s="795"/>
      <c r="DR39" s="796"/>
      <c r="DS39" s="796"/>
      <c r="DT39" s="796"/>
      <c r="DU39" s="797"/>
      <c r="DV39" s="792"/>
      <c r="DW39" s="793"/>
      <c r="DX39" s="793"/>
      <c r="DY39" s="793"/>
      <c r="DZ39" s="816"/>
      <c r="EA39" s="226"/>
    </row>
    <row r="40" spans="1:131" ht="26.25" customHeight="1" x14ac:dyDescent="0.2">
      <c r="A40" s="234">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905"/>
      <c r="AL40" s="901"/>
      <c r="AM40" s="901"/>
      <c r="AN40" s="901"/>
      <c r="AO40" s="901"/>
      <c r="AP40" s="901"/>
      <c r="AQ40" s="901"/>
      <c r="AR40" s="901"/>
      <c r="AS40" s="901"/>
      <c r="AT40" s="901"/>
      <c r="AU40" s="901"/>
      <c r="AV40" s="901"/>
      <c r="AW40" s="901"/>
      <c r="AX40" s="901"/>
      <c r="AY40" s="901"/>
      <c r="AZ40" s="902"/>
      <c r="BA40" s="902"/>
      <c r="BB40" s="902"/>
      <c r="BC40" s="902"/>
      <c r="BD40" s="902"/>
      <c r="BE40" s="903"/>
      <c r="BF40" s="903"/>
      <c r="BG40" s="903"/>
      <c r="BH40" s="903"/>
      <c r="BI40" s="904"/>
      <c r="BJ40" s="228"/>
      <c r="BK40" s="228"/>
      <c r="BL40" s="228"/>
      <c r="BM40" s="228"/>
      <c r="BN40" s="228"/>
      <c r="BO40" s="237"/>
      <c r="BP40" s="237"/>
      <c r="BQ40" s="234">
        <v>34</v>
      </c>
      <c r="BR40" s="235"/>
      <c r="BS40" s="792"/>
      <c r="BT40" s="793"/>
      <c r="BU40" s="793"/>
      <c r="BV40" s="793"/>
      <c r="BW40" s="793"/>
      <c r="BX40" s="793"/>
      <c r="BY40" s="793"/>
      <c r="BZ40" s="793"/>
      <c r="CA40" s="793"/>
      <c r="CB40" s="793"/>
      <c r="CC40" s="793"/>
      <c r="CD40" s="793"/>
      <c r="CE40" s="793"/>
      <c r="CF40" s="793"/>
      <c r="CG40" s="794"/>
      <c r="CH40" s="795"/>
      <c r="CI40" s="796"/>
      <c r="CJ40" s="796"/>
      <c r="CK40" s="796"/>
      <c r="CL40" s="797"/>
      <c r="CM40" s="795"/>
      <c r="CN40" s="796"/>
      <c r="CO40" s="796"/>
      <c r="CP40" s="796"/>
      <c r="CQ40" s="797"/>
      <c r="CR40" s="795"/>
      <c r="CS40" s="796"/>
      <c r="CT40" s="796"/>
      <c r="CU40" s="796"/>
      <c r="CV40" s="797"/>
      <c r="CW40" s="795"/>
      <c r="CX40" s="796"/>
      <c r="CY40" s="796"/>
      <c r="CZ40" s="796"/>
      <c r="DA40" s="797"/>
      <c r="DB40" s="795"/>
      <c r="DC40" s="796"/>
      <c r="DD40" s="796"/>
      <c r="DE40" s="796"/>
      <c r="DF40" s="797"/>
      <c r="DG40" s="795"/>
      <c r="DH40" s="796"/>
      <c r="DI40" s="796"/>
      <c r="DJ40" s="796"/>
      <c r="DK40" s="797"/>
      <c r="DL40" s="795"/>
      <c r="DM40" s="796"/>
      <c r="DN40" s="796"/>
      <c r="DO40" s="796"/>
      <c r="DP40" s="797"/>
      <c r="DQ40" s="795"/>
      <c r="DR40" s="796"/>
      <c r="DS40" s="796"/>
      <c r="DT40" s="796"/>
      <c r="DU40" s="797"/>
      <c r="DV40" s="792"/>
      <c r="DW40" s="793"/>
      <c r="DX40" s="793"/>
      <c r="DY40" s="793"/>
      <c r="DZ40" s="816"/>
      <c r="EA40" s="226"/>
    </row>
    <row r="41" spans="1:131" ht="26.25" customHeight="1" x14ac:dyDescent="0.2">
      <c r="A41" s="234">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905"/>
      <c r="AL41" s="901"/>
      <c r="AM41" s="901"/>
      <c r="AN41" s="901"/>
      <c r="AO41" s="901"/>
      <c r="AP41" s="901"/>
      <c r="AQ41" s="901"/>
      <c r="AR41" s="901"/>
      <c r="AS41" s="901"/>
      <c r="AT41" s="901"/>
      <c r="AU41" s="901"/>
      <c r="AV41" s="901"/>
      <c r="AW41" s="901"/>
      <c r="AX41" s="901"/>
      <c r="AY41" s="901"/>
      <c r="AZ41" s="902"/>
      <c r="BA41" s="902"/>
      <c r="BB41" s="902"/>
      <c r="BC41" s="902"/>
      <c r="BD41" s="902"/>
      <c r="BE41" s="903"/>
      <c r="BF41" s="903"/>
      <c r="BG41" s="903"/>
      <c r="BH41" s="903"/>
      <c r="BI41" s="904"/>
      <c r="BJ41" s="228"/>
      <c r="BK41" s="228"/>
      <c r="BL41" s="228"/>
      <c r="BM41" s="228"/>
      <c r="BN41" s="228"/>
      <c r="BO41" s="237"/>
      <c r="BP41" s="237"/>
      <c r="BQ41" s="234">
        <v>35</v>
      </c>
      <c r="BR41" s="235"/>
      <c r="BS41" s="792"/>
      <c r="BT41" s="793"/>
      <c r="BU41" s="793"/>
      <c r="BV41" s="793"/>
      <c r="BW41" s="793"/>
      <c r="BX41" s="793"/>
      <c r="BY41" s="793"/>
      <c r="BZ41" s="793"/>
      <c r="CA41" s="793"/>
      <c r="CB41" s="793"/>
      <c r="CC41" s="793"/>
      <c r="CD41" s="793"/>
      <c r="CE41" s="793"/>
      <c r="CF41" s="793"/>
      <c r="CG41" s="794"/>
      <c r="CH41" s="795"/>
      <c r="CI41" s="796"/>
      <c r="CJ41" s="796"/>
      <c r="CK41" s="796"/>
      <c r="CL41" s="797"/>
      <c r="CM41" s="795"/>
      <c r="CN41" s="796"/>
      <c r="CO41" s="796"/>
      <c r="CP41" s="796"/>
      <c r="CQ41" s="797"/>
      <c r="CR41" s="795"/>
      <c r="CS41" s="796"/>
      <c r="CT41" s="796"/>
      <c r="CU41" s="796"/>
      <c r="CV41" s="797"/>
      <c r="CW41" s="795"/>
      <c r="CX41" s="796"/>
      <c r="CY41" s="796"/>
      <c r="CZ41" s="796"/>
      <c r="DA41" s="797"/>
      <c r="DB41" s="795"/>
      <c r="DC41" s="796"/>
      <c r="DD41" s="796"/>
      <c r="DE41" s="796"/>
      <c r="DF41" s="797"/>
      <c r="DG41" s="795"/>
      <c r="DH41" s="796"/>
      <c r="DI41" s="796"/>
      <c r="DJ41" s="796"/>
      <c r="DK41" s="797"/>
      <c r="DL41" s="795"/>
      <c r="DM41" s="796"/>
      <c r="DN41" s="796"/>
      <c r="DO41" s="796"/>
      <c r="DP41" s="797"/>
      <c r="DQ41" s="795"/>
      <c r="DR41" s="796"/>
      <c r="DS41" s="796"/>
      <c r="DT41" s="796"/>
      <c r="DU41" s="797"/>
      <c r="DV41" s="792"/>
      <c r="DW41" s="793"/>
      <c r="DX41" s="793"/>
      <c r="DY41" s="793"/>
      <c r="DZ41" s="816"/>
      <c r="EA41" s="226"/>
    </row>
    <row r="42" spans="1:131" ht="26.25" customHeight="1" x14ac:dyDescent="0.2">
      <c r="A42" s="234">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905"/>
      <c r="AL42" s="901"/>
      <c r="AM42" s="901"/>
      <c r="AN42" s="901"/>
      <c r="AO42" s="901"/>
      <c r="AP42" s="901"/>
      <c r="AQ42" s="901"/>
      <c r="AR42" s="901"/>
      <c r="AS42" s="901"/>
      <c r="AT42" s="901"/>
      <c r="AU42" s="901"/>
      <c r="AV42" s="901"/>
      <c r="AW42" s="901"/>
      <c r="AX42" s="901"/>
      <c r="AY42" s="901"/>
      <c r="AZ42" s="902"/>
      <c r="BA42" s="902"/>
      <c r="BB42" s="902"/>
      <c r="BC42" s="902"/>
      <c r="BD42" s="902"/>
      <c r="BE42" s="903"/>
      <c r="BF42" s="903"/>
      <c r="BG42" s="903"/>
      <c r="BH42" s="903"/>
      <c r="BI42" s="904"/>
      <c r="BJ42" s="228"/>
      <c r="BK42" s="228"/>
      <c r="BL42" s="228"/>
      <c r="BM42" s="228"/>
      <c r="BN42" s="228"/>
      <c r="BO42" s="237"/>
      <c r="BP42" s="237"/>
      <c r="BQ42" s="234">
        <v>36</v>
      </c>
      <c r="BR42" s="235"/>
      <c r="BS42" s="792"/>
      <c r="BT42" s="793"/>
      <c r="BU42" s="793"/>
      <c r="BV42" s="793"/>
      <c r="BW42" s="793"/>
      <c r="BX42" s="793"/>
      <c r="BY42" s="793"/>
      <c r="BZ42" s="793"/>
      <c r="CA42" s="793"/>
      <c r="CB42" s="793"/>
      <c r="CC42" s="793"/>
      <c r="CD42" s="793"/>
      <c r="CE42" s="793"/>
      <c r="CF42" s="793"/>
      <c r="CG42" s="794"/>
      <c r="CH42" s="795"/>
      <c r="CI42" s="796"/>
      <c r="CJ42" s="796"/>
      <c r="CK42" s="796"/>
      <c r="CL42" s="797"/>
      <c r="CM42" s="795"/>
      <c r="CN42" s="796"/>
      <c r="CO42" s="796"/>
      <c r="CP42" s="796"/>
      <c r="CQ42" s="797"/>
      <c r="CR42" s="795"/>
      <c r="CS42" s="796"/>
      <c r="CT42" s="796"/>
      <c r="CU42" s="796"/>
      <c r="CV42" s="797"/>
      <c r="CW42" s="795"/>
      <c r="CX42" s="796"/>
      <c r="CY42" s="796"/>
      <c r="CZ42" s="796"/>
      <c r="DA42" s="797"/>
      <c r="DB42" s="795"/>
      <c r="DC42" s="796"/>
      <c r="DD42" s="796"/>
      <c r="DE42" s="796"/>
      <c r="DF42" s="797"/>
      <c r="DG42" s="795"/>
      <c r="DH42" s="796"/>
      <c r="DI42" s="796"/>
      <c r="DJ42" s="796"/>
      <c r="DK42" s="797"/>
      <c r="DL42" s="795"/>
      <c r="DM42" s="796"/>
      <c r="DN42" s="796"/>
      <c r="DO42" s="796"/>
      <c r="DP42" s="797"/>
      <c r="DQ42" s="795"/>
      <c r="DR42" s="796"/>
      <c r="DS42" s="796"/>
      <c r="DT42" s="796"/>
      <c r="DU42" s="797"/>
      <c r="DV42" s="792"/>
      <c r="DW42" s="793"/>
      <c r="DX42" s="793"/>
      <c r="DY42" s="793"/>
      <c r="DZ42" s="816"/>
      <c r="EA42" s="226"/>
    </row>
    <row r="43" spans="1:131" ht="26.25" customHeight="1" x14ac:dyDescent="0.2">
      <c r="A43" s="234">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905"/>
      <c r="AL43" s="901"/>
      <c r="AM43" s="901"/>
      <c r="AN43" s="901"/>
      <c r="AO43" s="901"/>
      <c r="AP43" s="901"/>
      <c r="AQ43" s="901"/>
      <c r="AR43" s="901"/>
      <c r="AS43" s="901"/>
      <c r="AT43" s="901"/>
      <c r="AU43" s="901"/>
      <c r="AV43" s="901"/>
      <c r="AW43" s="901"/>
      <c r="AX43" s="901"/>
      <c r="AY43" s="901"/>
      <c r="AZ43" s="902"/>
      <c r="BA43" s="902"/>
      <c r="BB43" s="902"/>
      <c r="BC43" s="902"/>
      <c r="BD43" s="902"/>
      <c r="BE43" s="903"/>
      <c r="BF43" s="903"/>
      <c r="BG43" s="903"/>
      <c r="BH43" s="903"/>
      <c r="BI43" s="904"/>
      <c r="BJ43" s="228"/>
      <c r="BK43" s="228"/>
      <c r="BL43" s="228"/>
      <c r="BM43" s="228"/>
      <c r="BN43" s="228"/>
      <c r="BO43" s="237"/>
      <c r="BP43" s="237"/>
      <c r="BQ43" s="234">
        <v>37</v>
      </c>
      <c r="BR43" s="235"/>
      <c r="BS43" s="792"/>
      <c r="BT43" s="793"/>
      <c r="BU43" s="793"/>
      <c r="BV43" s="793"/>
      <c r="BW43" s="793"/>
      <c r="BX43" s="793"/>
      <c r="BY43" s="793"/>
      <c r="BZ43" s="793"/>
      <c r="CA43" s="793"/>
      <c r="CB43" s="793"/>
      <c r="CC43" s="793"/>
      <c r="CD43" s="793"/>
      <c r="CE43" s="793"/>
      <c r="CF43" s="793"/>
      <c r="CG43" s="794"/>
      <c r="CH43" s="795"/>
      <c r="CI43" s="796"/>
      <c r="CJ43" s="796"/>
      <c r="CK43" s="796"/>
      <c r="CL43" s="797"/>
      <c r="CM43" s="795"/>
      <c r="CN43" s="796"/>
      <c r="CO43" s="796"/>
      <c r="CP43" s="796"/>
      <c r="CQ43" s="797"/>
      <c r="CR43" s="795"/>
      <c r="CS43" s="796"/>
      <c r="CT43" s="796"/>
      <c r="CU43" s="796"/>
      <c r="CV43" s="797"/>
      <c r="CW43" s="795"/>
      <c r="CX43" s="796"/>
      <c r="CY43" s="796"/>
      <c r="CZ43" s="796"/>
      <c r="DA43" s="797"/>
      <c r="DB43" s="795"/>
      <c r="DC43" s="796"/>
      <c r="DD43" s="796"/>
      <c r="DE43" s="796"/>
      <c r="DF43" s="797"/>
      <c r="DG43" s="795"/>
      <c r="DH43" s="796"/>
      <c r="DI43" s="796"/>
      <c r="DJ43" s="796"/>
      <c r="DK43" s="797"/>
      <c r="DL43" s="795"/>
      <c r="DM43" s="796"/>
      <c r="DN43" s="796"/>
      <c r="DO43" s="796"/>
      <c r="DP43" s="797"/>
      <c r="DQ43" s="795"/>
      <c r="DR43" s="796"/>
      <c r="DS43" s="796"/>
      <c r="DT43" s="796"/>
      <c r="DU43" s="797"/>
      <c r="DV43" s="792"/>
      <c r="DW43" s="793"/>
      <c r="DX43" s="793"/>
      <c r="DY43" s="793"/>
      <c r="DZ43" s="816"/>
      <c r="EA43" s="226"/>
    </row>
    <row r="44" spans="1:131" ht="26.25" customHeight="1" x14ac:dyDescent="0.2">
      <c r="A44" s="234">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905"/>
      <c r="AL44" s="901"/>
      <c r="AM44" s="901"/>
      <c r="AN44" s="901"/>
      <c r="AO44" s="901"/>
      <c r="AP44" s="901"/>
      <c r="AQ44" s="901"/>
      <c r="AR44" s="901"/>
      <c r="AS44" s="901"/>
      <c r="AT44" s="901"/>
      <c r="AU44" s="901"/>
      <c r="AV44" s="901"/>
      <c r="AW44" s="901"/>
      <c r="AX44" s="901"/>
      <c r="AY44" s="901"/>
      <c r="AZ44" s="902"/>
      <c r="BA44" s="902"/>
      <c r="BB44" s="902"/>
      <c r="BC44" s="902"/>
      <c r="BD44" s="902"/>
      <c r="BE44" s="903"/>
      <c r="BF44" s="903"/>
      <c r="BG44" s="903"/>
      <c r="BH44" s="903"/>
      <c r="BI44" s="904"/>
      <c r="BJ44" s="228"/>
      <c r="BK44" s="228"/>
      <c r="BL44" s="228"/>
      <c r="BM44" s="228"/>
      <c r="BN44" s="228"/>
      <c r="BO44" s="237"/>
      <c r="BP44" s="237"/>
      <c r="BQ44" s="234">
        <v>38</v>
      </c>
      <c r="BR44" s="235"/>
      <c r="BS44" s="792"/>
      <c r="BT44" s="793"/>
      <c r="BU44" s="793"/>
      <c r="BV44" s="793"/>
      <c r="BW44" s="793"/>
      <c r="BX44" s="793"/>
      <c r="BY44" s="793"/>
      <c r="BZ44" s="793"/>
      <c r="CA44" s="793"/>
      <c r="CB44" s="793"/>
      <c r="CC44" s="793"/>
      <c r="CD44" s="793"/>
      <c r="CE44" s="793"/>
      <c r="CF44" s="793"/>
      <c r="CG44" s="794"/>
      <c r="CH44" s="795"/>
      <c r="CI44" s="796"/>
      <c r="CJ44" s="796"/>
      <c r="CK44" s="796"/>
      <c r="CL44" s="797"/>
      <c r="CM44" s="795"/>
      <c r="CN44" s="796"/>
      <c r="CO44" s="796"/>
      <c r="CP44" s="796"/>
      <c r="CQ44" s="797"/>
      <c r="CR44" s="795"/>
      <c r="CS44" s="796"/>
      <c r="CT44" s="796"/>
      <c r="CU44" s="796"/>
      <c r="CV44" s="797"/>
      <c r="CW44" s="795"/>
      <c r="CX44" s="796"/>
      <c r="CY44" s="796"/>
      <c r="CZ44" s="796"/>
      <c r="DA44" s="797"/>
      <c r="DB44" s="795"/>
      <c r="DC44" s="796"/>
      <c r="DD44" s="796"/>
      <c r="DE44" s="796"/>
      <c r="DF44" s="797"/>
      <c r="DG44" s="795"/>
      <c r="DH44" s="796"/>
      <c r="DI44" s="796"/>
      <c r="DJ44" s="796"/>
      <c r="DK44" s="797"/>
      <c r="DL44" s="795"/>
      <c r="DM44" s="796"/>
      <c r="DN44" s="796"/>
      <c r="DO44" s="796"/>
      <c r="DP44" s="797"/>
      <c r="DQ44" s="795"/>
      <c r="DR44" s="796"/>
      <c r="DS44" s="796"/>
      <c r="DT44" s="796"/>
      <c r="DU44" s="797"/>
      <c r="DV44" s="792"/>
      <c r="DW44" s="793"/>
      <c r="DX44" s="793"/>
      <c r="DY44" s="793"/>
      <c r="DZ44" s="816"/>
      <c r="EA44" s="226"/>
    </row>
    <row r="45" spans="1:131" ht="26.25" customHeight="1" x14ac:dyDescent="0.2">
      <c r="A45" s="234">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905"/>
      <c r="AL45" s="901"/>
      <c r="AM45" s="901"/>
      <c r="AN45" s="901"/>
      <c r="AO45" s="901"/>
      <c r="AP45" s="901"/>
      <c r="AQ45" s="901"/>
      <c r="AR45" s="901"/>
      <c r="AS45" s="901"/>
      <c r="AT45" s="901"/>
      <c r="AU45" s="901"/>
      <c r="AV45" s="901"/>
      <c r="AW45" s="901"/>
      <c r="AX45" s="901"/>
      <c r="AY45" s="901"/>
      <c r="AZ45" s="902"/>
      <c r="BA45" s="902"/>
      <c r="BB45" s="902"/>
      <c r="BC45" s="902"/>
      <c r="BD45" s="902"/>
      <c r="BE45" s="903"/>
      <c r="BF45" s="903"/>
      <c r="BG45" s="903"/>
      <c r="BH45" s="903"/>
      <c r="BI45" s="904"/>
      <c r="BJ45" s="228"/>
      <c r="BK45" s="228"/>
      <c r="BL45" s="228"/>
      <c r="BM45" s="228"/>
      <c r="BN45" s="228"/>
      <c r="BO45" s="237"/>
      <c r="BP45" s="237"/>
      <c r="BQ45" s="234">
        <v>39</v>
      </c>
      <c r="BR45" s="235"/>
      <c r="BS45" s="792"/>
      <c r="BT45" s="793"/>
      <c r="BU45" s="793"/>
      <c r="BV45" s="793"/>
      <c r="BW45" s="793"/>
      <c r="BX45" s="793"/>
      <c r="BY45" s="793"/>
      <c r="BZ45" s="793"/>
      <c r="CA45" s="793"/>
      <c r="CB45" s="793"/>
      <c r="CC45" s="793"/>
      <c r="CD45" s="793"/>
      <c r="CE45" s="793"/>
      <c r="CF45" s="793"/>
      <c r="CG45" s="794"/>
      <c r="CH45" s="795"/>
      <c r="CI45" s="796"/>
      <c r="CJ45" s="796"/>
      <c r="CK45" s="796"/>
      <c r="CL45" s="797"/>
      <c r="CM45" s="795"/>
      <c r="CN45" s="796"/>
      <c r="CO45" s="796"/>
      <c r="CP45" s="796"/>
      <c r="CQ45" s="797"/>
      <c r="CR45" s="795"/>
      <c r="CS45" s="796"/>
      <c r="CT45" s="796"/>
      <c r="CU45" s="796"/>
      <c r="CV45" s="797"/>
      <c r="CW45" s="795"/>
      <c r="CX45" s="796"/>
      <c r="CY45" s="796"/>
      <c r="CZ45" s="796"/>
      <c r="DA45" s="797"/>
      <c r="DB45" s="795"/>
      <c r="DC45" s="796"/>
      <c r="DD45" s="796"/>
      <c r="DE45" s="796"/>
      <c r="DF45" s="797"/>
      <c r="DG45" s="795"/>
      <c r="DH45" s="796"/>
      <c r="DI45" s="796"/>
      <c r="DJ45" s="796"/>
      <c r="DK45" s="797"/>
      <c r="DL45" s="795"/>
      <c r="DM45" s="796"/>
      <c r="DN45" s="796"/>
      <c r="DO45" s="796"/>
      <c r="DP45" s="797"/>
      <c r="DQ45" s="795"/>
      <c r="DR45" s="796"/>
      <c r="DS45" s="796"/>
      <c r="DT45" s="796"/>
      <c r="DU45" s="797"/>
      <c r="DV45" s="792"/>
      <c r="DW45" s="793"/>
      <c r="DX45" s="793"/>
      <c r="DY45" s="793"/>
      <c r="DZ45" s="816"/>
      <c r="EA45" s="226"/>
    </row>
    <row r="46" spans="1:131" ht="26.25" customHeight="1" x14ac:dyDescent="0.2">
      <c r="A46" s="234">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905"/>
      <c r="AL46" s="901"/>
      <c r="AM46" s="901"/>
      <c r="AN46" s="901"/>
      <c r="AO46" s="901"/>
      <c r="AP46" s="901"/>
      <c r="AQ46" s="901"/>
      <c r="AR46" s="901"/>
      <c r="AS46" s="901"/>
      <c r="AT46" s="901"/>
      <c r="AU46" s="901"/>
      <c r="AV46" s="901"/>
      <c r="AW46" s="901"/>
      <c r="AX46" s="901"/>
      <c r="AY46" s="901"/>
      <c r="AZ46" s="902"/>
      <c r="BA46" s="902"/>
      <c r="BB46" s="902"/>
      <c r="BC46" s="902"/>
      <c r="BD46" s="902"/>
      <c r="BE46" s="903"/>
      <c r="BF46" s="903"/>
      <c r="BG46" s="903"/>
      <c r="BH46" s="903"/>
      <c r="BI46" s="904"/>
      <c r="BJ46" s="228"/>
      <c r="BK46" s="228"/>
      <c r="BL46" s="228"/>
      <c r="BM46" s="228"/>
      <c r="BN46" s="228"/>
      <c r="BO46" s="237"/>
      <c r="BP46" s="237"/>
      <c r="BQ46" s="234">
        <v>40</v>
      </c>
      <c r="BR46" s="235"/>
      <c r="BS46" s="792"/>
      <c r="BT46" s="793"/>
      <c r="BU46" s="793"/>
      <c r="BV46" s="793"/>
      <c r="BW46" s="793"/>
      <c r="BX46" s="793"/>
      <c r="BY46" s="793"/>
      <c r="BZ46" s="793"/>
      <c r="CA46" s="793"/>
      <c r="CB46" s="793"/>
      <c r="CC46" s="793"/>
      <c r="CD46" s="793"/>
      <c r="CE46" s="793"/>
      <c r="CF46" s="793"/>
      <c r="CG46" s="794"/>
      <c r="CH46" s="795"/>
      <c r="CI46" s="796"/>
      <c r="CJ46" s="796"/>
      <c r="CK46" s="796"/>
      <c r="CL46" s="797"/>
      <c r="CM46" s="795"/>
      <c r="CN46" s="796"/>
      <c r="CO46" s="796"/>
      <c r="CP46" s="796"/>
      <c r="CQ46" s="797"/>
      <c r="CR46" s="795"/>
      <c r="CS46" s="796"/>
      <c r="CT46" s="796"/>
      <c r="CU46" s="796"/>
      <c r="CV46" s="797"/>
      <c r="CW46" s="795"/>
      <c r="CX46" s="796"/>
      <c r="CY46" s="796"/>
      <c r="CZ46" s="796"/>
      <c r="DA46" s="797"/>
      <c r="DB46" s="795"/>
      <c r="DC46" s="796"/>
      <c r="DD46" s="796"/>
      <c r="DE46" s="796"/>
      <c r="DF46" s="797"/>
      <c r="DG46" s="795"/>
      <c r="DH46" s="796"/>
      <c r="DI46" s="796"/>
      <c r="DJ46" s="796"/>
      <c r="DK46" s="797"/>
      <c r="DL46" s="795"/>
      <c r="DM46" s="796"/>
      <c r="DN46" s="796"/>
      <c r="DO46" s="796"/>
      <c r="DP46" s="797"/>
      <c r="DQ46" s="795"/>
      <c r="DR46" s="796"/>
      <c r="DS46" s="796"/>
      <c r="DT46" s="796"/>
      <c r="DU46" s="797"/>
      <c r="DV46" s="792"/>
      <c r="DW46" s="793"/>
      <c r="DX46" s="793"/>
      <c r="DY46" s="793"/>
      <c r="DZ46" s="816"/>
      <c r="EA46" s="226"/>
    </row>
    <row r="47" spans="1:131" ht="26.25" customHeight="1" x14ac:dyDescent="0.2">
      <c r="A47" s="234">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905"/>
      <c r="AL47" s="901"/>
      <c r="AM47" s="901"/>
      <c r="AN47" s="901"/>
      <c r="AO47" s="901"/>
      <c r="AP47" s="901"/>
      <c r="AQ47" s="901"/>
      <c r="AR47" s="901"/>
      <c r="AS47" s="901"/>
      <c r="AT47" s="901"/>
      <c r="AU47" s="901"/>
      <c r="AV47" s="901"/>
      <c r="AW47" s="901"/>
      <c r="AX47" s="901"/>
      <c r="AY47" s="901"/>
      <c r="AZ47" s="902"/>
      <c r="BA47" s="902"/>
      <c r="BB47" s="902"/>
      <c r="BC47" s="902"/>
      <c r="BD47" s="902"/>
      <c r="BE47" s="903"/>
      <c r="BF47" s="903"/>
      <c r="BG47" s="903"/>
      <c r="BH47" s="903"/>
      <c r="BI47" s="904"/>
      <c r="BJ47" s="228"/>
      <c r="BK47" s="228"/>
      <c r="BL47" s="228"/>
      <c r="BM47" s="228"/>
      <c r="BN47" s="228"/>
      <c r="BO47" s="237"/>
      <c r="BP47" s="237"/>
      <c r="BQ47" s="234">
        <v>41</v>
      </c>
      <c r="BR47" s="235"/>
      <c r="BS47" s="792"/>
      <c r="BT47" s="793"/>
      <c r="BU47" s="793"/>
      <c r="BV47" s="793"/>
      <c r="BW47" s="793"/>
      <c r="BX47" s="793"/>
      <c r="BY47" s="793"/>
      <c r="BZ47" s="793"/>
      <c r="CA47" s="793"/>
      <c r="CB47" s="793"/>
      <c r="CC47" s="793"/>
      <c r="CD47" s="793"/>
      <c r="CE47" s="793"/>
      <c r="CF47" s="793"/>
      <c r="CG47" s="794"/>
      <c r="CH47" s="795"/>
      <c r="CI47" s="796"/>
      <c r="CJ47" s="796"/>
      <c r="CK47" s="796"/>
      <c r="CL47" s="797"/>
      <c r="CM47" s="795"/>
      <c r="CN47" s="796"/>
      <c r="CO47" s="796"/>
      <c r="CP47" s="796"/>
      <c r="CQ47" s="797"/>
      <c r="CR47" s="795"/>
      <c r="CS47" s="796"/>
      <c r="CT47" s="796"/>
      <c r="CU47" s="796"/>
      <c r="CV47" s="797"/>
      <c r="CW47" s="795"/>
      <c r="CX47" s="796"/>
      <c r="CY47" s="796"/>
      <c r="CZ47" s="796"/>
      <c r="DA47" s="797"/>
      <c r="DB47" s="795"/>
      <c r="DC47" s="796"/>
      <c r="DD47" s="796"/>
      <c r="DE47" s="796"/>
      <c r="DF47" s="797"/>
      <c r="DG47" s="795"/>
      <c r="DH47" s="796"/>
      <c r="DI47" s="796"/>
      <c r="DJ47" s="796"/>
      <c r="DK47" s="797"/>
      <c r="DL47" s="795"/>
      <c r="DM47" s="796"/>
      <c r="DN47" s="796"/>
      <c r="DO47" s="796"/>
      <c r="DP47" s="797"/>
      <c r="DQ47" s="795"/>
      <c r="DR47" s="796"/>
      <c r="DS47" s="796"/>
      <c r="DT47" s="796"/>
      <c r="DU47" s="797"/>
      <c r="DV47" s="792"/>
      <c r="DW47" s="793"/>
      <c r="DX47" s="793"/>
      <c r="DY47" s="793"/>
      <c r="DZ47" s="816"/>
      <c r="EA47" s="226"/>
    </row>
    <row r="48" spans="1:131" ht="26.25" customHeight="1" x14ac:dyDescent="0.2">
      <c r="A48" s="234">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905"/>
      <c r="AL48" s="901"/>
      <c r="AM48" s="901"/>
      <c r="AN48" s="901"/>
      <c r="AO48" s="901"/>
      <c r="AP48" s="901"/>
      <c r="AQ48" s="901"/>
      <c r="AR48" s="901"/>
      <c r="AS48" s="901"/>
      <c r="AT48" s="901"/>
      <c r="AU48" s="901"/>
      <c r="AV48" s="901"/>
      <c r="AW48" s="901"/>
      <c r="AX48" s="901"/>
      <c r="AY48" s="901"/>
      <c r="AZ48" s="902"/>
      <c r="BA48" s="902"/>
      <c r="BB48" s="902"/>
      <c r="BC48" s="902"/>
      <c r="BD48" s="902"/>
      <c r="BE48" s="903"/>
      <c r="BF48" s="903"/>
      <c r="BG48" s="903"/>
      <c r="BH48" s="903"/>
      <c r="BI48" s="904"/>
      <c r="BJ48" s="228"/>
      <c r="BK48" s="228"/>
      <c r="BL48" s="228"/>
      <c r="BM48" s="228"/>
      <c r="BN48" s="228"/>
      <c r="BO48" s="237"/>
      <c r="BP48" s="237"/>
      <c r="BQ48" s="234">
        <v>42</v>
      </c>
      <c r="BR48" s="235"/>
      <c r="BS48" s="792"/>
      <c r="BT48" s="793"/>
      <c r="BU48" s="793"/>
      <c r="BV48" s="793"/>
      <c r="BW48" s="793"/>
      <c r="BX48" s="793"/>
      <c r="BY48" s="793"/>
      <c r="BZ48" s="793"/>
      <c r="CA48" s="793"/>
      <c r="CB48" s="793"/>
      <c r="CC48" s="793"/>
      <c r="CD48" s="793"/>
      <c r="CE48" s="793"/>
      <c r="CF48" s="793"/>
      <c r="CG48" s="794"/>
      <c r="CH48" s="795"/>
      <c r="CI48" s="796"/>
      <c r="CJ48" s="796"/>
      <c r="CK48" s="796"/>
      <c r="CL48" s="797"/>
      <c r="CM48" s="795"/>
      <c r="CN48" s="796"/>
      <c r="CO48" s="796"/>
      <c r="CP48" s="796"/>
      <c r="CQ48" s="797"/>
      <c r="CR48" s="795"/>
      <c r="CS48" s="796"/>
      <c r="CT48" s="796"/>
      <c r="CU48" s="796"/>
      <c r="CV48" s="797"/>
      <c r="CW48" s="795"/>
      <c r="CX48" s="796"/>
      <c r="CY48" s="796"/>
      <c r="CZ48" s="796"/>
      <c r="DA48" s="797"/>
      <c r="DB48" s="795"/>
      <c r="DC48" s="796"/>
      <c r="DD48" s="796"/>
      <c r="DE48" s="796"/>
      <c r="DF48" s="797"/>
      <c r="DG48" s="795"/>
      <c r="DH48" s="796"/>
      <c r="DI48" s="796"/>
      <c r="DJ48" s="796"/>
      <c r="DK48" s="797"/>
      <c r="DL48" s="795"/>
      <c r="DM48" s="796"/>
      <c r="DN48" s="796"/>
      <c r="DO48" s="796"/>
      <c r="DP48" s="797"/>
      <c r="DQ48" s="795"/>
      <c r="DR48" s="796"/>
      <c r="DS48" s="796"/>
      <c r="DT48" s="796"/>
      <c r="DU48" s="797"/>
      <c r="DV48" s="792"/>
      <c r="DW48" s="793"/>
      <c r="DX48" s="793"/>
      <c r="DY48" s="793"/>
      <c r="DZ48" s="816"/>
      <c r="EA48" s="226"/>
    </row>
    <row r="49" spans="1:131" ht="26.25" customHeight="1" x14ac:dyDescent="0.2">
      <c r="A49" s="234">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905"/>
      <c r="AL49" s="901"/>
      <c r="AM49" s="901"/>
      <c r="AN49" s="901"/>
      <c r="AO49" s="901"/>
      <c r="AP49" s="901"/>
      <c r="AQ49" s="901"/>
      <c r="AR49" s="901"/>
      <c r="AS49" s="901"/>
      <c r="AT49" s="901"/>
      <c r="AU49" s="901"/>
      <c r="AV49" s="901"/>
      <c r="AW49" s="901"/>
      <c r="AX49" s="901"/>
      <c r="AY49" s="901"/>
      <c r="AZ49" s="902"/>
      <c r="BA49" s="902"/>
      <c r="BB49" s="902"/>
      <c r="BC49" s="902"/>
      <c r="BD49" s="902"/>
      <c r="BE49" s="903"/>
      <c r="BF49" s="903"/>
      <c r="BG49" s="903"/>
      <c r="BH49" s="903"/>
      <c r="BI49" s="904"/>
      <c r="BJ49" s="228"/>
      <c r="BK49" s="228"/>
      <c r="BL49" s="228"/>
      <c r="BM49" s="228"/>
      <c r="BN49" s="228"/>
      <c r="BO49" s="237"/>
      <c r="BP49" s="237"/>
      <c r="BQ49" s="234">
        <v>43</v>
      </c>
      <c r="BR49" s="235"/>
      <c r="BS49" s="792"/>
      <c r="BT49" s="793"/>
      <c r="BU49" s="793"/>
      <c r="BV49" s="793"/>
      <c r="BW49" s="793"/>
      <c r="BX49" s="793"/>
      <c r="BY49" s="793"/>
      <c r="BZ49" s="793"/>
      <c r="CA49" s="793"/>
      <c r="CB49" s="793"/>
      <c r="CC49" s="793"/>
      <c r="CD49" s="793"/>
      <c r="CE49" s="793"/>
      <c r="CF49" s="793"/>
      <c r="CG49" s="794"/>
      <c r="CH49" s="795"/>
      <c r="CI49" s="796"/>
      <c r="CJ49" s="796"/>
      <c r="CK49" s="796"/>
      <c r="CL49" s="797"/>
      <c r="CM49" s="795"/>
      <c r="CN49" s="796"/>
      <c r="CO49" s="796"/>
      <c r="CP49" s="796"/>
      <c r="CQ49" s="797"/>
      <c r="CR49" s="795"/>
      <c r="CS49" s="796"/>
      <c r="CT49" s="796"/>
      <c r="CU49" s="796"/>
      <c r="CV49" s="797"/>
      <c r="CW49" s="795"/>
      <c r="CX49" s="796"/>
      <c r="CY49" s="796"/>
      <c r="CZ49" s="796"/>
      <c r="DA49" s="797"/>
      <c r="DB49" s="795"/>
      <c r="DC49" s="796"/>
      <c r="DD49" s="796"/>
      <c r="DE49" s="796"/>
      <c r="DF49" s="797"/>
      <c r="DG49" s="795"/>
      <c r="DH49" s="796"/>
      <c r="DI49" s="796"/>
      <c r="DJ49" s="796"/>
      <c r="DK49" s="797"/>
      <c r="DL49" s="795"/>
      <c r="DM49" s="796"/>
      <c r="DN49" s="796"/>
      <c r="DO49" s="796"/>
      <c r="DP49" s="797"/>
      <c r="DQ49" s="795"/>
      <c r="DR49" s="796"/>
      <c r="DS49" s="796"/>
      <c r="DT49" s="796"/>
      <c r="DU49" s="797"/>
      <c r="DV49" s="792"/>
      <c r="DW49" s="793"/>
      <c r="DX49" s="793"/>
      <c r="DY49" s="793"/>
      <c r="DZ49" s="816"/>
      <c r="EA49" s="226"/>
    </row>
    <row r="50" spans="1:131" ht="26.25" customHeight="1" x14ac:dyDescent="0.2">
      <c r="A50" s="234">
        <v>23</v>
      </c>
      <c r="B50" s="798"/>
      <c r="C50" s="799"/>
      <c r="D50" s="799"/>
      <c r="E50" s="799"/>
      <c r="F50" s="799"/>
      <c r="G50" s="799"/>
      <c r="H50" s="799"/>
      <c r="I50" s="799"/>
      <c r="J50" s="799"/>
      <c r="K50" s="799"/>
      <c r="L50" s="799"/>
      <c r="M50" s="799"/>
      <c r="N50" s="799"/>
      <c r="O50" s="799"/>
      <c r="P50" s="800"/>
      <c r="Q50" s="906"/>
      <c r="R50" s="907"/>
      <c r="S50" s="907"/>
      <c r="T50" s="907"/>
      <c r="U50" s="907"/>
      <c r="V50" s="907"/>
      <c r="W50" s="907"/>
      <c r="X50" s="907"/>
      <c r="Y50" s="907"/>
      <c r="Z50" s="907"/>
      <c r="AA50" s="907"/>
      <c r="AB50" s="907"/>
      <c r="AC50" s="907"/>
      <c r="AD50" s="907"/>
      <c r="AE50" s="908"/>
      <c r="AF50" s="804"/>
      <c r="AG50" s="805"/>
      <c r="AH50" s="805"/>
      <c r="AI50" s="805"/>
      <c r="AJ50" s="806"/>
      <c r="AK50" s="910"/>
      <c r="AL50" s="907"/>
      <c r="AM50" s="907"/>
      <c r="AN50" s="907"/>
      <c r="AO50" s="907"/>
      <c r="AP50" s="907"/>
      <c r="AQ50" s="907"/>
      <c r="AR50" s="907"/>
      <c r="AS50" s="907"/>
      <c r="AT50" s="907"/>
      <c r="AU50" s="907"/>
      <c r="AV50" s="907"/>
      <c r="AW50" s="907"/>
      <c r="AX50" s="907"/>
      <c r="AY50" s="907"/>
      <c r="AZ50" s="909"/>
      <c r="BA50" s="909"/>
      <c r="BB50" s="909"/>
      <c r="BC50" s="909"/>
      <c r="BD50" s="909"/>
      <c r="BE50" s="903"/>
      <c r="BF50" s="903"/>
      <c r="BG50" s="903"/>
      <c r="BH50" s="903"/>
      <c r="BI50" s="904"/>
      <c r="BJ50" s="228"/>
      <c r="BK50" s="228"/>
      <c r="BL50" s="228"/>
      <c r="BM50" s="228"/>
      <c r="BN50" s="228"/>
      <c r="BO50" s="237"/>
      <c r="BP50" s="237"/>
      <c r="BQ50" s="234">
        <v>44</v>
      </c>
      <c r="BR50" s="235"/>
      <c r="BS50" s="792"/>
      <c r="BT50" s="793"/>
      <c r="BU50" s="793"/>
      <c r="BV50" s="793"/>
      <c r="BW50" s="793"/>
      <c r="BX50" s="793"/>
      <c r="BY50" s="793"/>
      <c r="BZ50" s="793"/>
      <c r="CA50" s="793"/>
      <c r="CB50" s="793"/>
      <c r="CC50" s="793"/>
      <c r="CD50" s="793"/>
      <c r="CE50" s="793"/>
      <c r="CF50" s="793"/>
      <c r="CG50" s="794"/>
      <c r="CH50" s="795"/>
      <c r="CI50" s="796"/>
      <c r="CJ50" s="796"/>
      <c r="CK50" s="796"/>
      <c r="CL50" s="797"/>
      <c r="CM50" s="795"/>
      <c r="CN50" s="796"/>
      <c r="CO50" s="796"/>
      <c r="CP50" s="796"/>
      <c r="CQ50" s="797"/>
      <c r="CR50" s="795"/>
      <c r="CS50" s="796"/>
      <c r="CT50" s="796"/>
      <c r="CU50" s="796"/>
      <c r="CV50" s="797"/>
      <c r="CW50" s="795"/>
      <c r="CX50" s="796"/>
      <c r="CY50" s="796"/>
      <c r="CZ50" s="796"/>
      <c r="DA50" s="797"/>
      <c r="DB50" s="795"/>
      <c r="DC50" s="796"/>
      <c r="DD50" s="796"/>
      <c r="DE50" s="796"/>
      <c r="DF50" s="797"/>
      <c r="DG50" s="795"/>
      <c r="DH50" s="796"/>
      <c r="DI50" s="796"/>
      <c r="DJ50" s="796"/>
      <c r="DK50" s="797"/>
      <c r="DL50" s="795"/>
      <c r="DM50" s="796"/>
      <c r="DN50" s="796"/>
      <c r="DO50" s="796"/>
      <c r="DP50" s="797"/>
      <c r="DQ50" s="795"/>
      <c r="DR50" s="796"/>
      <c r="DS50" s="796"/>
      <c r="DT50" s="796"/>
      <c r="DU50" s="797"/>
      <c r="DV50" s="792"/>
      <c r="DW50" s="793"/>
      <c r="DX50" s="793"/>
      <c r="DY50" s="793"/>
      <c r="DZ50" s="816"/>
      <c r="EA50" s="226"/>
    </row>
    <row r="51" spans="1:131" ht="26.25" customHeight="1" x14ac:dyDescent="0.2">
      <c r="A51" s="234">
        <v>24</v>
      </c>
      <c r="B51" s="798"/>
      <c r="C51" s="799"/>
      <c r="D51" s="799"/>
      <c r="E51" s="799"/>
      <c r="F51" s="799"/>
      <c r="G51" s="799"/>
      <c r="H51" s="799"/>
      <c r="I51" s="799"/>
      <c r="J51" s="799"/>
      <c r="K51" s="799"/>
      <c r="L51" s="799"/>
      <c r="M51" s="799"/>
      <c r="N51" s="799"/>
      <c r="O51" s="799"/>
      <c r="P51" s="800"/>
      <c r="Q51" s="906"/>
      <c r="R51" s="907"/>
      <c r="S51" s="907"/>
      <c r="T51" s="907"/>
      <c r="U51" s="907"/>
      <c r="V51" s="907"/>
      <c r="W51" s="907"/>
      <c r="X51" s="907"/>
      <c r="Y51" s="907"/>
      <c r="Z51" s="907"/>
      <c r="AA51" s="907"/>
      <c r="AB51" s="907"/>
      <c r="AC51" s="907"/>
      <c r="AD51" s="907"/>
      <c r="AE51" s="908"/>
      <c r="AF51" s="804"/>
      <c r="AG51" s="805"/>
      <c r="AH51" s="805"/>
      <c r="AI51" s="805"/>
      <c r="AJ51" s="806"/>
      <c r="AK51" s="910"/>
      <c r="AL51" s="907"/>
      <c r="AM51" s="907"/>
      <c r="AN51" s="907"/>
      <c r="AO51" s="907"/>
      <c r="AP51" s="907"/>
      <c r="AQ51" s="907"/>
      <c r="AR51" s="907"/>
      <c r="AS51" s="907"/>
      <c r="AT51" s="907"/>
      <c r="AU51" s="907"/>
      <c r="AV51" s="907"/>
      <c r="AW51" s="907"/>
      <c r="AX51" s="907"/>
      <c r="AY51" s="907"/>
      <c r="AZ51" s="909"/>
      <c r="BA51" s="909"/>
      <c r="BB51" s="909"/>
      <c r="BC51" s="909"/>
      <c r="BD51" s="909"/>
      <c r="BE51" s="903"/>
      <c r="BF51" s="903"/>
      <c r="BG51" s="903"/>
      <c r="BH51" s="903"/>
      <c r="BI51" s="904"/>
      <c r="BJ51" s="228"/>
      <c r="BK51" s="228"/>
      <c r="BL51" s="228"/>
      <c r="BM51" s="228"/>
      <c r="BN51" s="228"/>
      <c r="BO51" s="237"/>
      <c r="BP51" s="237"/>
      <c r="BQ51" s="234">
        <v>45</v>
      </c>
      <c r="BR51" s="235"/>
      <c r="BS51" s="792"/>
      <c r="BT51" s="793"/>
      <c r="BU51" s="793"/>
      <c r="BV51" s="793"/>
      <c r="BW51" s="793"/>
      <c r="BX51" s="793"/>
      <c r="BY51" s="793"/>
      <c r="BZ51" s="793"/>
      <c r="CA51" s="793"/>
      <c r="CB51" s="793"/>
      <c r="CC51" s="793"/>
      <c r="CD51" s="793"/>
      <c r="CE51" s="793"/>
      <c r="CF51" s="793"/>
      <c r="CG51" s="794"/>
      <c r="CH51" s="795"/>
      <c r="CI51" s="796"/>
      <c r="CJ51" s="796"/>
      <c r="CK51" s="796"/>
      <c r="CL51" s="797"/>
      <c r="CM51" s="795"/>
      <c r="CN51" s="796"/>
      <c r="CO51" s="796"/>
      <c r="CP51" s="796"/>
      <c r="CQ51" s="797"/>
      <c r="CR51" s="795"/>
      <c r="CS51" s="796"/>
      <c r="CT51" s="796"/>
      <c r="CU51" s="796"/>
      <c r="CV51" s="797"/>
      <c r="CW51" s="795"/>
      <c r="CX51" s="796"/>
      <c r="CY51" s="796"/>
      <c r="CZ51" s="796"/>
      <c r="DA51" s="797"/>
      <c r="DB51" s="795"/>
      <c r="DC51" s="796"/>
      <c r="DD51" s="796"/>
      <c r="DE51" s="796"/>
      <c r="DF51" s="797"/>
      <c r="DG51" s="795"/>
      <c r="DH51" s="796"/>
      <c r="DI51" s="796"/>
      <c r="DJ51" s="796"/>
      <c r="DK51" s="797"/>
      <c r="DL51" s="795"/>
      <c r="DM51" s="796"/>
      <c r="DN51" s="796"/>
      <c r="DO51" s="796"/>
      <c r="DP51" s="797"/>
      <c r="DQ51" s="795"/>
      <c r="DR51" s="796"/>
      <c r="DS51" s="796"/>
      <c r="DT51" s="796"/>
      <c r="DU51" s="797"/>
      <c r="DV51" s="792"/>
      <c r="DW51" s="793"/>
      <c r="DX51" s="793"/>
      <c r="DY51" s="793"/>
      <c r="DZ51" s="816"/>
      <c r="EA51" s="226"/>
    </row>
    <row r="52" spans="1:131" ht="26.25" customHeight="1" x14ac:dyDescent="0.2">
      <c r="A52" s="234">
        <v>25</v>
      </c>
      <c r="B52" s="798"/>
      <c r="C52" s="799"/>
      <c r="D52" s="799"/>
      <c r="E52" s="799"/>
      <c r="F52" s="799"/>
      <c r="G52" s="799"/>
      <c r="H52" s="799"/>
      <c r="I52" s="799"/>
      <c r="J52" s="799"/>
      <c r="K52" s="799"/>
      <c r="L52" s="799"/>
      <c r="M52" s="799"/>
      <c r="N52" s="799"/>
      <c r="O52" s="799"/>
      <c r="P52" s="800"/>
      <c r="Q52" s="906"/>
      <c r="R52" s="907"/>
      <c r="S52" s="907"/>
      <c r="T52" s="907"/>
      <c r="U52" s="907"/>
      <c r="V52" s="907"/>
      <c r="W52" s="907"/>
      <c r="X52" s="907"/>
      <c r="Y52" s="907"/>
      <c r="Z52" s="907"/>
      <c r="AA52" s="907"/>
      <c r="AB52" s="907"/>
      <c r="AC52" s="907"/>
      <c r="AD52" s="907"/>
      <c r="AE52" s="908"/>
      <c r="AF52" s="804"/>
      <c r="AG52" s="805"/>
      <c r="AH52" s="805"/>
      <c r="AI52" s="805"/>
      <c r="AJ52" s="806"/>
      <c r="AK52" s="910"/>
      <c r="AL52" s="907"/>
      <c r="AM52" s="907"/>
      <c r="AN52" s="907"/>
      <c r="AO52" s="907"/>
      <c r="AP52" s="907"/>
      <c r="AQ52" s="907"/>
      <c r="AR52" s="907"/>
      <c r="AS52" s="907"/>
      <c r="AT52" s="907"/>
      <c r="AU52" s="907"/>
      <c r="AV52" s="907"/>
      <c r="AW52" s="907"/>
      <c r="AX52" s="907"/>
      <c r="AY52" s="907"/>
      <c r="AZ52" s="909"/>
      <c r="BA52" s="909"/>
      <c r="BB52" s="909"/>
      <c r="BC52" s="909"/>
      <c r="BD52" s="909"/>
      <c r="BE52" s="903"/>
      <c r="BF52" s="903"/>
      <c r="BG52" s="903"/>
      <c r="BH52" s="903"/>
      <c r="BI52" s="904"/>
      <c r="BJ52" s="228"/>
      <c r="BK52" s="228"/>
      <c r="BL52" s="228"/>
      <c r="BM52" s="228"/>
      <c r="BN52" s="228"/>
      <c r="BO52" s="237"/>
      <c r="BP52" s="237"/>
      <c r="BQ52" s="234">
        <v>46</v>
      </c>
      <c r="BR52" s="235"/>
      <c r="BS52" s="792"/>
      <c r="BT52" s="793"/>
      <c r="BU52" s="793"/>
      <c r="BV52" s="793"/>
      <c r="BW52" s="793"/>
      <c r="BX52" s="793"/>
      <c r="BY52" s="793"/>
      <c r="BZ52" s="793"/>
      <c r="CA52" s="793"/>
      <c r="CB52" s="793"/>
      <c r="CC52" s="793"/>
      <c r="CD52" s="793"/>
      <c r="CE52" s="793"/>
      <c r="CF52" s="793"/>
      <c r="CG52" s="794"/>
      <c r="CH52" s="795"/>
      <c r="CI52" s="796"/>
      <c r="CJ52" s="796"/>
      <c r="CK52" s="796"/>
      <c r="CL52" s="797"/>
      <c r="CM52" s="795"/>
      <c r="CN52" s="796"/>
      <c r="CO52" s="796"/>
      <c r="CP52" s="796"/>
      <c r="CQ52" s="797"/>
      <c r="CR52" s="795"/>
      <c r="CS52" s="796"/>
      <c r="CT52" s="796"/>
      <c r="CU52" s="796"/>
      <c r="CV52" s="797"/>
      <c r="CW52" s="795"/>
      <c r="CX52" s="796"/>
      <c r="CY52" s="796"/>
      <c r="CZ52" s="796"/>
      <c r="DA52" s="797"/>
      <c r="DB52" s="795"/>
      <c r="DC52" s="796"/>
      <c r="DD52" s="796"/>
      <c r="DE52" s="796"/>
      <c r="DF52" s="797"/>
      <c r="DG52" s="795"/>
      <c r="DH52" s="796"/>
      <c r="DI52" s="796"/>
      <c r="DJ52" s="796"/>
      <c r="DK52" s="797"/>
      <c r="DL52" s="795"/>
      <c r="DM52" s="796"/>
      <c r="DN52" s="796"/>
      <c r="DO52" s="796"/>
      <c r="DP52" s="797"/>
      <c r="DQ52" s="795"/>
      <c r="DR52" s="796"/>
      <c r="DS52" s="796"/>
      <c r="DT52" s="796"/>
      <c r="DU52" s="797"/>
      <c r="DV52" s="792"/>
      <c r="DW52" s="793"/>
      <c r="DX52" s="793"/>
      <c r="DY52" s="793"/>
      <c r="DZ52" s="816"/>
      <c r="EA52" s="226"/>
    </row>
    <row r="53" spans="1:131" ht="26.25" customHeight="1" x14ac:dyDescent="0.2">
      <c r="A53" s="234">
        <v>26</v>
      </c>
      <c r="B53" s="798"/>
      <c r="C53" s="799"/>
      <c r="D53" s="799"/>
      <c r="E53" s="799"/>
      <c r="F53" s="799"/>
      <c r="G53" s="799"/>
      <c r="H53" s="799"/>
      <c r="I53" s="799"/>
      <c r="J53" s="799"/>
      <c r="K53" s="799"/>
      <c r="L53" s="799"/>
      <c r="M53" s="799"/>
      <c r="N53" s="799"/>
      <c r="O53" s="799"/>
      <c r="P53" s="800"/>
      <c r="Q53" s="906"/>
      <c r="R53" s="907"/>
      <c r="S53" s="907"/>
      <c r="T53" s="907"/>
      <c r="U53" s="907"/>
      <c r="V53" s="907"/>
      <c r="W53" s="907"/>
      <c r="X53" s="907"/>
      <c r="Y53" s="907"/>
      <c r="Z53" s="907"/>
      <c r="AA53" s="907"/>
      <c r="AB53" s="907"/>
      <c r="AC53" s="907"/>
      <c r="AD53" s="907"/>
      <c r="AE53" s="908"/>
      <c r="AF53" s="804"/>
      <c r="AG53" s="805"/>
      <c r="AH53" s="805"/>
      <c r="AI53" s="805"/>
      <c r="AJ53" s="806"/>
      <c r="AK53" s="910"/>
      <c r="AL53" s="907"/>
      <c r="AM53" s="907"/>
      <c r="AN53" s="907"/>
      <c r="AO53" s="907"/>
      <c r="AP53" s="907"/>
      <c r="AQ53" s="907"/>
      <c r="AR53" s="907"/>
      <c r="AS53" s="907"/>
      <c r="AT53" s="907"/>
      <c r="AU53" s="907"/>
      <c r="AV53" s="907"/>
      <c r="AW53" s="907"/>
      <c r="AX53" s="907"/>
      <c r="AY53" s="907"/>
      <c r="AZ53" s="909"/>
      <c r="BA53" s="909"/>
      <c r="BB53" s="909"/>
      <c r="BC53" s="909"/>
      <c r="BD53" s="909"/>
      <c r="BE53" s="903"/>
      <c r="BF53" s="903"/>
      <c r="BG53" s="903"/>
      <c r="BH53" s="903"/>
      <c r="BI53" s="904"/>
      <c r="BJ53" s="228"/>
      <c r="BK53" s="228"/>
      <c r="BL53" s="228"/>
      <c r="BM53" s="228"/>
      <c r="BN53" s="228"/>
      <c r="BO53" s="237"/>
      <c r="BP53" s="237"/>
      <c r="BQ53" s="234">
        <v>47</v>
      </c>
      <c r="BR53" s="235"/>
      <c r="BS53" s="792"/>
      <c r="BT53" s="793"/>
      <c r="BU53" s="793"/>
      <c r="BV53" s="793"/>
      <c r="BW53" s="793"/>
      <c r="BX53" s="793"/>
      <c r="BY53" s="793"/>
      <c r="BZ53" s="793"/>
      <c r="CA53" s="793"/>
      <c r="CB53" s="793"/>
      <c r="CC53" s="793"/>
      <c r="CD53" s="793"/>
      <c r="CE53" s="793"/>
      <c r="CF53" s="793"/>
      <c r="CG53" s="794"/>
      <c r="CH53" s="795"/>
      <c r="CI53" s="796"/>
      <c r="CJ53" s="796"/>
      <c r="CK53" s="796"/>
      <c r="CL53" s="797"/>
      <c r="CM53" s="795"/>
      <c r="CN53" s="796"/>
      <c r="CO53" s="796"/>
      <c r="CP53" s="796"/>
      <c r="CQ53" s="797"/>
      <c r="CR53" s="795"/>
      <c r="CS53" s="796"/>
      <c r="CT53" s="796"/>
      <c r="CU53" s="796"/>
      <c r="CV53" s="797"/>
      <c r="CW53" s="795"/>
      <c r="CX53" s="796"/>
      <c r="CY53" s="796"/>
      <c r="CZ53" s="796"/>
      <c r="DA53" s="797"/>
      <c r="DB53" s="795"/>
      <c r="DC53" s="796"/>
      <c r="DD53" s="796"/>
      <c r="DE53" s="796"/>
      <c r="DF53" s="797"/>
      <c r="DG53" s="795"/>
      <c r="DH53" s="796"/>
      <c r="DI53" s="796"/>
      <c r="DJ53" s="796"/>
      <c r="DK53" s="797"/>
      <c r="DL53" s="795"/>
      <c r="DM53" s="796"/>
      <c r="DN53" s="796"/>
      <c r="DO53" s="796"/>
      <c r="DP53" s="797"/>
      <c r="DQ53" s="795"/>
      <c r="DR53" s="796"/>
      <c r="DS53" s="796"/>
      <c r="DT53" s="796"/>
      <c r="DU53" s="797"/>
      <c r="DV53" s="792"/>
      <c r="DW53" s="793"/>
      <c r="DX53" s="793"/>
      <c r="DY53" s="793"/>
      <c r="DZ53" s="816"/>
      <c r="EA53" s="226"/>
    </row>
    <row r="54" spans="1:131" ht="26.25" customHeight="1" x14ac:dyDescent="0.2">
      <c r="A54" s="234">
        <v>27</v>
      </c>
      <c r="B54" s="798"/>
      <c r="C54" s="799"/>
      <c r="D54" s="799"/>
      <c r="E54" s="799"/>
      <c r="F54" s="799"/>
      <c r="G54" s="799"/>
      <c r="H54" s="799"/>
      <c r="I54" s="799"/>
      <c r="J54" s="799"/>
      <c r="K54" s="799"/>
      <c r="L54" s="799"/>
      <c r="M54" s="799"/>
      <c r="N54" s="799"/>
      <c r="O54" s="799"/>
      <c r="P54" s="800"/>
      <c r="Q54" s="906"/>
      <c r="R54" s="907"/>
      <c r="S54" s="907"/>
      <c r="T54" s="907"/>
      <c r="U54" s="907"/>
      <c r="V54" s="907"/>
      <c r="W54" s="907"/>
      <c r="X54" s="907"/>
      <c r="Y54" s="907"/>
      <c r="Z54" s="907"/>
      <c r="AA54" s="907"/>
      <c r="AB54" s="907"/>
      <c r="AC54" s="907"/>
      <c r="AD54" s="907"/>
      <c r="AE54" s="908"/>
      <c r="AF54" s="804"/>
      <c r="AG54" s="805"/>
      <c r="AH54" s="805"/>
      <c r="AI54" s="805"/>
      <c r="AJ54" s="806"/>
      <c r="AK54" s="910"/>
      <c r="AL54" s="907"/>
      <c r="AM54" s="907"/>
      <c r="AN54" s="907"/>
      <c r="AO54" s="907"/>
      <c r="AP54" s="907"/>
      <c r="AQ54" s="907"/>
      <c r="AR54" s="907"/>
      <c r="AS54" s="907"/>
      <c r="AT54" s="907"/>
      <c r="AU54" s="907"/>
      <c r="AV54" s="907"/>
      <c r="AW54" s="907"/>
      <c r="AX54" s="907"/>
      <c r="AY54" s="907"/>
      <c r="AZ54" s="909"/>
      <c r="BA54" s="909"/>
      <c r="BB54" s="909"/>
      <c r="BC54" s="909"/>
      <c r="BD54" s="909"/>
      <c r="BE54" s="903"/>
      <c r="BF54" s="903"/>
      <c r="BG54" s="903"/>
      <c r="BH54" s="903"/>
      <c r="BI54" s="904"/>
      <c r="BJ54" s="228"/>
      <c r="BK54" s="228"/>
      <c r="BL54" s="228"/>
      <c r="BM54" s="228"/>
      <c r="BN54" s="228"/>
      <c r="BO54" s="237"/>
      <c r="BP54" s="237"/>
      <c r="BQ54" s="234">
        <v>48</v>
      </c>
      <c r="BR54" s="235"/>
      <c r="BS54" s="792"/>
      <c r="BT54" s="793"/>
      <c r="BU54" s="793"/>
      <c r="BV54" s="793"/>
      <c r="BW54" s="793"/>
      <c r="BX54" s="793"/>
      <c r="BY54" s="793"/>
      <c r="BZ54" s="793"/>
      <c r="CA54" s="793"/>
      <c r="CB54" s="793"/>
      <c r="CC54" s="793"/>
      <c r="CD54" s="793"/>
      <c r="CE54" s="793"/>
      <c r="CF54" s="793"/>
      <c r="CG54" s="794"/>
      <c r="CH54" s="795"/>
      <c r="CI54" s="796"/>
      <c r="CJ54" s="796"/>
      <c r="CK54" s="796"/>
      <c r="CL54" s="797"/>
      <c r="CM54" s="795"/>
      <c r="CN54" s="796"/>
      <c r="CO54" s="796"/>
      <c r="CP54" s="796"/>
      <c r="CQ54" s="797"/>
      <c r="CR54" s="795"/>
      <c r="CS54" s="796"/>
      <c r="CT54" s="796"/>
      <c r="CU54" s="796"/>
      <c r="CV54" s="797"/>
      <c r="CW54" s="795"/>
      <c r="CX54" s="796"/>
      <c r="CY54" s="796"/>
      <c r="CZ54" s="796"/>
      <c r="DA54" s="797"/>
      <c r="DB54" s="795"/>
      <c r="DC54" s="796"/>
      <c r="DD54" s="796"/>
      <c r="DE54" s="796"/>
      <c r="DF54" s="797"/>
      <c r="DG54" s="795"/>
      <c r="DH54" s="796"/>
      <c r="DI54" s="796"/>
      <c r="DJ54" s="796"/>
      <c r="DK54" s="797"/>
      <c r="DL54" s="795"/>
      <c r="DM54" s="796"/>
      <c r="DN54" s="796"/>
      <c r="DO54" s="796"/>
      <c r="DP54" s="797"/>
      <c r="DQ54" s="795"/>
      <c r="DR54" s="796"/>
      <c r="DS54" s="796"/>
      <c r="DT54" s="796"/>
      <c r="DU54" s="797"/>
      <c r="DV54" s="792"/>
      <c r="DW54" s="793"/>
      <c r="DX54" s="793"/>
      <c r="DY54" s="793"/>
      <c r="DZ54" s="816"/>
      <c r="EA54" s="226"/>
    </row>
    <row r="55" spans="1:131" ht="26.25" customHeight="1" x14ac:dyDescent="0.2">
      <c r="A55" s="234">
        <v>28</v>
      </c>
      <c r="B55" s="798"/>
      <c r="C55" s="799"/>
      <c r="D55" s="799"/>
      <c r="E55" s="799"/>
      <c r="F55" s="799"/>
      <c r="G55" s="799"/>
      <c r="H55" s="799"/>
      <c r="I55" s="799"/>
      <c r="J55" s="799"/>
      <c r="K55" s="799"/>
      <c r="L55" s="799"/>
      <c r="M55" s="799"/>
      <c r="N55" s="799"/>
      <c r="O55" s="799"/>
      <c r="P55" s="800"/>
      <c r="Q55" s="906"/>
      <c r="R55" s="907"/>
      <c r="S55" s="907"/>
      <c r="T55" s="907"/>
      <c r="U55" s="907"/>
      <c r="V55" s="907"/>
      <c r="W55" s="907"/>
      <c r="X55" s="907"/>
      <c r="Y55" s="907"/>
      <c r="Z55" s="907"/>
      <c r="AA55" s="907"/>
      <c r="AB55" s="907"/>
      <c r="AC55" s="907"/>
      <c r="AD55" s="907"/>
      <c r="AE55" s="908"/>
      <c r="AF55" s="804"/>
      <c r="AG55" s="805"/>
      <c r="AH55" s="805"/>
      <c r="AI55" s="805"/>
      <c r="AJ55" s="806"/>
      <c r="AK55" s="910"/>
      <c r="AL55" s="907"/>
      <c r="AM55" s="907"/>
      <c r="AN55" s="907"/>
      <c r="AO55" s="907"/>
      <c r="AP55" s="907"/>
      <c r="AQ55" s="907"/>
      <c r="AR55" s="907"/>
      <c r="AS55" s="907"/>
      <c r="AT55" s="907"/>
      <c r="AU55" s="907"/>
      <c r="AV55" s="907"/>
      <c r="AW55" s="907"/>
      <c r="AX55" s="907"/>
      <c r="AY55" s="907"/>
      <c r="AZ55" s="909"/>
      <c r="BA55" s="909"/>
      <c r="BB55" s="909"/>
      <c r="BC55" s="909"/>
      <c r="BD55" s="909"/>
      <c r="BE55" s="903"/>
      <c r="BF55" s="903"/>
      <c r="BG55" s="903"/>
      <c r="BH55" s="903"/>
      <c r="BI55" s="904"/>
      <c r="BJ55" s="228"/>
      <c r="BK55" s="228"/>
      <c r="BL55" s="228"/>
      <c r="BM55" s="228"/>
      <c r="BN55" s="228"/>
      <c r="BO55" s="237"/>
      <c r="BP55" s="237"/>
      <c r="BQ55" s="234">
        <v>49</v>
      </c>
      <c r="BR55" s="235"/>
      <c r="BS55" s="792"/>
      <c r="BT55" s="793"/>
      <c r="BU55" s="793"/>
      <c r="BV55" s="793"/>
      <c r="BW55" s="793"/>
      <c r="BX55" s="793"/>
      <c r="BY55" s="793"/>
      <c r="BZ55" s="793"/>
      <c r="CA55" s="793"/>
      <c r="CB55" s="793"/>
      <c r="CC55" s="793"/>
      <c r="CD55" s="793"/>
      <c r="CE55" s="793"/>
      <c r="CF55" s="793"/>
      <c r="CG55" s="794"/>
      <c r="CH55" s="795"/>
      <c r="CI55" s="796"/>
      <c r="CJ55" s="796"/>
      <c r="CK55" s="796"/>
      <c r="CL55" s="797"/>
      <c r="CM55" s="795"/>
      <c r="CN55" s="796"/>
      <c r="CO55" s="796"/>
      <c r="CP55" s="796"/>
      <c r="CQ55" s="797"/>
      <c r="CR55" s="795"/>
      <c r="CS55" s="796"/>
      <c r="CT55" s="796"/>
      <c r="CU55" s="796"/>
      <c r="CV55" s="797"/>
      <c r="CW55" s="795"/>
      <c r="CX55" s="796"/>
      <c r="CY55" s="796"/>
      <c r="CZ55" s="796"/>
      <c r="DA55" s="797"/>
      <c r="DB55" s="795"/>
      <c r="DC55" s="796"/>
      <c r="DD55" s="796"/>
      <c r="DE55" s="796"/>
      <c r="DF55" s="797"/>
      <c r="DG55" s="795"/>
      <c r="DH55" s="796"/>
      <c r="DI55" s="796"/>
      <c r="DJ55" s="796"/>
      <c r="DK55" s="797"/>
      <c r="DL55" s="795"/>
      <c r="DM55" s="796"/>
      <c r="DN55" s="796"/>
      <c r="DO55" s="796"/>
      <c r="DP55" s="797"/>
      <c r="DQ55" s="795"/>
      <c r="DR55" s="796"/>
      <c r="DS55" s="796"/>
      <c r="DT55" s="796"/>
      <c r="DU55" s="797"/>
      <c r="DV55" s="792"/>
      <c r="DW55" s="793"/>
      <c r="DX55" s="793"/>
      <c r="DY55" s="793"/>
      <c r="DZ55" s="816"/>
      <c r="EA55" s="226"/>
    </row>
    <row r="56" spans="1:131" ht="26.25" customHeight="1" x14ac:dyDescent="0.2">
      <c r="A56" s="234">
        <v>29</v>
      </c>
      <c r="B56" s="798"/>
      <c r="C56" s="799"/>
      <c r="D56" s="799"/>
      <c r="E56" s="799"/>
      <c r="F56" s="799"/>
      <c r="G56" s="799"/>
      <c r="H56" s="799"/>
      <c r="I56" s="799"/>
      <c r="J56" s="799"/>
      <c r="K56" s="799"/>
      <c r="L56" s="799"/>
      <c r="M56" s="799"/>
      <c r="N56" s="799"/>
      <c r="O56" s="799"/>
      <c r="P56" s="800"/>
      <c r="Q56" s="906"/>
      <c r="R56" s="907"/>
      <c r="S56" s="907"/>
      <c r="T56" s="907"/>
      <c r="U56" s="907"/>
      <c r="V56" s="907"/>
      <c r="W56" s="907"/>
      <c r="X56" s="907"/>
      <c r="Y56" s="907"/>
      <c r="Z56" s="907"/>
      <c r="AA56" s="907"/>
      <c r="AB56" s="907"/>
      <c r="AC56" s="907"/>
      <c r="AD56" s="907"/>
      <c r="AE56" s="908"/>
      <c r="AF56" s="804"/>
      <c r="AG56" s="805"/>
      <c r="AH56" s="805"/>
      <c r="AI56" s="805"/>
      <c r="AJ56" s="806"/>
      <c r="AK56" s="910"/>
      <c r="AL56" s="907"/>
      <c r="AM56" s="907"/>
      <c r="AN56" s="907"/>
      <c r="AO56" s="907"/>
      <c r="AP56" s="907"/>
      <c r="AQ56" s="907"/>
      <c r="AR56" s="907"/>
      <c r="AS56" s="907"/>
      <c r="AT56" s="907"/>
      <c r="AU56" s="907"/>
      <c r="AV56" s="907"/>
      <c r="AW56" s="907"/>
      <c r="AX56" s="907"/>
      <c r="AY56" s="907"/>
      <c r="AZ56" s="909"/>
      <c r="BA56" s="909"/>
      <c r="BB56" s="909"/>
      <c r="BC56" s="909"/>
      <c r="BD56" s="909"/>
      <c r="BE56" s="903"/>
      <c r="BF56" s="903"/>
      <c r="BG56" s="903"/>
      <c r="BH56" s="903"/>
      <c r="BI56" s="904"/>
      <c r="BJ56" s="228"/>
      <c r="BK56" s="228"/>
      <c r="BL56" s="228"/>
      <c r="BM56" s="228"/>
      <c r="BN56" s="228"/>
      <c r="BO56" s="237"/>
      <c r="BP56" s="237"/>
      <c r="BQ56" s="234">
        <v>50</v>
      </c>
      <c r="BR56" s="235"/>
      <c r="BS56" s="792"/>
      <c r="BT56" s="793"/>
      <c r="BU56" s="793"/>
      <c r="BV56" s="793"/>
      <c r="BW56" s="793"/>
      <c r="BX56" s="793"/>
      <c r="BY56" s="793"/>
      <c r="BZ56" s="793"/>
      <c r="CA56" s="793"/>
      <c r="CB56" s="793"/>
      <c r="CC56" s="793"/>
      <c r="CD56" s="793"/>
      <c r="CE56" s="793"/>
      <c r="CF56" s="793"/>
      <c r="CG56" s="794"/>
      <c r="CH56" s="795"/>
      <c r="CI56" s="796"/>
      <c r="CJ56" s="796"/>
      <c r="CK56" s="796"/>
      <c r="CL56" s="797"/>
      <c r="CM56" s="795"/>
      <c r="CN56" s="796"/>
      <c r="CO56" s="796"/>
      <c r="CP56" s="796"/>
      <c r="CQ56" s="797"/>
      <c r="CR56" s="795"/>
      <c r="CS56" s="796"/>
      <c r="CT56" s="796"/>
      <c r="CU56" s="796"/>
      <c r="CV56" s="797"/>
      <c r="CW56" s="795"/>
      <c r="CX56" s="796"/>
      <c r="CY56" s="796"/>
      <c r="CZ56" s="796"/>
      <c r="DA56" s="797"/>
      <c r="DB56" s="795"/>
      <c r="DC56" s="796"/>
      <c r="DD56" s="796"/>
      <c r="DE56" s="796"/>
      <c r="DF56" s="797"/>
      <c r="DG56" s="795"/>
      <c r="DH56" s="796"/>
      <c r="DI56" s="796"/>
      <c r="DJ56" s="796"/>
      <c r="DK56" s="797"/>
      <c r="DL56" s="795"/>
      <c r="DM56" s="796"/>
      <c r="DN56" s="796"/>
      <c r="DO56" s="796"/>
      <c r="DP56" s="797"/>
      <c r="DQ56" s="795"/>
      <c r="DR56" s="796"/>
      <c r="DS56" s="796"/>
      <c r="DT56" s="796"/>
      <c r="DU56" s="797"/>
      <c r="DV56" s="792"/>
      <c r="DW56" s="793"/>
      <c r="DX56" s="793"/>
      <c r="DY56" s="793"/>
      <c r="DZ56" s="816"/>
      <c r="EA56" s="226"/>
    </row>
    <row r="57" spans="1:131" ht="26.25" customHeight="1" x14ac:dyDescent="0.2">
      <c r="A57" s="234">
        <v>30</v>
      </c>
      <c r="B57" s="798"/>
      <c r="C57" s="799"/>
      <c r="D57" s="799"/>
      <c r="E57" s="799"/>
      <c r="F57" s="799"/>
      <c r="G57" s="799"/>
      <c r="H57" s="799"/>
      <c r="I57" s="799"/>
      <c r="J57" s="799"/>
      <c r="K57" s="799"/>
      <c r="L57" s="799"/>
      <c r="M57" s="799"/>
      <c r="N57" s="799"/>
      <c r="O57" s="799"/>
      <c r="P57" s="800"/>
      <c r="Q57" s="906"/>
      <c r="R57" s="907"/>
      <c r="S57" s="907"/>
      <c r="T57" s="907"/>
      <c r="U57" s="907"/>
      <c r="V57" s="907"/>
      <c r="W57" s="907"/>
      <c r="X57" s="907"/>
      <c r="Y57" s="907"/>
      <c r="Z57" s="907"/>
      <c r="AA57" s="907"/>
      <c r="AB57" s="907"/>
      <c r="AC57" s="907"/>
      <c r="AD57" s="907"/>
      <c r="AE57" s="908"/>
      <c r="AF57" s="804"/>
      <c r="AG57" s="805"/>
      <c r="AH57" s="805"/>
      <c r="AI57" s="805"/>
      <c r="AJ57" s="806"/>
      <c r="AK57" s="910"/>
      <c r="AL57" s="907"/>
      <c r="AM57" s="907"/>
      <c r="AN57" s="907"/>
      <c r="AO57" s="907"/>
      <c r="AP57" s="907"/>
      <c r="AQ57" s="907"/>
      <c r="AR57" s="907"/>
      <c r="AS57" s="907"/>
      <c r="AT57" s="907"/>
      <c r="AU57" s="907"/>
      <c r="AV57" s="907"/>
      <c r="AW57" s="907"/>
      <c r="AX57" s="907"/>
      <c r="AY57" s="907"/>
      <c r="AZ57" s="909"/>
      <c r="BA57" s="909"/>
      <c r="BB57" s="909"/>
      <c r="BC57" s="909"/>
      <c r="BD57" s="909"/>
      <c r="BE57" s="903"/>
      <c r="BF57" s="903"/>
      <c r="BG57" s="903"/>
      <c r="BH57" s="903"/>
      <c r="BI57" s="904"/>
      <c r="BJ57" s="228"/>
      <c r="BK57" s="228"/>
      <c r="BL57" s="228"/>
      <c r="BM57" s="228"/>
      <c r="BN57" s="228"/>
      <c r="BO57" s="237"/>
      <c r="BP57" s="237"/>
      <c r="BQ57" s="234">
        <v>51</v>
      </c>
      <c r="BR57" s="235"/>
      <c r="BS57" s="792"/>
      <c r="BT57" s="793"/>
      <c r="BU57" s="793"/>
      <c r="BV57" s="793"/>
      <c r="BW57" s="793"/>
      <c r="BX57" s="793"/>
      <c r="BY57" s="793"/>
      <c r="BZ57" s="793"/>
      <c r="CA57" s="793"/>
      <c r="CB57" s="793"/>
      <c r="CC57" s="793"/>
      <c r="CD57" s="793"/>
      <c r="CE57" s="793"/>
      <c r="CF57" s="793"/>
      <c r="CG57" s="794"/>
      <c r="CH57" s="795"/>
      <c r="CI57" s="796"/>
      <c r="CJ57" s="796"/>
      <c r="CK57" s="796"/>
      <c r="CL57" s="797"/>
      <c r="CM57" s="795"/>
      <c r="CN57" s="796"/>
      <c r="CO57" s="796"/>
      <c r="CP57" s="796"/>
      <c r="CQ57" s="797"/>
      <c r="CR57" s="795"/>
      <c r="CS57" s="796"/>
      <c r="CT57" s="796"/>
      <c r="CU57" s="796"/>
      <c r="CV57" s="797"/>
      <c r="CW57" s="795"/>
      <c r="CX57" s="796"/>
      <c r="CY57" s="796"/>
      <c r="CZ57" s="796"/>
      <c r="DA57" s="797"/>
      <c r="DB57" s="795"/>
      <c r="DC57" s="796"/>
      <c r="DD57" s="796"/>
      <c r="DE57" s="796"/>
      <c r="DF57" s="797"/>
      <c r="DG57" s="795"/>
      <c r="DH57" s="796"/>
      <c r="DI57" s="796"/>
      <c r="DJ57" s="796"/>
      <c r="DK57" s="797"/>
      <c r="DL57" s="795"/>
      <c r="DM57" s="796"/>
      <c r="DN57" s="796"/>
      <c r="DO57" s="796"/>
      <c r="DP57" s="797"/>
      <c r="DQ57" s="795"/>
      <c r="DR57" s="796"/>
      <c r="DS57" s="796"/>
      <c r="DT57" s="796"/>
      <c r="DU57" s="797"/>
      <c r="DV57" s="792"/>
      <c r="DW57" s="793"/>
      <c r="DX57" s="793"/>
      <c r="DY57" s="793"/>
      <c r="DZ57" s="816"/>
      <c r="EA57" s="226"/>
    </row>
    <row r="58" spans="1:131" ht="26.25" customHeight="1" x14ac:dyDescent="0.2">
      <c r="A58" s="234">
        <v>31</v>
      </c>
      <c r="B58" s="798"/>
      <c r="C58" s="799"/>
      <c r="D58" s="799"/>
      <c r="E58" s="799"/>
      <c r="F58" s="799"/>
      <c r="G58" s="799"/>
      <c r="H58" s="799"/>
      <c r="I58" s="799"/>
      <c r="J58" s="799"/>
      <c r="K58" s="799"/>
      <c r="L58" s="799"/>
      <c r="M58" s="799"/>
      <c r="N58" s="799"/>
      <c r="O58" s="799"/>
      <c r="P58" s="800"/>
      <c r="Q58" s="906"/>
      <c r="R58" s="907"/>
      <c r="S58" s="907"/>
      <c r="T58" s="907"/>
      <c r="U58" s="907"/>
      <c r="V58" s="907"/>
      <c r="W58" s="907"/>
      <c r="X58" s="907"/>
      <c r="Y58" s="907"/>
      <c r="Z58" s="907"/>
      <c r="AA58" s="907"/>
      <c r="AB58" s="907"/>
      <c r="AC58" s="907"/>
      <c r="AD58" s="907"/>
      <c r="AE58" s="908"/>
      <c r="AF58" s="804"/>
      <c r="AG58" s="805"/>
      <c r="AH58" s="805"/>
      <c r="AI58" s="805"/>
      <c r="AJ58" s="806"/>
      <c r="AK58" s="910"/>
      <c r="AL58" s="907"/>
      <c r="AM58" s="907"/>
      <c r="AN58" s="907"/>
      <c r="AO58" s="907"/>
      <c r="AP58" s="907"/>
      <c r="AQ58" s="907"/>
      <c r="AR58" s="907"/>
      <c r="AS58" s="907"/>
      <c r="AT58" s="907"/>
      <c r="AU58" s="907"/>
      <c r="AV58" s="907"/>
      <c r="AW58" s="907"/>
      <c r="AX58" s="907"/>
      <c r="AY58" s="907"/>
      <c r="AZ58" s="909"/>
      <c r="BA58" s="909"/>
      <c r="BB58" s="909"/>
      <c r="BC58" s="909"/>
      <c r="BD58" s="909"/>
      <c r="BE58" s="903"/>
      <c r="BF58" s="903"/>
      <c r="BG58" s="903"/>
      <c r="BH58" s="903"/>
      <c r="BI58" s="904"/>
      <c r="BJ58" s="228"/>
      <c r="BK58" s="228"/>
      <c r="BL58" s="228"/>
      <c r="BM58" s="228"/>
      <c r="BN58" s="228"/>
      <c r="BO58" s="237"/>
      <c r="BP58" s="237"/>
      <c r="BQ58" s="234">
        <v>52</v>
      </c>
      <c r="BR58" s="235"/>
      <c r="BS58" s="792"/>
      <c r="BT58" s="793"/>
      <c r="BU58" s="793"/>
      <c r="BV58" s="793"/>
      <c r="BW58" s="793"/>
      <c r="BX58" s="793"/>
      <c r="BY58" s="793"/>
      <c r="BZ58" s="793"/>
      <c r="CA58" s="793"/>
      <c r="CB58" s="793"/>
      <c r="CC58" s="793"/>
      <c r="CD58" s="793"/>
      <c r="CE58" s="793"/>
      <c r="CF58" s="793"/>
      <c r="CG58" s="794"/>
      <c r="CH58" s="795"/>
      <c r="CI58" s="796"/>
      <c r="CJ58" s="796"/>
      <c r="CK58" s="796"/>
      <c r="CL58" s="797"/>
      <c r="CM58" s="795"/>
      <c r="CN58" s="796"/>
      <c r="CO58" s="796"/>
      <c r="CP58" s="796"/>
      <c r="CQ58" s="797"/>
      <c r="CR58" s="795"/>
      <c r="CS58" s="796"/>
      <c r="CT58" s="796"/>
      <c r="CU58" s="796"/>
      <c r="CV58" s="797"/>
      <c r="CW58" s="795"/>
      <c r="CX58" s="796"/>
      <c r="CY58" s="796"/>
      <c r="CZ58" s="796"/>
      <c r="DA58" s="797"/>
      <c r="DB58" s="795"/>
      <c r="DC58" s="796"/>
      <c r="DD58" s="796"/>
      <c r="DE58" s="796"/>
      <c r="DF58" s="797"/>
      <c r="DG58" s="795"/>
      <c r="DH58" s="796"/>
      <c r="DI58" s="796"/>
      <c r="DJ58" s="796"/>
      <c r="DK58" s="797"/>
      <c r="DL58" s="795"/>
      <c r="DM58" s="796"/>
      <c r="DN58" s="796"/>
      <c r="DO58" s="796"/>
      <c r="DP58" s="797"/>
      <c r="DQ58" s="795"/>
      <c r="DR58" s="796"/>
      <c r="DS58" s="796"/>
      <c r="DT58" s="796"/>
      <c r="DU58" s="797"/>
      <c r="DV58" s="792"/>
      <c r="DW58" s="793"/>
      <c r="DX58" s="793"/>
      <c r="DY58" s="793"/>
      <c r="DZ58" s="816"/>
      <c r="EA58" s="226"/>
    </row>
    <row r="59" spans="1:131" ht="26.25" customHeight="1" x14ac:dyDescent="0.2">
      <c r="A59" s="234">
        <v>32</v>
      </c>
      <c r="B59" s="798"/>
      <c r="C59" s="799"/>
      <c r="D59" s="799"/>
      <c r="E59" s="799"/>
      <c r="F59" s="799"/>
      <c r="G59" s="799"/>
      <c r="H59" s="799"/>
      <c r="I59" s="799"/>
      <c r="J59" s="799"/>
      <c r="K59" s="799"/>
      <c r="L59" s="799"/>
      <c r="M59" s="799"/>
      <c r="N59" s="799"/>
      <c r="O59" s="799"/>
      <c r="P59" s="800"/>
      <c r="Q59" s="906"/>
      <c r="R59" s="907"/>
      <c r="S59" s="907"/>
      <c r="T59" s="907"/>
      <c r="U59" s="907"/>
      <c r="V59" s="907"/>
      <c r="W59" s="907"/>
      <c r="X59" s="907"/>
      <c r="Y59" s="907"/>
      <c r="Z59" s="907"/>
      <c r="AA59" s="907"/>
      <c r="AB59" s="907"/>
      <c r="AC59" s="907"/>
      <c r="AD59" s="907"/>
      <c r="AE59" s="908"/>
      <c r="AF59" s="804"/>
      <c r="AG59" s="805"/>
      <c r="AH59" s="805"/>
      <c r="AI59" s="805"/>
      <c r="AJ59" s="806"/>
      <c r="AK59" s="910"/>
      <c r="AL59" s="907"/>
      <c r="AM59" s="907"/>
      <c r="AN59" s="907"/>
      <c r="AO59" s="907"/>
      <c r="AP59" s="907"/>
      <c r="AQ59" s="907"/>
      <c r="AR59" s="907"/>
      <c r="AS59" s="907"/>
      <c r="AT59" s="907"/>
      <c r="AU59" s="907"/>
      <c r="AV59" s="907"/>
      <c r="AW59" s="907"/>
      <c r="AX59" s="907"/>
      <c r="AY59" s="907"/>
      <c r="AZ59" s="909"/>
      <c r="BA59" s="909"/>
      <c r="BB59" s="909"/>
      <c r="BC59" s="909"/>
      <c r="BD59" s="909"/>
      <c r="BE59" s="903"/>
      <c r="BF59" s="903"/>
      <c r="BG59" s="903"/>
      <c r="BH59" s="903"/>
      <c r="BI59" s="904"/>
      <c r="BJ59" s="228"/>
      <c r="BK59" s="228"/>
      <c r="BL59" s="228"/>
      <c r="BM59" s="228"/>
      <c r="BN59" s="228"/>
      <c r="BO59" s="237"/>
      <c r="BP59" s="237"/>
      <c r="BQ59" s="234">
        <v>53</v>
      </c>
      <c r="BR59" s="235"/>
      <c r="BS59" s="792"/>
      <c r="BT59" s="793"/>
      <c r="BU59" s="793"/>
      <c r="BV59" s="793"/>
      <c r="BW59" s="793"/>
      <c r="BX59" s="793"/>
      <c r="BY59" s="793"/>
      <c r="BZ59" s="793"/>
      <c r="CA59" s="793"/>
      <c r="CB59" s="793"/>
      <c r="CC59" s="793"/>
      <c r="CD59" s="793"/>
      <c r="CE59" s="793"/>
      <c r="CF59" s="793"/>
      <c r="CG59" s="794"/>
      <c r="CH59" s="795"/>
      <c r="CI59" s="796"/>
      <c r="CJ59" s="796"/>
      <c r="CK59" s="796"/>
      <c r="CL59" s="797"/>
      <c r="CM59" s="795"/>
      <c r="CN59" s="796"/>
      <c r="CO59" s="796"/>
      <c r="CP59" s="796"/>
      <c r="CQ59" s="797"/>
      <c r="CR59" s="795"/>
      <c r="CS59" s="796"/>
      <c r="CT59" s="796"/>
      <c r="CU59" s="796"/>
      <c r="CV59" s="797"/>
      <c r="CW59" s="795"/>
      <c r="CX59" s="796"/>
      <c r="CY59" s="796"/>
      <c r="CZ59" s="796"/>
      <c r="DA59" s="797"/>
      <c r="DB59" s="795"/>
      <c r="DC59" s="796"/>
      <c r="DD59" s="796"/>
      <c r="DE59" s="796"/>
      <c r="DF59" s="797"/>
      <c r="DG59" s="795"/>
      <c r="DH59" s="796"/>
      <c r="DI59" s="796"/>
      <c r="DJ59" s="796"/>
      <c r="DK59" s="797"/>
      <c r="DL59" s="795"/>
      <c r="DM59" s="796"/>
      <c r="DN59" s="796"/>
      <c r="DO59" s="796"/>
      <c r="DP59" s="797"/>
      <c r="DQ59" s="795"/>
      <c r="DR59" s="796"/>
      <c r="DS59" s="796"/>
      <c r="DT59" s="796"/>
      <c r="DU59" s="797"/>
      <c r="DV59" s="792"/>
      <c r="DW59" s="793"/>
      <c r="DX59" s="793"/>
      <c r="DY59" s="793"/>
      <c r="DZ59" s="816"/>
      <c r="EA59" s="226"/>
    </row>
    <row r="60" spans="1:131" ht="26.25" customHeight="1" x14ac:dyDescent="0.2">
      <c r="A60" s="234">
        <v>33</v>
      </c>
      <c r="B60" s="798"/>
      <c r="C60" s="799"/>
      <c r="D60" s="799"/>
      <c r="E60" s="799"/>
      <c r="F60" s="799"/>
      <c r="G60" s="799"/>
      <c r="H60" s="799"/>
      <c r="I60" s="799"/>
      <c r="J60" s="799"/>
      <c r="K60" s="799"/>
      <c r="L60" s="799"/>
      <c r="M60" s="799"/>
      <c r="N60" s="799"/>
      <c r="O60" s="799"/>
      <c r="P60" s="800"/>
      <c r="Q60" s="906"/>
      <c r="R60" s="907"/>
      <c r="S60" s="907"/>
      <c r="T60" s="907"/>
      <c r="U60" s="907"/>
      <c r="V60" s="907"/>
      <c r="W60" s="907"/>
      <c r="X60" s="907"/>
      <c r="Y60" s="907"/>
      <c r="Z60" s="907"/>
      <c r="AA60" s="907"/>
      <c r="AB60" s="907"/>
      <c r="AC60" s="907"/>
      <c r="AD60" s="907"/>
      <c r="AE60" s="908"/>
      <c r="AF60" s="804"/>
      <c r="AG60" s="805"/>
      <c r="AH60" s="805"/>
      <c r="AI60" s="805"/>
      <c r="AJ60" s="806"/>
      <c r="AK60" s="910"/>
      <c r="AL60" s="907"/>
      <c r="AM60" s="907"/>
      <c r="AN60" s="907"/>
      <c r="AO60" s="907"/>
      <c r="AP60" s="907"/>
      <c r="AQ60" s="907"/>
      <c r="AR60" s="907"/>
      <c r="AS60" s="907"/>
      <c r="AT60" s="907"/>
      <c r="AU60" s="907"/>
      <c r="AV60" s="907"/>
      <c r="AW60" s="907"/>
      <c r="AX60" s="907"/>
      <c r="AY60" s="907"/>
      <c r="AZ60" s="909"/>
      <c r="BA60" s="909"/>
      <c r="BB60" s="909"/>
      <c r="BC60" s="909"/>
      <c r="BD60" s="909"/>
      <c r="BE60" s="903"/>
      <c r="BF60" s="903"/>
      <c r="BG60" s="903"/>
      <c r="BH60" s="903"/>
      <c r="BI60" s="904"/>
      <c r="BJ60" s="228"/>
      <c r="BK60" s="228"/>
      <c r="BL60" s="228"/>
      <c r="BM60" s="228"/>
      <c r="BN60" s="228"/>
      <c r="BO60" s="237"/>
      <c r="BP60" s="237"/>
      <c r="BQ60" s="234">
        <v>54</v>
      </c>
      <c r="BR60" s="235"/>
      <c r="BS60" s="792"/>
      <c r="BT60" s="793"/>
      <c r="BU60" s="793"/>
      <c r="BV60" s="793"/>
      <c r="BW60" s="793"/>
      <c r="BX60" s="793"/>
      <c r="BY60" s="793"/>
      <c r="BZ60" s="793"/>
      <c r="CA60" s="793"/>
      <c r="CB60" s="793"/>
      <c r="CC60" s="793"/>
      <c r="CD60" s="793"/>
      <c r="CE60" s="793"/>
      <c r="CF60" s="793"/>
      <c r="CG60" s="794"/>
      <c r="CH60" s="795"/>
      <c r="CI60" s="796"/>
      <c r="CJ60" s="796"/>
      <c r="CK60" s="796"/>
      <c r="CL60" s="797"/>
      <c r="CM60" s="795"/>
      <c r="CN60" s="796"/>
      <c r="CO60" s="796"/>
      <c r="CP60" s="796"/>
      <c r="CQ60" s="797"/>
      <c r="CR60" s="795"/>
      <c r="CS60" s="796"/>
      <c r="CT60" s="796"/>
      <c r="CU60" s="796"/>
      <c r="CV60" s="797"/>
      <c r="CW60" s="795"/>
      <c r="CX60" s="796"/>
      <c r="CY60" s="796"/>
      <c r="CZ60" s="796"/>
      <c r="DA60" s="797"/>
      <c r="DB60" s="795"/>
      <c r="DC60" s="796"/>
      <c r="DD60" s="796"/>
      <c r="DE60" s="796"/>
      <c r="DF60" s="797"/>
      <c r="DG60" s="795"/>
      <c r="DH60" s="796"/>
      <c r="DI60" s="796"/>
      <c r="DJ60" s="796"/>
      <c r="DK60" s="797"/>
      <c r="DL60" s="795"/>
      <c r="DM60" s="796"/>
      <c r="DN60" s="796"/>
      <c r="DO60" s="796"/>
      <c r="DP60" s="797"/>
      <c r="DQ60" s="795"/>
      <c r="DR60" s="796"/>
      <c r="DS60" s="796"/>
      <c r="DT60" s="796"/>
      <c r="DU60" s="797"/>
      <c r="DV60" s="792"/>
      <c r="DW60" s="793"/>
      <c r="DX60" s="793"/>
      <c r="DY60" s="793"/>
      <c r="DZ60" s="816"/>
      <c r="EA60" s="226"/>
    </row>
    <row r="61" spans="1:131" ht="26.25" customHeight="1" thickBot="1" x14ac:dyDescent="0.25">
      <c r="A61" s="234">
        <v>34</v>
      </c>
      <c r="B61" s="798"/>
      <c r="C61" s="799"/>
      <c r="D61" s="799"/>
      <c r="E61" s="799"/>
      <c r="F61" s="799"/>
      <c r="G61" s="799"/>
      <c r="H61" s="799"/>
      <c r="I61" s="799"/>
      <c r="J61" s="799"/>
      <c r="K61" s="799"/>
      <c r="L61" s="799"/>
      <c r="M61" s="799"/>
      <c r="N61" s="799"/>
      <c r="O61" s="799"/>
      <c r="P61" s="800"/>
      <c r="Q61" s="906"/>
      <c r="R61" s="907"/>
      <c r="S61" s="907"/>
      <c r="T61" s="907"/>
      <c r="U61" s="907"/>
      <c r="V61" s="907"/>
      <c r="W61" s="907"/>
      <c r="X61" s="907"/>
      <c r="Y61" s="907"/>
      <c r="Z61" s="907"/>
      <c r="AA61" s="907"/>
      <c r="AB61" s="907"/>
      <c r="AC61" s="907"/>
      <c r="AD61" s="907"/>
      <c r="AE61" s="908"/>
      <c r="AF61" s="804"/>
      <c r="AG61" s="805"/>
      <c r="AH61" s="805"/>
      <c r="AI61" s="805"/>
      <c r="AJ61" s="806"/>
      <c r="AK61" s="910"/>
      <c r="AL61" s="907"/>
      <c r="AM61" s="907"/>
      <c r="AN61" s="907"/>
      <c r="AO61" s="907"/>
      <c r="AP61" s="907"/>
      <c r="AQ61" s="907"/>
      <c r="AR61" s="907"/>
      <c r="AS61" s="907"/>
      <c r="AT61" s="907"/>
      <c r="AU61" s="907"/>
      <c r="AV61" s="907"/>
      <c r="AW61" s="907"/>
      <c r="AX61" s="907"/>
      <c r="AY61" s="907"/>
      <c r="AZ61" s="909"/>
      <c r="BA61" s="909"/>
      <c r="BB61" s="909"/>
      <c r="BC61" s="909"/>
      <c r="BD61" s="909"/>
      <c r="BE61" s="903"/>
      <c r="BF61" s="903"/>
      <c r="BG61" s="903"/>
      <c r="BH61" s="903"/>
      <c r="BI61" s="904"/>
      <c r="BJ61" s="228"/>
      <c r="BK61" s="228"/>
      <c r="BL61" s="228"/>
      <c r="BM61" s="228"/>
      <c r="BN61" s="228"/>
      <c r="BO61" s="237"/>
      <c r="BP61" s="237"/>
      <c r="BQ61" s="234">
        <v>55</v>
      </c>
      <c r="BR61" s="235"/>
      <c r="BS61" s="792"/>
      <c r="BT61" s="793"/>
      <c r="BU61" s="793"/>
      <c r="BV61" s="793"/>
      <c r="BW61" s="793"/>
      <c r="BX61" s="793"/>
      <c r="BY61" s="793"/>
      <c r="BZ61" s="793"/>
      <c r="CA61" s="793"/>
      <c r="CB61" s="793"/>
      <c r="CC61" s="793"/>
      <c r="CD61" s="793"/>
      <c r="CE61" s="793"/>
      <c r="CF61" s="793"/>
      <c r="CG61" s="794"/>
      <c r="CH61" s="795"/>
      <c r="CI61" s="796"/>
      <c r="CJ61" s="796"/>
      <c r="CK61" s="796"/>
      <c r="CL61" s="797"/>
      <c r="CM61" s="795"/>
      <c r="CN61" s="796"/>
      <c r="CO61" s="796"/>
      <c r="CP61" s="796"/>
      <c r="CQ61" s="797"/>
      <c r="CR61" s="795"/>
      <c r="CS61" s="796"/>
      <c r="CT61" s="796"/>
      <c r="CU61" s="796"/>
      <c r="CV61" s="797"/>
      <c r="CW61" s="795"/>
      <c r="CX61" s="796"/>
      <c r="CY61" s="796"/>
      <c r="CZ61" s="796"/>
      <c r="DA61" s="797"/>
      <c r="DB61" s="795"/>
      <c r="DC61" s="796"/>
      <c r="DD61" s="796"/>
      <c r="DE61" s="796"/>
      <c r="DF61" s="797"/>
      <c r="DG61" s="795"/>
      <c r="DH61" s="796"/>
      <c r="DI61" s="796"/>
      <c r="DJ61" s="796"/>
      <c r="DK61" s="797"/>
      <c r="DL61" s="795"/>
      <c r="DM61" s="796"/>
      <c r="DN61" s="796"/>
      <c r="DO61" s="796"/>
      <c r="DP61" s="797"/>
      <c r="DQ61" s="795"/>
      <c r="DR61" s="796"/>
      <c r="DS61" s="796"/>
      <c r="DT61" s="796"/>
      <c r="DU61" s="797"/>
      <c r="DV61" s="792"/>
      <c r="DW61" s="793"/>
      <c r="DX61" s="793"/>
      <c r="DY61" s="793"/>
      <c r="DZ61" s="816"/>
      <c r="EA61" s="226"/>
    </row>
    <row r="62" spans="1:131" ht="26.25" customHeight="1" x14ac:dyDescent="0.2">
      <c r="A62" s="234">
        <v>35</v>
      </c>
      <c r="B62" s="798"/>
      <c r="C62" s="799"/>
      <c r="D62" s="799"/>
      <c r="E62" s="799"/>
      <c r="F62" s="799"/>
      <c r="G62" s="799"/>
      <c r="H62" s="799"/>
      <c r="I62" s="799"/>
      <c r="J62" s="799"/>
      <c r="K62" s="799"/>
      <c r="L62" s="799"/>
      <c r="M62" s="799"/>
      <c r="N62" s="799"/>
      <c r="O62" s="799"/>
      <c r="P62" s="800"/>
      <c r="Q62" s="906"/>
      <c r="R62" s="907"/>
      <c r="S62" s="907"/>
      <c r="T62" s="907"/>
      <c r="U62" s="907"/>
      <c r="V62" s="907"/>
      <c r="W62" s="907"/>
      <c r="X62" s="907"/>
      <c r="Y62" s="907"/>
      <c r="Z62" s="907"/>
      <c r="AA62" s="907"/>
      <c r="AB62" s="907"/>
      <c r="AC62" s="907"/>
      <c r="AD62" s="907"/>
      <c r="AE62" s="908"/>
      <c r="AF62" s="804"/>
      <c r="AG62" s="805"/>
      <c r="AH62" s="805"/>
      <c r="AI62" s="805"/>
      <c r="AJ62" s="806"/>
      <c r="AK62" s="910"/>
      <c r="AL62" s="907"/>
      <c r="AM62" s="907"/>
      <c r="AN62" s="907"/>
      <c r="AO62" s="907"/>
      <c r="AP62" s="907"/>
      <c r="AQ62" s="907"/>
      <c r="AR62" s="907"/>
      <c r="AS62" s="907"/>
      <c r="AT62" s="907"/>
      <c r="AU62" s="907"/>
      <c r="AV62" s="907"/>
      <c r="AW62" s="907"/>
      <c r="AX62" s="907"/>
      <c r="AY62" s="907"/>
      <c r="AZ62" s="909"/>
      <c r="BA62" s="909"/>
      <c r="BB62" s="909"/>
      <c r="BC62" s="909"/>
      <c r="BD62" s="909"/>
      <c r="BE62" s="903"/>
      <c r="BF62" s="903"/>
      <c r="BG62" s="903"/>
      <c r="BH62" s="903"/>
      <c r="BI62" s="904"/>
      <c r="BJ62" s="924" t="s">
        <v>416</v>
      </c>
      <c r="BK62" s="877"/>
      <c r="BL62" s="877"/>
      <c r="BM62" s="877"/>
      <c r="BN62" s="878"/>
      <c r="BO62" s="237"/>
      <c r="BP62" s="237"/>
      <c r="BQ62" s="234">
        <v>56</v>
      </c>
      <c r="BR62" s="235"/>
      <c r="BS62" s="792"/>
      <c r="BT62" s="793"/>
      <c r="BU62" s="793"/>
      <c r="BV62" s="793"/>
      <c r="BW62" s="793"/>
      <c r="BX62" s="793"/>
      <c r="BY62" s="793"/>
      <c r="BZ62" s="793"/>
      <c r="CA62" s="793"/>
      <c r="CB62" s="793"/>
      <c r="CC62" s="793"/>
      <c r="CD62" s="793"/>
      <c r="CE62" s="793"/>
      <c r="CF62" s="793"/>
      <c r="CG62" s="794"/>
      <c r="CH62" s="795"/>
      <c r="CI62" s="796"/>
      <c r="CJ62" s="796"/>
      <c r="CK62" s="796"/>
      <c r="CL62" s="797"/>
      <c r="CM62" s="795"/>
      <c r="CN62" s="796"/>
      <c r="CO62" s="796"/>
      <c r="CP62" s="796"/>
      <c r="CQ62" s="797"/>
      <c r="CR62" s="795"/>
      <c r="CS62" s="796"/>
      <c r="CT62" s="796"/>
      <c r="CU62" s="796"/>
      <c r="CV62" s="797"/>
      <c r="CW62" s="795"/>
      <c r="CX62" s="796"/>
      <c r="CY62" s="796"/>
      <c r="CZ62" s="796"/>
      <c r="DA62" s="797"/>
      <c r="DB62" s="795"/>
      <c r="DC62" s="796"/>
      <c r="DD62" s="796"/>
      <c r="DE62" s="796"/>
      <c r="DF62" s="797"/>
      <c r="DG62" s="795"/>
      <c r="DH62" s="796"/>
      <c r="DI62" s="796"/>
      <c r="DJ62" s="796"/>
      <c r="DK62" s="797"/>
      <c r="DL62" s="795"/>
      <c r="DM62" s="796"/>
      <c r="DN62" s="796"/>
      <c r="DO62" s="796"/>
      <c r="DP62" s="797"/>
      <c r="DQ62" s="795"/>
      <c r="DR62" s="796"/>
      <c r="DS62" s="796"/>
      <c r="DT62" s="796"/>
      <c r="DU62" s="797"/>
      <c r="DV62" s="792"/>
      <c r="DW62" s="793"/>
      <c r="DX62" s="793"/>
      <c r="DY62" s="793"/>
      <c r="DZ62" s="816"/>
      <c r="EA62" s="226"/>
    </row>
    <row r="63" spans="1:131" ht="26.25" customHeight="1" thickBot="1" x14ac:dyDescent="0.25">
      <c r="A63" s="236" t="s">
        <v>390</v>
      </c>
      <c r="B63" s="860" t="s">
        <v>417</v>
      </c>
      <c r="C63" s="861"/>
      <c r="D63" s="861"/>
      <c r="E63" s="861"/>
      <c r="F63" s="861"/>
      <c r="G63" s="861"/>
      <c r="H63" s="861"/>
      <c r="I63" s="861"/>
      <c r="J63" s="861"/>
      <c r="K63" s="861"/>
      <c r="L63" s="861"/>
      <c r="M63" s="861"/>
      <c r="N63" s="861"/>
      <c r="O63" s="861"/>
      <c r="P63" s="862"/>
      <c r="Q63" s="918"/>
      <c r="R63" s="919"/>
      <c r="S63" s="919"/>
      <c r="T63" s="919"/>
      <c r="U63" s="919"/>
      <c r="V63" s="919"/>
      <c r="W63" s="919"/>
      <c r="X63" s="919"/>
      <c r="Y63" s="919"/>
      <c r="Z63" s="919"/>
      <c r="AA63" s="919"/>
      <c r="AB63" s="919"/>
      <c r="AC63" s="919"/>
      <c r="AD63" s="919"/>
      <c r="AE63" s="920"/>
      <c r="AF63" s="921">
        <v>14308</v>
      </c>
      <c r="AG63" s="911"/>
      <c r="AH63" s="911"/>
      <c r="AI63" s="911"/>
      <c r="AJ63" s="922"/>
      <c r="AK63" s="923"/>
      <c r="AL63" s="919"/>
      <c r="AM63" s="919"/>
      <c r="AN63" s="919"/>
      <c r="AO63" s="919"/>
      <c r="AP63" s="911">
        <v>97083</v>
      </c>
      <c r="AQ63" s="911"/>
      <c r="AR63" s="911"/>
      <c r="AS63" s="911"/>
      <c r="AT63" s="911"/>
      <c r="AU63" s="911">
        <v>34222</v>
      </c>
      <c r="AV63" s="911"/>
      <c r="AW63" s="911"/>
      <c r="AX63" s="911"/>
      <c r="AY63" s="911"/>
      <c r="AZ63" s="912"/>
      <c r="BA63" s="912"/>
      <c r="BB63" s="912"/>
      <c r="BC63" s="912"/>
      <c r="BD63" s="912"/>
      <c r="BE63" s="913"/>
      <c r="BF63" s="913"/>
      <c r="BG63" s="913"/>
      <c r="BH63" s="913"/>
      <c r="BI63" s="914"/>
      <c r="BJ63" s="915" t="s">
        <v>418</v>
      </c>
      <c r="BK63" s="916"/>
      <c r="BL63" s="916"/>
      <c r="BM63" s="916"/>
      <c r="BN63" s="917"/>
      <c r="BO63" s="237"/>
      <c r="BP63" s="237"/>
      <c r="BQ63" s="234">
        <v>57</v>
      </c>
      <c r="BR63" s="235"/>
      <c r="BS63" s="792"/>
      <c r="BT63" s="793"/>
      <c r="BU63" s="793"/>
      <c r="BV63" s="793"/>
      <c r="BW63" s="793"/>
      <c r="BX63" s="793"/>
      <c r="BY63" s="793"/>
      <c r="BZ63" s="793"/>
      <c r="CA63" s="793"/>
      <c r="CB63" s="793"/>
      <c r="CC63" s="793"/>
      <c r="CD63" s="793"/>
      <c r="CE63" s="793"/>
      <c r="CF63" s="793"/>
      <c r="CG63" s="794"/>
      <c r="CH63" s="795"/>
      <c r="CI63" s="796"/>
      <c r="CJ63" s="796"/>
      <c r="CK63" s="796"/>
      <c r="CL63" s="797"/>
      <c r="CM63" s="795"/>
      <c r="CN63" s="796"/>
      <c r="CO63" s="796"/>
      <c r="CP63" s="796"/>
      <c r="CQ63" s="797"/>
      <c r="CR63" s="795"/>
      <c r="CS63" s="796"/>
      <c r="CT63" s="796"/>
      <c r="CU63" s="796"/>
      <c r="CV63" s="797"/>
      <c r="CW63" s="795"/>
      <c r="CX63" s="796"/>
      <c r="CY63" s="796"/>
      <c r="CZ63" s="796"/>
      <c r="DA63" s="797"/>
      <c r="DB63" s="795"/>
      <c r="DC63" s="796"/>
      <c r="DD63" s="796"/>
      <c r="DE63" s="796"/>
      <c r="DF63" s="797"/>
      <c r="DG63" s="795"/>
      <c r="DH63" s="796"/>
      <c r="DI63" s="796"/>
      <c r="DJ63" s="796"/>
      <c r="DK63" s="797"/>
      <c r="DL63" s="795"/>
      <c r="DM63" s="796"/>
      <c r="DN63" s="796"/>
      <c r="DO63" s="796"/>
      <c r="DP63" s="797"/>
      <c r="DQ63" s="795"/>
      <c r="DR63" s="796"/>
      <c r="DS63" s="796"/>
      <c r="DT63" s="796"/>
      <c r="DU63" s="797"/>
      <c r="DV63" s="792"/>
      <c r="DW63" s="793"/>
      <c r="DX63" s="793"/>
      <c r="DY63" s="793"/>
      <c r="DZ63" s="816"/>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92"/>
      <c r="BT64" s="793"/>
      <c r="BU64" s="793"/>
      <c r="BV64" s="793"/>
      <c r="BW64" s="793"/>
      <c r="BX64" s="793"/>
      <c r="BY64" s="793"/>
      <c r="BZ64" s="793"/>
      <c r="CA64" s="793"/>
      <c r="CB64" s="793"/>
      <c r="CC64" s="793"/>
      <c r="CD64" s="793"/>
      <c r="CE64" s="793"/>
      <c r="CF64" s="793"/>
      <c r="CG64" s="794"/>
      <c r="CH64" s="795"/>
      <c r="CI64" s="796"/>
      <c r="CJ64" s="796"/>
      <c r="CK64" s="796"/>
      <c r="CL64" s="797"/>
      <c r="CM64" s="795"/>
      <c r="CN64" s="796"/>
      <c r="CO64" s="796"/>
      <c r="CP64" s="796"/>
      <c r="CQ64" s="797"/>
      <c r="CR64" s="795"/>
      <c r="CS64" s="796"/>
      <c r="CT64" s="796"/>
      <c r="CU64" s="796"/>
      <c r="CV64" s="797"/>
      <c r="CW64" s="795"/>
      <c r="CX64" s="796"/>
      <c r="CY64" s="796"/>
      <c r="CZ64" s="796"/>
      <c r="DA64" s="797"/>
      <c r="DB64" s="795"/>
      <c r="DC64" s="796"/>
      <c r="DD64" s="796"/>
      <c r="DE64" s="796"/>
      <c r="DF64" s="797"/>
      <c r="DG64" s="795"/>
      <c r="DH64" s="796"/>
      <c r="DI64" s="796"/>
      <c r="DJ64" s="796"/>
      <c r="DK64" s="797"/>
      <c r="DL64" s="795"/>
      <c r="DM64" s="796"/>
      <c r="DN64" s="796"/>
      <c r="DO64" s="796"/>
      <c r="DP64" s="797"/>
      <c r="DQ64" s="795"/>
      <c r="DR64" s="796"/>
      <c r="DS64" s="796"/>
      <c r="DT64" s="796"/>
      <c r="DU64" s="797"/>
      <c r="DV64" s="792"/>
      <c r="DW64" s="793"/>
      <c r="DX64" s="793"/>
      <c r="DY64" s="793"/>
      <c r="DZ64" s="816"/>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92"/>
      <c r="BT65" s="793"/>
      <c r="BU65" s="793"/>
      <c r="BV65" s="793"/>
      <c r="BW65" s="793"/>
      <c r="BX65" s="793"/>
      <c r="BY65" s="793"/>
      <c r="BZ65" s="793"/>
      <c r="CA65" s="793"/>
      <c r="CB65" s="793"/>
      <c r="CC65" s="793"/>
      <c r="CD65" s="793"/>
      <c r="CE65" s="793"/>
      <c r="CF65" s="793"/>
      <c r="CG65" s="794"/>
      <c r="CH65" s="795"/>
      <c r="CI65" s="796"/>
      <c r="CJ65" s="796"/>
      <c r="CK65" s="796"/>
      <c r="CL65" s="797"/>
      <c r="CM65" s="795"/>
      <c r="CN65" s="796"/>
      <c r="CO65" s="796"/>
      <c r="CP65" s="796"/>
      <c r="CQ65" s="797"/>
      <c r="CR65" s="795"/>
      <c r="CS65" s="796"/>
      <c r="CT65" s="796"/>
      <c r="CU65" s="796"/>
      <c r="CV65" s="797"/>
      <c r="CW65" s="795"/>
      <c r="CX65" s="796"/>
      <c r="CY65" s="796"/>
      <c r="CZ65" s="796"/>
      <c r="DA65" s="797"/>
      <c r="DB65" s="795"/>
      <c r="DC65" s="796"/>
      <c r="DD65" s="796"/>
      <c r="DE65" s="796"/>
      <c r="DF65" s="797"/>
      <c r="DG65" s="795"/>
      <c r="DH65" s="796"/>
      <c r="DI65" s="796"/>
      <c r="DJ65" s="796"/>
      <c r="DK65" s="797"/>
      <c r="DL65" s="795"/>
      <c r="DM65" s="796"/>
      <c r="DN65" s="796"/>
      <c r="DO65" s="796"/>
      <c r="DP65" s="797"/>
      <c r="DQ65" s="795"/>
      <c r="DR65" s="796"/>
      <c r="DS65" s="796"/>
      <c r="DT65" s="796"/>
      <c r="DU65" s="797"/>
      <c r="DV65" s="792"/>
      <c r="DW65" s="793"/>
      <c r="DX65" s="793"/>
      <c r="DY65" s="793"/>
      <c r="DZ65" s="816"/>
      <c r="EA65" s="226"/>
    </row>
    <row r="66" spans="1:131" ht="26.25" customHeight="1" x14ac:dyDescent="0.2">
      <c r="A66" s="825" t="s">
        <v>420</v>
      </c>
      <c r="B66" s="826"/>
      <c r="C66" s="826"/>
      <c r="D66" s="826"/>
      <c r="E66" s="826"/>
      <c r="F66" s="826"/>
      <c r="G66" s="826"/>
      <c r="H66" s="826"/>
      <c r="I66" s="826"/>
      <c r="J66" s="826"/>
      <c r="K66" s="826"/>
      <c r="L66" s="826"/>
      <c r="M66" s="826"/>
      <c r="N66" s="826"/>
      <c r="O66" s="826"/>
      <c r="P66" s="827"/>
      <c r="Q66" s="831" t="s">
        <v>421</v>
      </c>
      <c r="R66" s="832"/>
      <c r="S66" s="832"/>
      <c r="T66" s="832"/>
      <c r="U66" s="833"/>
      <c r="V66" s="831" t="s">
        <v>422</v>
      </c>
      <c r="W66" s="832"/>
      <c r="X66" s="832"/>
      <c r="Y66" s="832"/>
      <c r="Z66" s="833"/>
      <c r="AA66" s="831" t="s">
        <v>397</v>
      </c>
      <c r="AB66" s="832"/>
      <c r="AC66" s="832"/>
      <c r="AD66" s="832"/>
      <c r="AE66" s="833"/>
      <c r="AF66" s="934" t="s">
        <v>398</v>
      </c>
      <c r="AG66" s="886"/>
      <c r="AH66" s="886"/>
      <c r="AI66" s="886"/>
      <c r="AJ66" s="935"/>
      <c r="AK66" s="831" t="s">
        <v>423</v>
      </c>
      <c r="AL66" s="826"/>
      <c r="AM66" s="826"/>
      <c r="AN66" s="826"/>
      <c r="AO66" s="827"/>
      <c r="AP66" s="831" t="s">
        <v>400</v>
      </c>
      <c r="AQ66" s="832"/>
      <c r="AR66" s="832"/>
      <c r="AS66" s="832"/>
      <c r="AT66" s="833"/>
      <c r="AU66" s="831" t="s">
        <v>424</v>
      </c>
      <c r="AV66" s="832"/>
      <c r="AW66" s="832"/>
      <c r="AX66" s="832"/>
      <c r="AY66" s="833"/>
      <c r="AZ66" s="831" t="s">
        <v>376</v>
      </c>
      <c r="BA66" s="832"/>
      <c r="BB66" s="832"/>
      <c r="BC66" s="832"/>
      <c r="BD66" s="838"/>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28"/>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5"/>
      <c r="DW66" s="926"/>
      <c r="DX66" s="926"/>
      <c r="DY66" s="926"/>
      <c r="DZ66" s="927"/>
      <c r="EA66" s="226"/>
    </row>
    <row r="67" spans="1:131" ht="26.25" customHeight="1" thickBot="1" x14ac:dyDescent="0.25">
      <c r="A67" s="828"/>
      <c r="B67" s="829"/>
      <c r="C67" s="829"/>
      <c r="D67" s="829"/>
      <c r="E67" s="829"/>
      <c r="F67" s="829"/>
      <c r="G67" s="829"/>
      <c r="H67" s="829"/>
      <c r="I67" s="829"/>
      <c r="J67" s="829"/>
      <c r="K67" s="829"/>
      <c r="L67" s="829"/>
      <c r="M67" s="829"/>
      <c r="N67" s="829"/>
      <c r="O67" s="829"/>
      <c r="P67" s="830"/>
      <c r="Q67" s="834"/>
      <c r="R67" s="835"/>
      <c r="S67" s="835"/>
      <c r="T67" s="835"/>
      <c r="U67" s="836"/>
      <c r="V67" s="834"/>
      <c r="W67" s="835"/>
      <c r="X67" s="835"/>
      <c r="Y67" s="835"/>
      <c r="Z67" s="836"/>
      <c r="AA67" s="834"/>
      <c r="AB67" s="835"/>
      <c r="AC67" s="835"/>
      <c r="AD67" s="835"/>
      <c r="AE67" s="836"/>
      <c r="AF67" s="936"/>
      <c r="AG67" s="889"/>
      <c r="AH67" s="889"/>
      <c r="AI67" s="889"/>
      <c r="AJ67" s="937"/>
      <c r="AK67" s="938"/>
      <c r="AL67" s="829"/>
      <c r="AM67" s="829"/>
      <c r="AN67" s="829"/>
      <c r="AO67" s="830"/>
      <c r="AP67" s="834"/>
      <c r="AQ67" s="835"/>
      <c r="AR67" s="835"/>
      <c r="AS67" s="835"/>
      <c r="AT67" s="836"/>
      <c r="AU67" s="834"/>
      <c r="AV67" s="835"/>
      <c r="AW67" s="835"/>
      <c r="AX67" s="835"/>
      <c r="AY67" s="836"/>
      <c r="AZ67" s="834"/>
      <c r="BA67" s="835"/>
      <c r="BB67" s="835"/>
      <c r="BC67" s="835"/>
      <c r="BD67" s="840"/>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28"/>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5"/>
      <c r="DW67" s="926"/>
      <c r="DX67" s="926"/>
      <c r="DY67" s="926"/>
      <c r="DZ67" s="927"/>
      <c r="EA67" s="226"/>
    </row>
    <row r="68" spans="1:131" ht="26.25" customHeight="1" thickTop="1" x14ac:dyDescent="0.2">
      <c r="A68" s="232">
        <v>1</v>
      </c>
      <c r="B68" s="786" t="s">
        <v>578</v>
      </c>
      <c r="C68" s="787"/>
      <c r="D68" s="787"/>
      <c r="E68" s="787"/>
      <c r="F68" s="787"/>
      <c r="G68" s="787"/>
      <c r="H68" s="787"/>
      <c r="I68" s="787"/>
      <c r="J68" s="787"/>
      <c r="K68" s="787"/>
      <c r="L68" s="787"/>
      <c r="M68" s="787"/>
      <c r="N68" s="787"/>
      <c r="O68" s="787"/>
      <c r="P68" s="788"/>
      <c r="Q68" s="932">
        <v>3713</v>
      </c>
      <c r="R68" s="933"/>
      <c r="S68" s="933"/>
      <c r="T68" s="933"/>
      <c r="U68" s="933"/>
      <c r="V68" s="933">
        <v>3630</v>
      </c>
      <c r="W68" s="933"/>
      <c r="X68" s="933"/>
      <c r="Y68" s="933"/>
      <c r="Z68" s="933"/>
      <c r="AA68" s="933">
        <v>84</v>
      </c>
      <c r="AB68" s="933"/>
      <c r="AC68" s="933"/>
      <c r="AD68" s="933"/>
      <c r="AE68" s="933"/>
      <c r="AF68" s="933">
        <v>84</v>
      </c>
      <c r="AG68" s="933"/>
      <c r="AH68" s="933"/>
      <c r="AI68" s="933"/>
      <c r="AJ68" s="933"/>
      <c r="AK68" s="933" t="s">
        <v>577</v>
      </c>
      <c r="AL68" s="933"/>
      <c r="AM68" s="933"/>
      <c r="AN68" s="933"/>
      <c r="AO68" s="933"/>
      <c r="AP68" s="933">
        <v>13507</v>
      </c>
      <c r="AQ68" s="933"/>
      <c r="AR68" s="933"/>
      <c r="AS68" s="933"/>
      <c r="AT68" s="933"/>
      <c r="AU68" s="933">
        <v>11355</v>
      </c>
      <c r="AV68" s="933"/>
      <c r="AW68" s="933"/>
      <c r="AX68" s="933"/>
      <c r="AY68" s="933"/>
      <c r="AZ68" s="939"/>
      <c r="BA68" s="939"/>
      <c r="BB68" s="939"/>
      <c r="BC68" s="939"/>
      <c r="BD68" s="940"/>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28"/>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5"/>
      <c r="DW68" s="926"/>
      <c r="DX68" s="926"/>
      <c r="DY68" s="926"/>
      <c r="DZ68" s="927"/>
      <c r="EA68" s="226"/>
    </row>
    <row r="69" spans="1:131" ht="26.25" customHeight="1" x14ac:dyDescent="0.2">
      <c r="A69" s="234">
        <v>2</v>
      </c>
      <c r="B69" s="789" t="s">
        <v>579</v>
      </c>
      <c r="C69" s="790"/>
      <c r="D69" s="790"/>
      <c r="E69" s="790"/>
      <c r="F69" s="790"/>
      <c r="G69" s="790"/>
      <c r="H69" s="790"/>
      <c r="I69" s="790"/>
      <c r="J69" s="790"/>
      <c r="K69" s="790"/>
      <c r="L69" s="790"/>
      <c r="M69" s="790"/>
      <c r="N69" s="790"/>
      <c r="O69" s="790"/>
      <c r="P69" s="791"/>
      <c r="Q69" s="941">
        <v>222</v>
      </c>
      <c r="R69" s="901"/>
      <c r="S69" s="901"/>
      <c r="T69" s="901"/>
      <c r="U69" s="901"/>
      <c r="V69" s="901">
        <v>127</v>
      </c>
      <c r="W69" s="901"/>
      <c r="X69" s="901"/>
      <c r="Y69" s="901"/>
      <c r="Z69" s="901"/>
      <c r="AA69" s="901">
        <v>95</v>
      </c>
      <c r="AB69" s="901"/>
      <c r="AC69" s="901"/>
      <c r="AD69" s="901"/>
      <c r="AE69" s="901"/>
      <c r="AF69" s="901">
        <v>95</v>
      </c>
      <c r="AG69" s="901"/>
      <c r="AH69" s="901"/>
      <c r="AI69" s="901"/>
      <c r="AJ69" s="901"/>
      <c r="AK69" s="901" t="s">
        <v>577</v>
      </c>
      <c r="AL69" s="901"/>
      <c r="AM69" s="901"/>
      <c r="AN69" s="901"/>
      <c r="AO69" s="901"/>
      <c r="AP69" s="901" t="s">
        <v>577</v>
      </c>
      <c r="AQ69" s="901"/>
      <c r="AR69" s="901"/>
      <c r="AS69" s="901"/>
      <c r="AT69" s="901"/>
      <c r="AU69" s="901" t="s">
        <v>577</v>
      </c>
      <c r="AV69" s="901"/>
      <c r="AW69" s="901"/>
      <c r="AX69" s="901"/>
      <c r="AY69" s="901"/>
      <c r="AZ69" s="903"/>
      <c r="BA69" s="903"/>
      <c r="BB69" s="903"/>
      <c r="BC69" s="903"/>
      <c r="BD69" s="904"/>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28"/>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5"/>
      <c r="DW69" s="926"/>
      <c r="DX69" s="926"/>
      <c r="DY69" s="926"/>
      <c r="DZ69" s="927"/>
      <c r="EA69" s="226"/>
    </row>
    <row r="70" spans="1:131" ht="26.25" customHeight="1" x14ac:dyDescent="0.2">
      <c r="A70" s="234">
        <v>3</v>
      </c>
      <c r="B70" s="789" t="s">
        <v>580</v>
      </c>
      <c r="C70" s="790"/>
      <c r="D70" s="790"/>
      <c r="E70" s="790"/>
      <c r="F70" s="790"/>
      <c r="G70" s="790"/>
      <c r="H70" s="790"/>
      <c r="I70" s="790"/>
      <c r="J70" s="790"/>
      <c r="K70" s="790"/>
      <c r="L70" s="790"/>
      <c r="M70" s="790"/>
      <c r="N70" s="790"/>
      <c r="O70" s="790"/>
      <c r="P70" s="791"/>
      <c r="Q70" s="941">
        <v>159547</v>
      </c>
      <c r="R70" s="901"/>
      <c r="S70" s="901"/>
      <c r="T70" s="901"/>
      <c r="U70" s="901"/>
      <c r="V70" s="901">
        <v>155011</v>
      </c>
      <c r="W70" s="901"/>
      <c r="X70" s="901"/>
      <c r="Y70" s="901"/>
      <c r="Z70" s="901"/>
      <c r="AA70" s="901">
        <v>4536</v>
      </c>
      <c r="AB70" s="901"/>
      <c r="AC70" s="901"/>
      <c r="AD70" s="901"/>
      <c r="AE70" s="901"/>
      <c r="AF70" s="901">
        <v>4536</v>
      </c>
      <c r="AG70" s="901"/>
      <c r="AH70" s="901"/>
      <c r="AI70" s="901"/>
      <c r="AJ70" s="901"/>
      <c r="AK70" s="901">
        <v>1201</v>
      </c>
      <c r="AL70" s="901"/>
      <c r="AM70" s="901"/>
      <c r="AN70" s="901"/>
      <c r="AO70" s="901"/>
      <c r="AP70" s="901" t="s">
        <v>577</v>
      </c>
      <c r="AQ70" s="901"/>
      <c r="AR70" s="901"/>
      <c r="AS70" s="901"/>
      <c r="AT70" s="901"/>
      <c r="AU70" s="901" t="s">
        <v>577</v>
      </c>
      <c r="AV70" s="901"/>
      <c r="AW70" s="901"/>
      <c r="AX70" s="901"/>
      <c r="AY70" s="901"/>
      <c r="AZ70" s="903"/>
      <c r="BA70" s="903"/>
      <c r="BB70" s="903"/>
      <c r="BC70" s="903"/>
      <c r="BD70" s="904"/>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28"/>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5"/>
      <c r="DW70" s="926"/>
      <c r="DX70" s="926"/>
      <c r="DY70" s="926"/>
      <c r="DZ70" s="927"/>
      <c r="EA70" s="226"/>
    </row>
    <row r="71" spans="1:131" ht="26.25" customHeight="1" x14ac:dyDescent="0.2">
      <c r="A71" s="234">
        <v>4</v>
      </c>
      <c r="B71" s="789" t="s">
        <v>581</v>
      </c>
      <c r="C71" s="790"/>
      <c r="D71" s="790"/>
      <c r="E71" s="790"/>
      <c r="F71" s="790"/>
      <c r="G71" s="790"/>
      <c r="H71" s="790"/>
      <c r="I71" s="790"/>
      <c r="J71" s="790"/>
      <c r="K71" s="790"/>
      <c r="L71" s="790"/>
      <c r="M71" s="790"/>
      <c r="N71" s="790"/>
      <c r="O71" s="790"/>
      <c r="P71" s="791"/>
      <c r="Q71" s="941">
        <v>1065</v>
      </c>
      <c r="R71" s="901"/>
      <c r="S71" s="901"/>
      <c r="T71" s="901"/>
      <c r="U71" s="901"/>
      <c r="V71" s="901">
        <v>1062</v>
      </c>
      <c r="W71" s="901"/>
      <c r="X71" s="901"/>
      <c r="Y71" s="901"/>
      <c r="Z71" s="901"/>
      <c r="AA71" s="901">
        <v>4</v>
      </c>
      <c r="AB71" s="901"/>
      <c r="AC71" s="901"/>
      <c r="AD71" s="901"/>
      <c r="AE71" s="901"/>
      <c r="AF71" s="901">
        <v>4</v>
      </c>
      <c r="AG71" s="901"/>
      <c r="AH71" s="901"/>
      <c r="AI71" s="901"/>
      <c r="AJ71" s="901"/>
      <c r="AK71" s="901" t="s">
        <v>577</v>
      </c>
      <c r="AL71" s="901"/>
      <c r="AM71" s="901"/>
      <c r="AN71" s="901"/>
      <c r="AO71" s="901"/>
      <c r="AP71" s="901" t="s">
        <v>577</v>
      </c>
      <c r="AQ71" s="901"/>
      <c r="AR71" s="901"/>
      <c r="AS71" s="901"/>
      <c r="AT71" s="901"/>
      <c r="AU71" s="901" t="s">
        <v>577</v>
      </c>
      <c r="AV71" s="901"/>
      <c r="AW71" s="901"/>
      <c r="AX71" s="901"/>
      <c r="AY71" s="901"/>
      <c r="AZ71" s="903"/>
      <c r="BA71" s="903"/>
      <c r="BB71" s="903"/>
      <c r="BC71" s="903"/>
      <c r="BD71" s="904"/>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28"/>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5"/>
      <c r="DW71" s="926"/>
      <c r="DX71" s="926"/>
      <c r="DY71" s="926"/>
      <c r="DZ71" s="927"/>
      <c r="EA71" s="226"/>
    </row>
    <row r="72" spans="1:131" ht="26.25" customHeight="1" x14ac:dyDescent="0.2">
      <c r="A72" s="234">
        <v>5</v>
      </c>
      <c r="B72" s="789" t="s">
        <v>582</v>
      </c>
      <c r="C72" s="790"/>
      <c r="D72" s="790"/>
      <c r="E72" s="790"/>
      <c r="F72" s="790"/>
      <c r="G72" s="790"/>
      <c r="H72" s="790"/>
      <c r="I72" s="790"/>
      <c r="J72" s="790"/>
      <c r="K72" s="790"/>
      <c r="L72" s="790"/>
      <c r="M72" s="790"/>
      <c r="N72" s="790"/>
      <c r="O72" s="790"/>
      <c r="P72" s="791"/>
      <c r="Q72" s="941">
        <v>88</v>
      </c>
      <c r="R72" s="901"/>
      <c r="S72" s="901"/>
      <c r="T72" s="901"/>
      <c r="U72" s="901"/>
      <c r="V72" s="901">
        <v>76</v>
      </c>
      <c r="W72" s="901"/>
      <c r="X72" s="901"/>
      <c r="Y72" s="901"/>
      <c r="Z72" s="901"/>
      <c r="AA72" s="901">
        <v>12</v>
      </c>
      <c r="AB72" s="901"/>
      <c r="AC72" s="901"/>
      <c r="AD72" s="901"/>
      <c r="AE72" s="901"/>
      <c r="AF72" s="901">
        <v>12</v>
      </c>
      <c r="AG72" s="901"/>
      <c r="AH72" s="901"/>
      <c r="AI72" s="901"/>
      <c r="AJ72" s="901"/>
      <c r="AK72" s="901" t="s">
        <v>577</v>
      </c>
      <c r="AL72" s="901"/>
      <c r="AM72" s="901"/>
      <c r="AN72" s="901"/>
      <c r="AO72" s="901"/>
      <c r="AP72" s="901" t="s">
        <v>577</v>
      </c>
      <c r="AQ72" s="901"/>
      <c r="AR72" s="901"/>
      <c r="AS72" s="901"/>
      <c r="AT72" s="901"/>
      <c r="AU72" s="901" t="s">
        <v>577</v>
      </c>
      <c r="AV72" s="901"/>
      <c r="AW72" s="901"/>
      <c r="AX72" s="901"/>
      <c r="AY72" s="901"/>
      <c r="AZ72" s="903"/>
      <c r="BA72" s="903"/>
      <c r="BB72" s="903"/>
      <c r="BC72" s="903"/>
      <c r="BD72" s="904"/>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28"/>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5"/>
      <c r="DW72" s="926"/>
      <c r="DX72" s="926"/>
      <c r="DY72" s="926"/>
      <c r="DZ72" s="927"/>
      <c r="EA72" s="226"/>
    </row>
    <row r="73" spans="1:131" ht="26.25" customHeight="1" x14ac:dyDescent="0.2">
      <c r="A73" s="234">
        <v>6</v>
      </c>
      <c r="B73" s="789" t="s">
        <v>583</v>
      </c>
      <c r="C73" s="790"/>
      <c r="D73" s="790"/>
      <c r="E73" s="790"/>
      <c r="F73" s="790"/>
      <c r="G73" s="790"/>
      <c r="H73" s="790"/>
      <c r="I73" s="790"/>
      <c r="J73" s="790"/>
      <c r="K73" s="790"/>
      <c r="L73" s="790"/>
      <c r="M73" s="790"/>
      <c r="N73" s="790"/>
      <c r="O73" s="790"/>
      <c r="P73" s="791"/>
      <c r="Q73" s="941">
        <v>607</v>
      </c>
      <c r="R73" s="901"/>
      <c r="S73" s="901"/>
      <c r="T73" s="901"/>
      <c r="U73" s="901"/>
      <c r="V73" s="901">
        <v>490</v>
      </c>
      <c r="W73" s="901"/>
      <c r="X73" s="901"/>
      <c r="Y73" s="901"/>
      <c r="Z73" s="901"/>
      <c r="AA73" s="901">
        <v>118</v>
      </c>
      <c r="AB73" s="901"/>
      <c r="AC73" s="901"/>
      <c r="AD73" s="901"/>
      <c r="AE73" s="901"/>
      <c r="AF73" s="901">
        <v>1324</v>
      </c>
      <c r="AG73" s="901"/>
      <c r="AH73" s="901"/>
      <c r="AI73" s="901"/>
      <c r="AJ73" s="901"/>
      <c r="AK73" s="901" t="s">
        <v>577</v>
      </c>
      <c r="AL73" s="901"/>
      <c r="AM73" s="901"/>
      <c r="AN73" s="901"/>
      <c r="AO73" s="901"/>
      <c r="AP73" s="901">
        <v>450</v>
      </c>
      <c r="AQ73" s="901"/>
      <c r="AR73" s="901"/>
      <c r="AS73" s="901"/>
      <c r="AT73" s="901"/>
      <c r="AU73" s="901" t="s">
        <v>577</v>
      </c>
      <c r="AV73" s="901"/>
      <c r="AW73" s="901"/>
      <c r="AX73" s="901"/>
      <c r="AY73" s="901"/>
      <c r="AZ73" s="903" t="s">
        <v>584</v>
      </c>
      <c r="BA73" s="903"/>
      <c r="BB73" s="903"/>
      <c r="BC73" s="903"/>
      <c r="BD73" s="904"/>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28"/>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5"/>
      <c r="DW73" s="926"/>
      <c r="DX73" s="926"/>
      <c r="DY73" s="926"/>
      <c r="DZ73" s="927"/>
      <c r="EA73" s="226"/>
    </row>
    <row r="74" spans="1:131" ht="26.25" customHeight="1" x14ac:dyDescent="0.2">
      <c r="A74" s="234">
        <v>7</v>
      </c>
      <c r="B74" s="789"/>
      <c r="C74" s="790"/>
      <c r="D74" s="790"/>
      <c r="E74" s="790"/>
      <c r="F74" s="790"/>
      <c r="G74" s="790"/>
      <c r="H74" s="790"/>
      <c r="I74" s="790"/>
      <c r="J74" s="790"/>
      <c r="K74" s="790"/>
      <c r="L74" s="790"/>
      <c r="M74" s="790"/>
      <c r="N74" s="790"/>
      <c r="O74" s="790"/>
      <c r="P74" s="791"/>
      <c r="Q74" s="941"/>
      <c r="R74" s="901"/>
      <c r="S74" s="901"/>
      <c r="T74" s="901"/>
      <c r="U74" s="901"/>
      <c r="V74" s="901"/>
      <c r="W74" s="901"/>
      <c r="X74" s="901"/>
      <c r="Y74" s="901"/>
      <c r="Z74" s="901"/>
      <c r="AA74" s="901"/>
      <c r="AB74" s="901"/>
      <c r="AC74" s="901"/>
      <c r="AD74" s="901"/>
      <c r="AE74" s="901"/>
      <c r="AF74" s="901"/>
      <c r="AG74" s="901"/>
      <c r="AH74" s="901"/>
      <c r="AI74" s="901"/>
      <c r="AJ74" s="901"/>
      <c r="AK74" s="901"/>
      <c r="AL74" s="901"/>
      <c r="AM74" s="901"/>
      <c r="AN74" s="901"/>
      <c r="AO74" s="901"/>
      <c r="AP74" s="901"/>
      <c r="AQ74" s="901"/>
      <c r="AR74" s="901"/>
      <c r="AS74" s="901"/>
      <c r="AT74" s="901"/>
      <c r="AU74" s="901"/>
      <c r="AV74" s="901"/>
      <c r="AW74" s="901"/>
      <c r="AX74" s="901"/>
      <c r="AY74" s="901"/>
      <c r="AZ74" s="903"/>
      <c r="BA74" s="903"/>
      <c r="BB74" s="903"/>
      <c r="BC74" s="903"/>
      <c r="BD74" s="904"/>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28"/>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5"/>
      <c r="DW74" s="926"/>
      <c r="DX74" s="926"/>
      <c r="DY74" s="926"/>
      <c r="DZ74" s="927"/>
      <c r="EA74" s="226"/>
    </row>
    <row r="75" spans="1:131" ht="26.25" customHeight="1" x14ac:dyDescent="0.2">
      <c r="A75" s="234">
        <v>8</v>
      </c>
      <c r="B75" s="789"/>
      <c r="C75" s="790"/>
      <c r="D75" s="790"/>
      <c r="E75" s="790"/>
      <c r="F75" s="790"/>
      <c r="G75" s="790"/>
      <c r="H75" s="790"/>
      <c r="I75" s="790"/>
      <c r="J75" s="790"/>
      <c r="K75" s="790"/>
      <c r="L75" s="790"/>
      <c r="M75" s="790"/>
      <c r="N75" s="790"/>
      <c r="O75" s="790"/>
      <c r="P75" s="791"/>
      <c r="Q75" s="944"/>
      <c r="R75" s="943"/>
      <c r="S75" s="943"/>
      <c r="T75" s="943"/>
      <c r="U75" s="905"/>
      <c r="V75" s="942"/>
      <c r="W75" s="943"/>
      <c r="X75" s="943"/>
      <c r="Y75" s="943"/>
      <c r="Z75" s="905"/>
      <c r="AA75" s="942"/>
      <c r="AB75" s="943"/>
      <c r="AC75" s="943"/>
      <c r="AD75" s="943"/>
      <c r="AE75" s="905"/>
      <c r="AF75" s="942"/>
      <c r="AG75" s="943"/>
      <c r="AH75" s="943"/>
      <c r="AI75" s="943"/>
      <c r="AJ75" s="905"/>
      <c r="AK75" s="942"/>
      <c r="AL75" s="943"/>
      <c r="AM75" s="943"/>
      <c r="AN75" s="943"/>
      <c r="AO75" s="905"/>
      <c r="AP75" s="942"/>
      <c r="AQ75" s="943"/>
      <c r="AR75" s="943"/>
      <c r="AS75" s="943"/>
      <c r="AT75" s="905"/>
      <c r="AU75" s="942"/>
      <c r="AV75" s="943"/>
      <c r="AW75" s="943"/>
      <c r="AX75" s="943"/>
      <c r="AY75" s="905"/>
      <c r="AZ75" s="903"/>
      <c r="BA75" s="903"/>
      <c r="BB75" s="903"/>
      <c r="BC75" s="903"/>
      <c r="BD75" s="904"/>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28"/>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5"/>
      <c r="DW75" s="926"/>
      <c r="DX75" s="926"/>
      <c r="DY75" s="926"/>
      <c r="DZ75" s="927"/>
      <c r="EA75" s="226"/>
    </row>
    <row r="76" spans="1:131" ht="26.25" customHeight="1" x14ac:dyDescent="0.2">
      <c r="A76" s="234">
        <v>9</v>
      </c>
      <c r="B76" s="789"/>
      <c r="C76" s="790"/>
      <c r="D76" s="790"/>
      <c r="E76" s="790"/>
      <c r="F76" s="790"/>
      <c r="G76" s="790"/>
      <c r="H76" s="790"/>
      <c r="I76" s="790"/>
      <c r="J76" s="790"/>
      <c r="K76" s="790"/>
      <c r="L76" s="790"/>
      <c r="M76" s="790"/>
      <c r="N76" s="790"/>
      <c r="O76" s="790"/>
      <c r="P76" s="791"/>
      <c r="Q76" s="944"/>
      <c r="R76" s="943"/>
      <c r="S76" s="943"/>
      <c r="T76" s="943"/>
      <c r="U76" s="905"/>
      <c r="V76" s="942"/>
      <c r="W76" s="943"/>
      <c r="X76" s="943"/>
      <c r="Y76" s="943"/>
      <c r="Z76" s="905"/>
      <c r="AA76" s="942"/>
      <c r="AB76" s="943"/>
      <c r="AC76" s="943"/>
      <c r="AD76" s="943"/>
      <c r="AE76" s="905"/>
      <c r="AF76" s="942"/>
      <c r="AG76" s="943"/>
      <c r="AH76" s="943"/>
      <c r="AI76" s="943"/>
      <c r="AJ76" s="905"/>
      <c r="AK76" s="942"/>
      <c r="AL76" s="943"/>
      <c r="AM76" s="943"/>
      <c r="AN76" s="943"/>
      <c r="AO76" s="905"/>
      <c r="AP76" s="942"/>
      <c r="AQ76" s="943"/>
      <c r="AR76" s="943"/>
      <c r="AS76" s="943"/>
      <c r="AT76" s="905"/>
      <c r="AU76" s="942"/>
      <c r="AV76" s="943"/>
      <c r="AW76" s="943"/>
      <c r="AX76" s="943"/>
      <c r="AY76" s="905"/>
      <c r="AZ76" s="903"/>
      <c r="BA76" s="903"/>
      <c r="BB76" s="903"/>
      <c r="BC76" s="903"/>
      <c r="BD76" s="904"/>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28"/>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5"/>
      <c r="DW76" s="926"/>
      <c r="DX76" s="926"/>
      <c r="DY76" s="926"/>
      <c r="DZ76" s="927"/>
      <c r="EA76" s="226"/>
    </row>
    <row r="77" spans="1:131" ht="26.25" customHeight="1" x14ac:dyDescent="0.2">
      <c r="A77" s="234">
        <v>10</v>
      </c>
      <c r="B77" s="789"/>
      <c r="C77" s="790"/>
      <c r="D77" s="790"/>
      <c r="E77" s="790"/>
      <c r="F77" s="790"/>
      <c r="G77" s="790"/>
      <c r="H77" s="790"/>
      <c r="I77" s="790"/>
      <c r="J77" s="790"/>
      <c r="K77" s="790"/>
      <c r="L77" s="790"/>
      <c r="M77" s="790"/>
      <c r="N77" s="790"/>
      <c r="O77" s="790"/>
      <c r="P77" s="791"/>
      <c r="Q77" s="944"/>
      <c r="R77" s="943"/>
      <c r="S77" s="943"/>
      <c r="T77" s="943"/>
      <c r="U77" s="905"/>
      <c r="V77" s="942"/>
      <c r="W77" s="943"/>
      <c r="X77" s="943"/>
      <c r="Y77" s="943"/>
      <c r="Z77" s="905"/>
      <c r="AA77" s="942"/>
      <c r="AB77" s="943"/>
      <c r="AC77" s="943"/>
      <c r="AD77" s="943"/>
      <c r="AE77" s="905"/>
      <c r="AF77" s="942"/>
      <c r="AG77" s="943"/>
      <c r="AH77" s="943"/>
      <c r="AI77" s="943"/>
      <c r="AJ77" s="905"/>
      <c r="AK77" s="942"/>
      <c r="AL77" s="943"/>
      <c r="AM77" s="943"/>
      <c r="AN77" s="943"/>
      <c r="AO77" s="905"/>
      <c r="AP77" s="942"/>
      <c r="AQ77" s="943"/>
      <c r="AR77" s="943"/>
      <c r="AS77" s="943"/>
      <c r="AT77" s="905"/>
      <c r="AU77" s="942"/>
      <c r="AV77" s="943"/>
      <c r="AW77" s="943"/>
      <c r="AX77" s="943"/>
      <c r="AY77" s="905"/>
      <c r="AZ77" s="903"/>
      <c r="BA77" s="903"/>
      <c r="BB77" s="903"/>
      <c r="BC77" s="903"/>
      <c r="BD77" s="904"/>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28"/>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5"/>
      <c r="DW77" s="926"/>
      <c r="DX77" s="926"/>
      <c r="DY77" s="926"/>
      <c r="DZ77" s="927"/>
      <c r="EA77" s="226"/>
    </row>
    <row r="78" spans="1:131" ht="26.25" customHeight="1" x14ac:dyDescent="0.2">
      <c r="A78" s="234">
        <v>11</v>
      </c>
      <c r="B78" s="789"/>
      <c r="C78" s="790"/>
      <c r="D78" s="790"/>
      <c r="E78" s="790"/>
      <c r="F78" s="790"/>
      <c r="G78" s="790"/>
      <c r="H78" s="790"/>
      <c r="I78" s="790"/>
      <c r="J78" s="790"/>
      <c r="K78" s="790"/>
      <c r="L78" s="790"/>
      <c r="M78" s="790"/>
      <c r="N78" s="790"/>
      <c r="O78" s="790"/>
      <c r="P78" s="791"/>
      <c r="Q78" s="941"/>
      <c r="R78" s="901"/>
      <c r="S78" s="901"/>
      <c r="T78" s="901"/>
      <c r="U78" s="901"/>
      <c r="V78" s="901"/>
      <c r="W78" s="901"/>
      <c r="X78" s="90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1"/>
      <c r="AY78" s="901"/>
      <c r="AZ78" s="903"/>
      <c r="BA78" s="903"/>
      <c r="BB78" s="903"/>
      <c r="BC78" s="903"/>
      <c r="BD78" s="904"/>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28"/>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5"/>
      <c r="DW78" s="926"/>
      <c r="DX78" s="926"/>
      <c r="DY78" s="926"/>
      <c r="DZ78" s="927"/>
      <c r="EA78" s="226"/>
    </row>
    <row r="79" spans="1:131" ht="26.25" customHeight="1" x14ac:dyDescent="0.2">
      <c r="A79" s="234">
        <v>12</v>
      </c>
      <c r="B79" s="789"/>
      <c r="C79" s="790"/>
      <c r="D79" s="790"/>
      <c r="E79" s="790"/>
      <c r="F79" s="790"/>
      <c r="G79" s="790"/>
      <c r="H79" s="790"/>
      <c r="I79" s="790"/>
      <c r="J79" s="790"/>
      <c r="K79" s="790"/>
      <c r="L79" s="790"/>
      <c r="M79" s="790"/>
      <c r="N79" s="790"/>
      <c r="O79" s="790"/>
      <c r="P79" s="791"/>
      <c r="Q79" s="941"/>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901"/>
      <c r="AO79" s="901"/>
      <c r="AP79" s="901"/>
      <c r="AQ79" s="901"/>
      <c r="AR79" s="901"/>
      <c r="AS79" s="901"/>
      <c r="AT79" s="901"/>
      <c r="AU79" s="901"/>
      <c r="AV79" s="901"/>
      <c r="AW79" s="901"/>
      <c r="AX79" s="901"/>
      <c r="AY79" s="901"/>
      <c r="AZ79" s="903"/>
      <c r="BA79" s="903"/>
      <c r="BB79" s="903"/>
      <c r="BC79" s="903"/>
      <c r="BD79" s="904"/>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28"/>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5"/>
      <c r="DW79" s="926"/>
      <c r="DX79" s="926"/>
      <c r="DY79" s="926"/>
      <c r="DZ79" s="927"/>
      <c r="EA79" s="226"/>
    </row>
    <row r="80" spans="1:131" ht="26.25" customHeight="1" x14ac:dyDescent="0.2">
      <c r="A80" s="234">
        <v>13</v>
      </c>
      <c r="B80" s="789"/>
      <c r="C80" s="790"/>
      <c r="D80" s="790"/>
      <c r="E80" s="790"/>
      <c r="F80" s="790"/>
      <c r="G80" s="790"/>
      <c r="H80" s="790"/>
      <c r="I80" s="790"/>
      <c r="J80" s="790"/>
      <c r="K80" s="790"/>
      <c r="L80" s="790"/>
      <c r="M80" s="790"/>
      <c r="N80" s="790"/>
      <c r="O80" s="790"/>
      <c r="P80" s="791"/>
      <c r="Q80" s="941"/>
      <c r="R80" s="901"/>
      <c r="S80" s="901"/>
      <c r="T80" s="901"/>
      <c r="U80" s="901"/>
      <c r="V80" s="901"/>
      <c r="W80" s="901"/>
      <c r="X80" s="901"/>
      <c r="Y80" s="901"/>
      <c r="Z80" s="901"/>
      <c r="AA80" s="901"/>
      <c r="AB80" s="901"/>
      <c r="AC80" s="901"/>
      <c r="AD80" s="901"/>
      <c r="AE80" s="901"/>
      <c r="AF80" s="901"/>
      <c r="AG80" s="901"/>
      <c r="AH80" s="901"/>
      <c r="AI80" s="901"/>
      <c r="AJ80" s="901"/>
      <c r="AK80" s="901"/>
      <c r="AL80" s="901"/>
      <c r="AM80" s="901"/>
      <c r="AN80" s="901"/>
      <c r="AO80" s="901"/>
      <c r="AP80" s="901"/>
      <c r="AQ80" s="901"/>
      <c r="AR80" s="901"/>
      <c r="AS80" s="901"/>
      <c r="AT80" s="901"/>
      <c r="AU80" s="901"/>
      <c r="AV80" s="901"/>
      <c r="AW80" s="901"/>
      <c r="AX80" s="901"/>
      <c r="AY80" s="901"/>
      <c r="AZ80" s="903"/>
      <c r="BA80" s="903"/>
      <c r="BB80" s="903"/>
      <c r="BC80" s="903"/>
      <c r="BD80" s="904"/>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28"/>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5"/>
      <c r="DW80" s="926"/>
      <c r="DX80" s="926"/>
      <c r="DY80" s="926"/>
      <c r="DZ80" s="927"/>
      <c r="EA80" s="226"/>
    </row>
    <row r="81" spans="1:131" ht="26.25" customHeight="1" x14ac:dyDescent="0.2">
      <c r="A81" s="234">
        <v>14</v>
      </c>
      <c r="B81" s="789"/>
      <c r="C81" s="790"/>
      <c r="D81" s="790"/>
      <c r="E81" s="790"/>
      <c r="F81" s="790"/>
      <c r="G81" s="790"/>
      <c r="H81" s="790"/>
      <c r="I81" s="790"/>
      <c r="J81" s="790"/>
      <c r="K81" s="790"/>
      <c r="L81" s="790"/>
      <c r="M81" s="790"/>
      <c r="N81" s="790"/>
      <c r="O81" s="790"/>
      <c r="P81" s="791"/>
      <c r="Q81" s="941"/>
      <c r="R81" s="901"/>
      <c r="S81" s="901"/>
      <c r="T81" s="901"/>
      <c r="U81" s="901"/>
      <c r="V81" s="901"/>
      <c r="W81" s="901"/>
      <c r="X81" s="901"/>
      <c r="Y81" s="901"/>
      <c r="Z81" s="901"/>
      <c r="AA81" s="901"/>
      <c r="AB81" s="901"/>
      <c r="AC81" s="901"/>
      <c r="AD81" s="901"/>
      <c r="AE81" s="901"/>
      <c r="AF81" s="901"/>
      <c r="AG81" s="901"/>
      <c r="AH81" s="901"/>
      <c r="AI81" s="901"/>
      <c r="AJ81" s="901"/>
      <c r="AK81" s="901"/>
      <c r="AL81" s="901"/>
      <c r="AM81" s="901"/>
      <c r="AN81" s="901"/>
      <c r="AO81" s="901"/>
      <c r="AP81" s="901"/>
      <c r="AQ81" s="901"/>
      <c r="AR81" s="901"/>
      <c r="AS81" s="901"/>
      <c r="AT81" s="901"/>
      <c r="AU81" s="901"/>
      <c r="AV81" s="901"/>
      <c r="AW81" s="901"/>
      <c r="AX81" s="901"/>
      <c r="AY81" s="901"/>
      <c r="AZ81" s="903"/>
      <c r="BA81" s="903"/>
      <c r="BB81" s="903"/>
      <c r="BC81" s="903"/>
      <c r="BD81" s="904"/>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28"/>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5"/>
      <c r="DW81" s="926"/>
      <c r="DX81" s="926"/>
      <c r="DY81" s="926"/>
      <c r="DZ81" s="927"/>
      <c r="EA81" s="226"/>
    </row>
    <row r="82" spans="1:131" ht="26.25" customHeight="1" x14ac:dyDescent="0.2">
      <c r="A82" s="234">
        <v>15</v>
      </c>
      <c r="B82" s="789"/>
      <c r="C82" s="790"/>
      <c r="D82" s="790"/>
      <c r="E82" s="790"/>
      <c r="F82" s="790"/>
      <c r="G82" s="790"/>
      <c r="H82" s="790"/>
      <c r="I82" s="790"/>
      <c r="J82" s="790"/>
      <c r="K82" s="790"/>
      <c r="L82" s="790"/>
      <c r="M82" s="790"/>
      <c r="N82" s="790"/>
      <c r="O82" s="790"/>
      <c r="P82" s="791"/>
      <c r="Q82" s="941"/>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1"/>
      <c r="AZ82" s="903"/>
      <c r="BA82" s="903"/>
      <c r="BB82" s="903"/>
      <c r="BC82" s="903"/>
      <c r="BD82" s="904"/>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28"/>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5"/>
      <c r="DW82" s="926"/>
      <c r="DX82" s="926"/>
      <c r="DY82" s="926"/>
      <c r="DZ82" s="927"/>
      <c r="EA82" s="226"/>
    </row>
    <row r="83" spans="1:131" ht="26.25" customHeight="1" x14ac:dyDescent="0.2">
      <c r="A83" s="234">
        <v>16</v>
      </c>
      <c r="B83" s="789"/>
      <c r="C83" s="790"/>
      <c r="D83" s="790"/>
      <c r="E83" s="790"/>
      <c r="F83" s="790"/>
      <c r="G83" s="790"/>
      <c r="H83" s="790"/>
      <c r="I83" s="790"/>
      <c r="J83" s="790"/>
      <c r="K83" s="790"/>
      <c r="L83" s="790"/>
      <c r="M83" s="790"/>
      <c r="N83" s="790"/>
      <c r="O83" s="790"/>
      <c r="P83" s="791"/>
      <c r="Q83" s="941"/>
      <c r="R83" s="901"/>
      <c r="S83" s="901"/>
      <c r="T83" s="901"/>
      <c r="U83" s="901"/>
      <c r="V83" s="901"/>
      <c r="W83" s="901"/>
      <c r="X83" s="901"/>
      <c r="Y83" s="901"/>
      <c r="Z83" s="901"/>
      <c r="AA83" s="901"/>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1"/>
      <c r="AZ83" s="903"/>
      <c r="BA83" s="903"/>
      <c r="BB83" s="903"/>
      <c r="BC83" s="903"/>
      <c r="BD83" s="904"/>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28"/>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5"/>
      <c r="DW83" s="926"/>
      <c r="DX83" s="926"/>
      <c r="DY83" s="926"/>
      <c r="DZ83" s="927"/>
      <c r="EA83" s="226"/>
    </row>
    <row r="84" spans="1:131" ht="26.25" customHeight="1" x14ac:dyDescent="0.2">
      <c r="A84" s="234">
        <v>17</v>
      </c>
      <c r="B84" s="789"/>
      <c r="C84" s="790"/>
      <c r="D84" s="790"/>
      <c r="E84" s="790"/>
      <c r="F84" s="790"/>
      <c r="G84" s="790"/>
      <c r="H84" s="790"/>
      <c r="I84" s="790"/>
      <c r="J84" s="790"/>
      <c r="K84" s="790"/>
      <c r="L84" s="790"/>
      <c r="M84" s="790"/>
      <c r="N84" s="790"/>
      <c r="O84" s="790"/>
      <c r="P84" s="791"/>
      <c r="Q84" s="941"/>
      <c r="R84" s="901"/>
      <c r="S84" s="901"/>
      <c r="T84" s="901"/>
      <c r="U84" s="901"/>
      <c r="V84" s="901"/>
      <c r="W84" s="901"/>
      <c r="X84" s="901"/>
      <c r="Y84" s="901"/>
      <c r="Z84" s="901"/>
      <c r="AA84" s="901"/>
      <c r="AB84" s="901"/>
      <c r="AC84" s="901"/>
      <c r="AD84" s="901"/>
      <c r="AE84" s="901"/>
      <c r="AF84" s="901"/>
      <c r="AG84" s="901"/>
      <c r="AH84" s="901"/>
      <c r="AI84" s="901"/>
      <c r="AJ84" s="901"/>
      <c r="AK84" s="901"/>
      <c r="AL84" s="901"/>
      <c r="AM84" s="901"/>
      <c r="AN84" s="901"/>
      <c r="AO84" s="901"/>
      <c r="AP84" s="901"/>
      <c r="AQ84" s="901"/>
      <c r="AR84" s="901"/>
      <c r="AS84" s="901"/>
      <c r="AT84" s="901"/>
      <c r="AU84" s="901"/>
      <c r="AV84" s="901"/>
      <c r="AW84" s="901"/>
      <c r="AX84" s="901"/>
      <c r="AY84" s="901"/>
      <c r="AZ84" s="903"/>
      <c r="BA84" s="903"/>
      <c r="BB84" s="903"/>
      <c r="BC84" s="903"/>
      <c r="BD84" s="904"/>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28"/>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5"/>
      <c r="DW84" s="926"/>
      <c r="DX84" s="926"/>
      <c r="DY84" s="926"/>
      <c r="DZ84" s="927"/>
      <c r="EA84" s="226"/>
    </row>
    <row r="85" spans="1:131" ht="26.25" customHeight="1" x14ac:dyDescent="0.2">
      <c r="A85" s="234">
        <v>18</v>
      </c>
      <c r="B85" s="789"/>
      <c r="C85" s="790"/>
      <c r="D85" s="790"/>
      <c r="E85" s="790"/>
      <c r="F85" s="790"/>
      <c r="G85" s="790"/>
      <c r="H85" s="790"/>
      <c r="I85" s="790"/>
      <c r="J85" s="790"/>
      <c r="K85" s="790"/>
      <c r="L85" s="790"/>
      <c r="M85" s="790"/>
      <c r="N85" s="790"/>
      <c r="O85" s="790"/>
      <c r="P85" s="791"/>
      <c r="Q85" s="941"/>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03"/>
      <c r="BA85" s="903"/>
      <c r="BB85" s="903"/>
      <c r="BC85" s="903"/>
      <c r="BD85" s="904"/>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28"/>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5"/>
      <c r="DW85" s="926"/>
      <c r="DX85" s="926"/>
      <c r="DY85" s="926"/>
      <c r="DZ85" s="927"/>
      <c r="EA85" s="226"/>
    </row>
    <row r="86" spans="1:131" ht="26.25" customHeight="1" x14ac:dyDescent="0.2">
      <c r="A86" s="234">
        <v>19</v>
      </c>
      <c r="B86" s="789"/>
      <c r="C86" s="790"/>
      <c r="D86" s="790"/>
      <c r="E86" s="790"/>
      <c r="F86" s="790"/>
      <c r="G86" s="790"/>
      <c r="H86" s="790"/>
      <c r="I86" s="790"/>
      <c r="J86" s="790"/>
      <c r="K86" s="790"/>
      <c r="L86" s="790"/>
      <c r="M86" s="790"/>
      <c r="N86" s="790"/>
      <c r="O86" s="790"/>
      <c r="P86" s="791"/>
      <c r="Q86" s="941"/>
      <c r="R86" s="901"/>
      <c r="S86" s="901"/>
      <c r="T86" s="901"/>
      <c r="U86" s="901"/>
      <c r="V86" s="901"/>
      <c r="W86" s="901"/>
      <c r="X86" s="901"/>
      <c r="Y86" s="901"/>
      <c r="Z86" s="901"/>
      <c r="AA86" s="901"/>
      <c r="AB86" s="901"/>
      <c r="AC86" s="901"/>
      <c r="AD86" s="901"/>
      <c r="AE86" s="901"/>
      <c r="AF86" s="901"/>
      <c r="AG86" s="901"/>
      <c r="AH86" s="901"/>
      <c r="AI86" s="901"/>
      <c r="AJ86" s="901"/>
      <c r="AK86" s="901"/>
      <c r="AL86" s="901"/>
      <c r="AM86" s="901"/>
      <c r="AN86" s="901"/>
      <c r="AO86" s="901"/>
      <c r="AP86" s="901"/>
      <c r="AQ86" s="901"/>
      <c r="AR86" s="901"/>
      <c r="AS86" s="901"/>
      <c r="AT86" s="901"/>
      <c r="AU86" s="901"/>
      <c r="AV86" s="901"/>
      <c r="AW86" s="901"/>
      <c r="AX86" s="901"/>
      <c r="AY86" s="901"/>
      <c r="AZ86" s="903"/>
      <c r="BA86" s="903"/>
      <c r="BB86" s="903"/>
      <c r="BC86" s="903"/>
      <c r="BD86" s="904"/>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28"/>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5"/>
      <c r="DW86" s="926"/>
      <c r="DX86" s="926"/>
      <c r="DY86" s="926"/>
      <c r="DZ86" s="927"/>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28"/>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5"/>
      <c r="DW87" s="926"/>
      <c r="DX87" s="926"/>
      <c r="DY87" s="926"/>
      <c r="DZ87" s="927"/>
      <c r="EA87" s="226"/>
    </row>
    <row r="88" spans="1:131" ht="26.25" customHeight="1" thickBot="1" x14ac:dyDescent="0.25">
      <c r="A88" s="236" t="s">
        <v>390</v>
      </c>
      <c r="B88" s="860" t="s">
        <v>425</v>
      </c>
      <c r="C88" s="861"/>
      <c r="D88" s="861"/>
      <c r="E88" s="861"/>
      <c r="F88" s="861"/>
      <c r="G88" s="861"/>
      <c r="H88" s="861"/>
      <c r="I88" s="861"/>
      <c r="J88" s="861"/>
      <c r="K88" s="861"/>
      <c r="L88" s="861"/>
      <c r="M88" s="861"/>
      <c r="N88" s="861"/>
      <c r="O88" s="861"/>
      <c r="P88" s="862"/>
      <c r="Q88" s="918"/>
      <c r="R88" s="919"/>
      <c r="S88" s="919"/>
      <c r="T88" s="919"/>
      <c r="U88" s="919"/>
      <c r="V88" s="919"/>
      <c r="W88" s="919"/>
      <c r="X88" s="919"/>
      <c r="Y88" s="919"/>
      <c r="Z88" s="919"/>
      <c r="AA88" s="919"/>
      <c r="AB88" s="919"/>
      <c r="AC88" s="919"/>
      <c r="AD88" s="919"/>
      <c r="AE88" s="919"/>
      <c r="AF88" s="911">
        <v>6055</v>
      </c>
      <c r="AG88" s="911"/>
      <c r="AH88" s="911"/>
      <c r="AI88" s="911"/>
      <c r="AJ88" s="911"/>
      <c r="AK88" s="919"/>
      <c r="AL88" s="919"/>
      <c r="AM88" s="919"/>
      <c r="AN88" s="919"/>
      <c r="AO88" s="919"/>
      <c r="AP88" s="911">
        <v>13957</v>
      </c>
      <c r="AQ88" s="911"/>
      <c r="AR88" s="911"/>
      <c r="AS88" s="911"/>
      <c r="AT88" s="911"/>
      <c r="AU88" s="911">
        <v>11355</v>
      </c>
      <c r="AV88" s="911"/>
      <c r="AW88" s="911"/>
      <c r="AX88" s="911"/>
      <c r="AY88" s="911"/>
      <c r="AZ88" s="913"/>
      <c r="BA88" s="913"/>
      <c r="BB88" s="913"/>
      <c r="BC88" s="913"/>
      <c r="BD88" s="914"/>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28"/>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5"/>
      <c r="DW88" s="926"/>
      <c r="DX88" s="926"/>
      <c r="DY88" s="926"/>
      <c r="DZ88" s="92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28"/>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5"/>
      <c r="DW89" s="926"/>
      <c r="DX89" s="926"/>
      <c r="DY89" s="926"/>
      <c r="DZ89" s="92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28"/>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5"/>
      <c r="DW90" s="926"/>
      <c r="DX90" s="926"/>
      <c r="DY90" s="926"/>
      <c r="DZ90" s="92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28"/>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5"/>
      <c r="DW91" s="926"/>
      <c r="DX91" s="926"/>
      <c r="DY91" s="926"/>
      <c r="DZ91" s="92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28"/>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5"/>
      <c r="DW92" s="926"/>
      <c r="DX92" s="926"/>
      <c r="DY92" s="926"/>
      <c r="DZ92" s="92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28"/>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5"/>
      <c r="DW93" s="926"/>
      <c r="DX93" s="926"/>
      <c r="DY93" s="926"/>
      <c r="DZ93" s="92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28"/>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5"/>
      <c r="DW94" s="926"/>
      <c r="DX94" s="926"/>
      <c r="DY94" s="926"/>
      <c r="DZ94" s="92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28"/>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5"/>
      <c r="DW95" s="926"/>
      <c r="DX95" s="926"/>
      <c r="DY95" s="926"/>
      <c r="DZ95" s="92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28"/>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5"/>
      <c r="DW96" s="926"/>
      <c r="DX96" s="926"/>
      <c r="DY96" s="926"/>
      <c r="DZ96" s="92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28"/>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5"/>
      <c r="DW97" s="926"/>
      <c r="DX97" s="926"/>
      <c r="DY97" s="926"/>
      <c r="DZ97" s="92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28"/>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5"/>
      <c r="DW98" s="926"/>
      <c r="DX98" s="926"/>
      <c r="DY98" s="926"/>
      <c r="DZ98" s="92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28"/>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5"/>
      <c r="DW99" s="926"/>
      <c r="DX99" s="926"/>
      <c r="DY99" s="926"/>
      <c r="DZ99" s="92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28"/>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5"/>
      <c r="DW100" s="926"/>
      <c r="DX100" s="926"/>
      <c r="DY100" s="926"/>
      <c r="DZ100" s="92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28"/>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5"/>
      <c r="DW101" s="926"/>
      <c r="DX101" s="926"/>
      <c r="DY101" s="926"/>
      <c r="DZ101" s="92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60" t="s">
        <v>426</v>
      </c>
      <c r="BS102" s="861"/>
      <c r="BT102" s="861"/>
      <c r="BU102" s="861"/>
      <c r="BV102" s="861"/>
      <c r="BW102" s="861"/>
      <c r="BX102" s="861"/>
      <c r="BY102" s="861"/>
      <c r="BZ102" s="861"/>
      <c r="CA102" s="861"/>
      <c r="CB102" s="861"/>
      <c r="CC102" s="861"/>
      <c r="CD102" s="861"/>
      <c r="CE102" s="861"/>
      <c r="CF102" s="861"/>
      <c r="CG102" s="862"/>
      <c r="CH102" s="952"/>
      <c r="CI102" s="953"/>
      <c r="CJ102" s="953"/>
      <c r="CK102" s="953"/>
      <c r="CL102" s="954"/>
      <c r="CM102" s="952"/>
      <c r="CN102" s="953"/>
      <c r="CO102" s="953"/>
      <c r="CP102" s="953"/>
      <c r="CQ102" s="954"/>
      <c r="CR102" s="955">
        <v>609</v>
      </c>
      <c r="CS102" s="916"/>
      <c r="CT102" s="916"/>
      <c r="CU102" s="916"/>
      <c r="CV102" s="956"/>
      <c r="CW102" s="955">
        <v>81</v>
      </c>
      <c r="CX102" s="916"/>
      <c r="CY102" s="916"/>
      <c r="CZ102" s="916"/>
      <c r="DA102" s="956"/>
      <c r="DB102" s="955">
        <v>3339</v>
      </c>
      <c r="DC102" s="916"/>
      <c r="DD102" s="916"/>
      <c r="DE102" s="916"/>
      <c r="DF102" s="956"/>
      <c r="DG102" s="955" t="s">
        <v>577</v>
      </c>
      <c r="DH102" s="916"/>
      <c r="DI102" s="916"/>
      <c r="DJ102" s="916"/>
      <c r="DK102" s="956"/>
      <c r="DL102" s="955">
        <v>434</v>
      </c>
      <c r="DM102" s="916"/>
      <c r="DN102" s="916"/>
      <c r="DO102" s="916"/>
      <c r="DP102" s="956"/>
      <c r="DQ102" s="955">
        <v>43</v>
      </c>
      <c r="DR102" s="916"/>
      <c r="DS102" s="916"/>
      <c r="DT102" s="916"/>
      <c r="DU102" s="956"/>
      <c r="DV102" s="860"/>
      <c r="DW102" s="861"/>
      <c r="DX102" s="861"/>
      <c r="DY102" s="861"/>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434</v>
      </c>
      <c r="AB109" s="958"/>
      <c r="AC109" s="958"/>
      <c r="AD109" s="958"/>
      <c r="AE109" s="959"/>
      <c r="AF109" s="957" t="s">
        <v>435</v>
      </c>
      <c r="AG109" s="958"/>
      <c r="AH109" s="958"/>
      <c r="AI109" s="958"/>
      <c r="AJ109" s="959"/>
      <c r="AK109" s="957" t="s">
        <v>303</v>
      </c>
      <c r="AL109" s="958"/>
      <c r="AM109" s="958"/>
      <c r="AN109" s="958"/>
      <c r="AO109" s="959"/>
      <c r="AP109" s="957" t="s">
        <v>436</v>
      </c>
      <c r="AQ109" s="958"/>
      <c r="AR109" s="958"/>
      <c r="AS109" s="958"/>
      <c r="AT109" s="960"/>
      <c r="AU109" s="977" t="s">
        <v>433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434</v>
      </c>
      <c r="BR109" s="958"/>
      <c r="BS109" s="958"/>
      <c r="BT109" s="958"/>
      <c r="BU109" s="959"/>
      <c r="BV109" s="957" t="s">
        <v>435</v>
      </c>
      <c r="BW109" s="958"/>
      <c r="BX109" s="958"/>
      <c r="BY109" s="958"/>
      <c r="BZ109" s="959"/>
      <c r="CA109" s="957" t="s">
        <v>303</v>
      </c>
      <c r="CB109" s="958"/>
      <c r="CC109" s="958"/>
      <c r="CD109" s="958"/>
      <c r="CE109" s="959"/>
      <c r="CF109" s="978" t="s">
        <v>436</v>
      </c>
      <c r="CG109" s="978"/>
      <c r="CH109" s="978"/>
      <c r="CI109" s="978"/>
      <c r="CJ109" s="978"/>
      <c r="CK109" s="957" t="s">
        <v>437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434</v>
      </c>
      <c r="DH109" s="958"/>
      <c r="DI109" s="958"/>
      <c r="DJ109" s="958"/>
      <c r="DK109" s="959"/>
      <c r="DL109" s="957" t="s">
        <v>435</v>
      </c>
      <c r="DM109" s="958"/>
      <c r="DN109" s="958"/>
      <c r="DO109" s="958"/>
      <c r="DP109" s="959"/>
      <c r="DQ109" s="957" t="s">
        <v>303</v>
      </c>
      <c r="DR109" s="958"/>
      <c r="DS109" s="958"/>
      <c r="DT109" s="958"/>
      <c r="DU109" s="959"/>
      <c r="DV109" s="957" t="s">
        <v>436</v>
      </c>
      <c r="DW109" s="958"/>
      <c r="DX109" s="958"/>
      <c r="DY109" s="958"/>
      <c r="DZ109" s="960"/>
    </row>
    <row r="110" spans="1:131" s="226" customFormat="1" ht="26.25" customHeight="1" x14ac:dyDescent="0.2">
      <c r="A110" s="961" t="s">
        <v>438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8866485</v>
      </c>
      <c r="AB110" s="965"/>
      <c r="AC110" s="965"/>
      <c r="AD110" s="965"/>
      <c r="AE110" s="966"/>
      <c r="AF110" s="967">
        <v>8578091</v>
      </c>
      <c r="AG110" s="965"/>
      <c r="AH110" s="965"/>
      <c r="AI110" s="965"/>
      <c r="AJ110" s="966"/>
      <c r="AK110" s="967">
        <v>8415327</v>
      </c>
      <c r="AL110" s="965"/>
      <c r="AM110" s="965"/>
      <c r="AN110" s="965"/>
      <c r="AO110" s="966"/>
      <c r="AP110" s="968">
        <v>17.7</v>
      </c>
      <c r="AQ110" s="969"/>
      <c r="AR110" s="969"/>
      <c r="AS110" s="969"/>
      <c r="AT110" s="970"/>
      <c r="AU110" s="971" t="s">
        <v>72</v>
      </c>
      <c r="AV110" s="972"/>
      <c r="AW110" s="972"/>
      <c r="AX110" s="972"/>
      <c r="AY110" s="972"/>
      <c r="AZ110" s="994" t="s">
        <v>439</v>
      </c>
      <c r="BA110" s="962"/>
      <c r="BB110" s="962"/>
      <c r="BC110" s="962"/>
      <c r="BD110" s="962"/>
      <c r="BE110" s="962"/>
      <c r="BF110" s="962"/>
      <c r="BG110" s="962"/>
      <c r="BH110" s="962"/>
      <c r="BI110" s="962"/>
      <c r="BJ110" s="962"/>
      <c r="BK110" s="962"/>
      <c r="BL110" s="962"/>
      <c r="BM110" s="962"/>
      <c r="BN110" s="962"/>
      <c r="BO110" s="962"/>
      <c r="BP110" s="963"/>
      <c r="BQ110" s="995">
        <v>102671129</v>
      </c>
      <c r="BR110" s="996"/>
      <c r="BS110" s="996"/>
      <c r="BT110" s="996"/>
      <c r="BU110" s="996"/>
      <c r="BV110" s="996">
        <v>103802151</v>
      </c>
      <c r="BW110" s="996"/>
      <c r="BX110" s="996"/>
      <c r="BY110" s="996"/>
      <c r="BZ110" s="996"/>
      <c r="CA110" s="996">
        <v>107955199</v>
      </c>
      <c r="CB110" s="996"/>
      <c r="CC110" s="996"/>
      <c r="CD110" s="996"/>
      <c r="CE110" s="996"/>
      <c r="CF110" s="1009">
        <v>227</v>
      </c>
      <c r="CG110" s="1010"/>
      <c r="CH110" s="1010"/>
      <c r="CI110" s="1010"/>
      <c r="CJ110" s="1010"/>
      <c r="CK110" s="1011" t="s">
        <v>440</v>
      </c>
      <c r="CL110" s="1012"/>
      <c r="CM110" s="994" t="s">
        <v>441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1005951</v>
      </c>
      <c r="DH110" s="996"/>
      <c r="DI110" s="996"/>
      <c r="DJ110" s="996"/>
      <c r="DK110" s="996"/>
      <c r="DL110" s="996">
        <v>754463</v>
      </c>
      <c r="DM110" s="996"/>
      <c r="DN110" s="996"/>
      <c r="DO110" s="996"/>
      <c r="DP110" s="996"/>
      <c r="DQ110" s="996">
        <v>9898794</v>
      </c>
      <c r="DR110" s="996"/>
      <c r="DS110" s="996"/>
      <c r="DT110" s="996"/>
      <c r="DU110" s="996"/>
      <c r="DV110" s="997">
        <v>20.8</v>
      </c>
      <c r="DW110" s="997"/>
      <c r="DX110" s="997"/>
      <c r="DY110" s="997"/>
      <c r="DZ110" s="998"/>
    </row>
    <row r="111" spans="1:131" s="226" customFormat="1" ht="26.25" customHeight="1" x14ac:dyDescent="0.2">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392</v>
      </c>
      <c r="AB111" s="1003"/>
      <c r="AC111" s="1003"/>
      <c r="AD111" s="1003"/>
      <c r="AE111" s="1004"/>
      <c r="AF111" s="1005" t="s">
        <v>177</v>
      </c>
      <c r="AG111" s="1003"/>
      <c r="AH111" s="1003"/>
      <c r="AI111" s="1003"/>
      <c r="AJ111" s="1004"/>
      <c r="AK111" s="1005" t="s">
        <v>392</v>
      </c>
      <c r="AL111" s="1003"/>
      <c r="AM111" s="1003"/>
      <c r="AN111" s="1003"/>
      <c r="AO111" s="1004"/>
      <c r="AP111" s="1006" t="s">
        <v>392</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v>3452875</v>
      </c>
      <c r="BR111" s="991"/>
      <c r="BS111" s="991"/>
      <c r="BT111" s="991"/>
      <c r="BU111" s="991"/>
      <c r="BV111" s="991">
        <v>2881417</v>
      </c>
      <c r="BW111" s="991"/>
      <c r="BX111" s="991"/>
      <c r="BY111" s="991"/>
      <c r="BZ111" s="991"/>
      <c r="CA111" s="991">
        <v>11506106</v>
      </c>
      <c r="CB111" s="991"/>
      <c r="CC111" s="991"/>
      <c r="CD111" s="991"/>
      <c r="CE111" s="991"/>
      <c r="CF111" s="985">
        <v>24.2</v>
      </c>
      <c r="CG111" s="986"/>
      <c r="CH111" s="986"/>
      <c r="CI111" s="986"/>
      <c r="CJ111" s="986"/>
      <c r="CK111" s="1013"/>
      <c r="CL111" s="1014"/>
      <c r="CM111" s="987" t="s">
        <v>444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133054</v>
      </c>
      <c r="DH111" s="991"/>
      <c r="DI111" s="991"/>
      <c r="DJ111" s="991"/>
      <c r="DK111" s="991"/>
      <c r="DL111" s="991">
        <v>111175</v>
      </c>
      <c r="DM111" s="991"/>
      <c r="DN111" s="991"/>
      <c r="DO111" s="991"/>
      <c r="DP111" s="991"/>
      <c r="DQ111" s="991">
        <v>88918</v>
      </c>
      <c r="DR111" s="991"/>
      <c r="DS111" s="991"/>
      <c r="DT111" s="991"/>
      <c r="DU111" s="991"/>
      <c r="DV111" s="992">
        <v>0.2</v>
      </c>
      <c r="DW111" s="992"/>
      <c r="DX111" s="992"/>
      <c r="DY111" s="992"/>
      <c r="DZ111" s="993"/>
    </row>
    <row r="112" spans="1:131" s="226" customFormat="1" ht="26.25" customHeight="1" x14ac:dyDescent="0.2">
      <c r="A112" s="1017" t="s">
        <v>445</v>
      </c>
      <c r="B112" s="1018"/>
      <c r="C112" s="988" t="s">
        <v>446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418</v>
      </c>
      <c r="AB112" s="1024"/>
      <c r="AC112" s="1024"/>
      <c r="AD112" s="1024"/>
      <c r="AE112" s="1025"/>
      <c r="AF112" s="1026" t="s">
        <v>392</v>
      </c>
      <c r="AG112" s="1024"/>
      <c r="AH112" s="1024"/>
      <c r="AI112" s="1024"/>
      <c r="AJ112" s="1025"/>
      <c r="AK112" s="1026" t="s">
        <v>392</v>
      </c>
      <c r="AL112" s="1024"/>
      <c r="AM112" s="1024"/>
      <c r="AN112" s="1024"/>
      <c r="AO112" s="1025"/>
      <c r="AP112" s="1027" t="s">
        <v>418</v>
      </c>
      <c r="AQ112" s="1028"/>
      <c r="AR112" s="1028"/>
      <c r="AS112" s="1028"/>
      <c r="AT112" s="1029"/>
      <c r="AU112" s="973"/>
      <c r="AV112" s="974"/>
      <c r="AW112" s="974"/>
      <c r="AX112" s="974"/>
      <c r="AY112" s="974"/>
      <c r="AZ112" s="987" t="s">
        <v>447</v>
      </c>
      <c r="BA112" s="988"/>
      <c r="BB112" s="988"/>
      <c r="BC112" s="988"/>
      <c r="BD112" s="988"/>
      <c r="BE112" s="988"/>
      <c r="BF112" s="988"/>
      <c r="BG112" s="988"/>
      <c r="BH112" s="988"/>
      <c r="BI112" s="988"/>
      <c r="BJ112" s="988"/>
      <c r="BK112" s="988"/>
      <c r="BL112" s="988"/>
      <c r="BM112" s="988"/>
      <c r="BN112" s="988"/>
      <c r="BO112" s="988"/>
      <c r="BP112" s="989"/>
      <c r="BQ112" s="990">
        <v>34613508</v>
      </c>
      <c r="BR112" s="991"/>
      <c r="BS112" s="991"/>
      <c r="BT112" s="991"/>
      <c r="BU112" s="991"/>
      <c r="BV112" s="991">
        <v>35654353</v>
      </c>
      <c r="BW112" s="991"/>
      <c r="BX112" s="991"/>
      <c r="BY112" s="991"/>
      <c r="BZ112" s="991"/>
      <c r="CA112" s="991">
        <v>34221458</v>
      </c>
      <c r="CB112" s="991"/>
      <c r="CC112" s="991"/>
      <c r="CD112" s="991"/>
      <c r="CE112" s="991"/>
      <c r="CF112" s="985">
        <v>72</v>
      </c>
      <c r="CG112" s="986"/>
      <c r="CH112" s="986"/>
      <c r="CI112" s="986"/>
      <c r="CJ112" s="986"/>
      <c r="CK112" s="1013"/>
      <c r="CL112" s="1014"/>
      <c r="CM112" s="987" t="s">
        <v>448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418</v>
      </c>
      <c r="DH112" s="991"/>
      <c r="DI112" s="991"/>
      <c r="DJ112" s="991"/>
      <c r="DK112" s="991"/>
      <c r="DL112" s="991" t="s">
        <v>418</v>
      </c>
      <c r="DM112" s="991"/>
      <c r="DN112" s="991"/>
      <c r="DO112" s="991"/>
      <c r="DP112" s="991"/>
      <c r="DQ112" s="991" t="s">
        <v>418</v>
      </c>
      <c r="DR112" s="991"/>
      <c r="DS112" s="991"/>
      <c r="DT112" s="991"/>
      <c r="DU112" s="991"/>
      <c r="DV112" s="992" t="s">
        <v>392</v>
      </c>
      <c r="DW112" s="992"/>
      <c r="DX112" s="992"/>
      <c r="DY112" s="992"/>
      <c r="DZ112" s="993"/>
    </row>
    <row r="113" spans="1:130" s="226" customFormat="1" ht="26.25" customHeight="1" x14ac:dyDescent="0.2">
      <c r="A113" s="1019"/>
      <c r="B113" s="1020"/>
      <c r="C113" s="988" t="s">
        <v>449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3898665</v>
      </c>
      <c r="AB113" s="1003"/>
      <c r="AC113" s="1003"/>
      <c r="AD113" s="1003"/>
      <c r="AE113" s="1004"/>
      <c r="AF113" s="1005">
        <v>3794717</v>
      </c>
      <c r="AG113" s="1003"/>
      <c r="AH113" s="1003"/>
      <c r="AI113" s="1003"/>
      <c r="AJ113" s="1004"/>
      <c r="AK113" s="1005">
        <v>3543174</v>
      </c>
      <c r="AL113" s="1003"/>
      <c r="AM113" s="1003"/>
      <c r="AN113" s="1003"/>
      <c r="AO113" s="1004"/>
      <c r="AP113" s="1006">
        <v>7.5</v>
      </c>
      <c r="AQ113" s="1007"/>
      <c r="AR113" s="1007"/>
      <c r="AS113" s="1007"/>
      <c r="AT113" s="1008"/>
      <c r="AU113" s="973"/>
      <c r="AV113" s="974"/>
      <c r="AW113" s="974"/>
      <c r="AX113" s="974"/>
      <c r="AY113" s="974"/>
      <c r="AZ113" s="987" t="s">
        <v>450</v>
      </c>
      <c r="BA113" s="988"/>
      <c r="BB113" s="988"/>
      <c r="BC113" s="988"/>
      <c r="BD113" s="988"/>
      <c r="BE113" s="988"/>
      <c r="BF113" s="988"/>
      <c r="BG113" s="988"/>
      <c r="BH113" s="988"/>
      <c r="BI113" s="988"/>
      <c r="BJ113" s="988"/>
      <c r="BK113" s="988"/>
      <c r="BL113" s="988"/>
      <c r="BM113" s="988"/>
      <c r="BN113" s="988"/>
      <c r="BO113" s="988"/>
      <c r="BP113" s="989"/>
      <c r="BQ113" s="990">
        <v>11207021</v>
      </c>
      <c r="BR113" s="991"/>
      <c r="BS113" s="991"/>
      <c r="BT113" s="991"/>
      <c r="BU113" s="991"/>
      <c r="BV113" s="991">
        <v>11413109</v>
      </c>
      <c r="BW113" s="991"/>
      <c r="BX113" s="991"/>
      <c r="BY113" s="991"/>
      <c r="BZ113" s="991"/>
      <c r="CA113" s="991">
        <v>11355162</v>
      </c>
      <c r="CB113" s="991"/>
      <c r="CC113" s="991"/>
      <c r="CD113" s="991"/>
      <c r="CE113" s="991"/>
      <c r="CF113" s="985">
        <v>23.9</v>
      </c>
      <c r="CG113" s="986"/>
      <c r="CH113" s="986"/>
      <c r="CI113" s="986"/>
      <c r="CJ113" s="986"/>
      <c r="CK113" s="1013"/>
      <c r="CL113" s="1014"/>
      <c r="CM113" s="987" t="s">
        <v>451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739130</v>
      </c>
      <c r="DH113" s="1024"/>
      <c r="DI113" s="1024"/>
      <c r="DJ113" s="1024"/>
      <c r="DK113" s="1025"/>
      <c r="DL113" s="1026">
        <v>569577</v>
      </c>
      <c r="DM113" s="1024"/>
      <c r="DN113" s="1024"/>
      <c r="DO113" s="1024"/>
      <c r="DP113" s="1025"/>
      <c r="DQ113" s="1026">
        <v>400024</v>
      </c>
      <c r="DR113" s="1024"/>
      <c r="DS113" s="1024"/>
      <c r="DT113" s="1024"/>
      <c r="DU113" s="1025"/>
      <c r="DV113" s="1027">
        <v>0.8</v>
      </c>
      <c r="DW113" s="1028"/>
      <c r="DX113" s="1028"/>
      <c r="DY113" s="1028"/>
      <c r="DZ113" s="1029"/>
    </row>
    <row r="114" spans="1:130" s="226" customFormat="1" ht="26.25" customHeight="1" x14ac:dyDescent="0.2">
      <c r="A114" s="1019"/>
      <c r="B114" s="1020"/>
      <c r="C114" s="988" t="s">
        <v>452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86081</v>
      </c>
      <c r="AB114" s="1024"/>
      <c r="AC114" s="1024"/>
      <c r="AD114" s="1024"/>
      <c r="AE114" s="1025"/>
      <c r="AF114" s="1026">
        <v>397679</v>
      </c>
      <c r="AG114" s="1024"/>
      <c r="AH114" s="1024"/>
      <c r="AI114" s="1024"/>
      <c r="AJ114" s="1025"/>
      <c r="AK114" s="1026">
        <v>741036</v>
      </c>
      <c r="AL114" s="1024"/>
      <c r="AM114" s="1024"/>
      <c r="AN114" s="1024"/>
      <c r="AO114" s="1025"/>
      <c r="AP114" s="1027">
        <v>1.6</v>
      </c>
      <c r="AQ114" s="1028"/>
      <c r="AR114" s="1028"/>
      <c r="AS114" s="1028"/>
      <c r="AT114" s="1029"/>
      <c r="AU114" s="973"/>
      <c r="AV114" s="974"/>
      <c r="AW114" s="974"/>
      <c r="AX114" s="974"/>
      <c r="AY114" s="974"/>
      <c r="AZ114" s="987" t="s">
        <v>453</v>
      </c>
      <c r="BA114" s="988"/>
      <c r="BB114" s="988"/>
      <c r="BC114" s="988"/>
      <c r="BD114" s="988"/>
      <c r="BE114" s="988"/>
      <c r="BF114" s="988"/>
      <c r="BG114" s="988"/>
      <c r="BH114" s="988"/>
      <c r="BI114" s="988"/>
      <c r="BJ114" s="988"/>
      <c r="BK114" s="988"/>
      <c r="BL114" s="988"/>
      <c r="BM114" s="988"/>
      <c r="BN114" s="988"/>
      <c r="BO114" s="988"/>
      <c r="BP114" s="989"/>
      <c r="BQ114" s="990">
        <v>13714316</v>
      </c>
      <c r="BR114" s="991"/>
      <c r="BS114" s="991"/>
      <c r="BT114" s="991"/>
      <c r="BU114" s="991"/>
      <c r="BV114" s="991">
        <v>13986300</v>
      </c>
      <c r="BW114" s="991"/>
      <c r="BX114" s="991"/>
      <c r="BY114" s="991"/>
      <c r="BZ114" s="991"/>
      <c r="CA114" s="991">
        <v>13702285</v>
      </c>
      <c r="CB114" s="991"/>
      <c r="CC114" s="991"/>
      <c r="CD114" s="991"/>
      <c r="CE114" s="991"/>
      <c r="CF114" s="985">
        <v>28.8</v>
      </c>
      <c r="CG114" s="986"/>
      <c r="CH114" s="986"/>
      <c r="CI114" s="986"/>
      <c r="CJ114" s="986"/>
      <c r="CK114" s="1013"/>
      <c r="CL114" s="1014"/>
      <c r="CM114" s="987" t="s">
        <v>454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392</v>
      </c>
      <c r="DH114" s="1024"/>
      <c r="DI114" s="1024"/>
      <c r="DJ114" s="1024"/>
      <c r="DK114" s="1025"/>
      <c r="DL114" s="1026" t="s">
        <v>392</v>
      </c>
      <c r="DM114" s="1024"/>
      <c r="DN114" s="1024"/>
      <c r="DO114" s="1024"/>
      <c r="DP114" s="1025"/>
      <c r="DQ114" s="1026" t="s">
        <v>392</v>
      </c>
      <c r="DR114" s="1024"/>
      <c r="DS114" s="1024"/>
      <c r="DT114" s="1024"/>
      <c r="DU114" s="1025"/>
      <c r="DV114" s="1027" t="s">
        <v>418</v>
      </c>
      <c r="DW114" s="1028"/>
      <c r="DX114" s="1028"/>
      <c r="DY114" s="1028"/>
      <c r="DZ114" s="1029"/>
    </row>
    <row r="115" spans="1:130" s="226" customFormat="1" ht="26.25" customHeight="1" x14ac:dyDescent="0.2">
      <c r="A115" s="1019"/>
      <c r="B115" s="1020"/>
      <c r="C115" s="988" t="s">
        <v>455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856959</v>
      </c>
      <c r="AB115" s="1003"/>
      <c r="AC115" s="1003"/>
      <c r="AD115" s="1003"/>
      <c r="AE115" s="1004"/>
      <c r="AF115" s="1005">
        <v>844830</v>
      </c>
      <c r="AG115" s="1003"/>
      <c r="AH115" s="1003"/>
      <c r="AI115" s="1003"/>
      <c r="AJ115" s="1004"/>
      <c r="AK115" s="1005">
        <v>833673</v>
      </c>
      <c r="AL115" s="1003"/>
      <c r="AM115" s="1003"/>
      <c r="AN115" s="1003"/>
      <c r="AO115" s="1004"/>
      <c r="AP115" s="1006">
        <v>1.8</v>
      </c>
      <c r="AQ115" s="1007"/>
      <c r="AR115" s="1007"/>
      <c r="AS115" s="1007"/>
      <c r="AT115" s="1008"/>
      <c r="AU115" s="973"/>
      <c r="AV115" s="974"/>
      <c r="AW115" s="974"/>
      <c r="AX115" s="974"/>
      <c r="AY115" s="974"/>
      <c r="AZ115" s="987" t="s">
        <v>456</v>
      </c>
      <c r="BA115" s="988"/>
      <c r="BB115" s="988"/>
      <c r="BC115" s="988"/>
      <c r="BD115" s="988"/>
      <c r="BE115" s="988"/>
      <c r="BF115" s="988"/>
      <c r="BG115" s="988"/>
      <c r="BH115" s="988"/>
      <c r="BI115" s="988"/>
      <c r="BJ115" s="988"/>
      <c r="BK115" s="988"/>
      <c r="BL115" s="988"/>
      <c r="BM115" s="988"/>
      <c r="BN115" s="988"/>
      <c r="BO115" s="988"/>
      <c r="BP115" s="989"/>
      <c r="BQ115" s="990">
        <v>3222381</v>
      </c>
      <c r="BR115" s="991"/>
      <c r="BS115" s="991"/>
      <c r="BT115" s="991"/>
      <c r="BU115" s="991"/>
      <c r="BV115" s="991">
        <v>3130482</v>
      </c>
      <c r="BW115" s="991"/>
      <c r="BX115" s="991"/>
      <c r="BY115" s="991"/>
      <c r="BZ115" s="991"/>
      <c r="CA115" s="991">
        <v>3122634</v>
      </c>
      <c r="CB115" s="991"/>
      <c r="CC115" s="991"/>
      <c r="CD115" s="991"/>
      <c r="CE115" s="991"/>
      <c r="CF115" s="985">
        <v>6.6</v>
      </c>
      <c r="CG115" s="986"/>
      <c r="CH115" s="986"/>
      <c r="CI115" s="986"/>
      <c r="CJ115" s="986"/>
      <c r="CK115" s="1013"/>
      <c r="CL115" s="1014"/>
      <c r="CM115" s="987" t="s">
        <v>457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82198</v>
      </c>
      <c r="DH115" s="1024"/>
      <c r="DI115" s="1024"/>
      <c r="DJ115" s="1024"/>
      <c r="DK115" s="1025"/>
      <c r="DL115" s="1026">
        <v>171022</v>
      </c>
      <c r="DM115" s="1024"/>
      <c r="DN115" s="1024"/>
      <c r="DO115" s="1024"/>
      <c r="DP115" s="1025"/>
      <c r="DQ115" s="1026" t="s">
        <v>177</v>
      </c>
      <c r="DR115" s="1024"/>
      <c r="DS115" s="1024"/>
      <c r="DT115" s="1024"/>
      <c r="DU115" s="1025"/>
      <c r="DV115" s="1027" t="s">
        <v>418</v>
      </c>
      <c r="DW115" s="1028"/>
      <c r="DX115" s="1028"/>
      <c r="DY115" s="1028"/>
      <c r="DZ115" s="1029"/>
    </row>
    <row r="116" spans="1:130" s="226" customFormat="1" ht="26.25" customHeight="1" x14ac:dyDescent="0.2">
      <c r="A116" s="1021"/>
      <c r="B116" s="1022"/>
      <c r="C116" s="1030" t="s">
        <v>458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1204</v>
      </c>
      <c r="AB116" s="1024"/>
      <c r="AC116" s="1024"/>
      <c r="AD116" s="1024"/>
      <c r="AE116" s="1025"/>
      <c r="AF116" s="1026">
        <v>704</v>
      </c>
      <c r="AG116" s="1024"/>
      <c r="AH116" s="1024"/>
      <c r="AI116" s="1024"/>
      <c r="AJ116" s="1025"/>
      <c r="AK116" s="1026">
        <v>439</v>
      </c>
      <c r="AL116" s="1024"/>
      <c r="AM116" s="1024"/>
      <c r="AN116" s="1024"/>
      <c r="AO116" s="1025"/>
      <c r="AP116" s="1027">
        <v>0</v>
      </c>
      <c r="AQ116" s="1028"/>
      <c r="AR116" s="1028"/>
      <c r="AS116" s="1028"/>
      <c r="AT116" s="1029"/>
      <c r="AU116" s="973"/>
      <c r="AV116" s="974"/>
      <c r="AW116" s="974"/>
      <c r="AX116" s="974"/>
      <c r="AY116" s="974"/>
      <c r="AZ116" s="1032" t="s">
        <v>459</v>
      </c>
      <c r="BA116" s="1033"/>
      <c r="BB116" s="1033"/>
      <c r="BC116" s="1033"/>
      <c r="BD116" s="1033"/>
      <c r="BE116" s="1033"/>
      <c r="BF116" s="1033"/>
      <c r="BG116" s="1033"/>
      <c r="BH116" s="1033"/>
      <c r="BI116" s="1033"/>
      <c r="BJ116" s="1033"/>
      <c r="BK116" s="1033"/>
      <c r="BL116" s="1033"/>
      <c r="BM116" s="1033"/>
      <c r="BN116" s="1033"/>
      <c r="BO116" s="1033"/>
      <c r="BP116" s="1034"/>
      <c r="BQ116" s="990" t="s">
        <v>392</v>
      </c>
      <c r="BR116" s="991"/>
      <c r="BS116" s="991"/>
      <c r="BT116" s="991"/>
      <c r="BU116" s="991"/>
      <c r="BV116" s="991" t="s">
        <v>418</v>
      </c>
      <c r="BW116" s="991"/>
      <c r="BX116" s="991"/>
      <c r="BY116" s="991"/>
      <c r="BZ116" s="991"/>
      <c r="CA116" s="991" t="s">
        <v>392</v>
      </c>
      <c r="CB116" s="991"/>
      <c r="CC116" s="991"/>
      <c r="CD116" s="991"/>
      <c r="CE116" s="991"/>
      <c r="CF116" s="985" t="s">
        <v>392</v>
      </c>
      <c r="CG116" s="986"/>
      <c r="CH116" s="986"/>
      <c r="CI116" s="986"/>
      <c r="CJ116" s="986"/>
      <c r="CK116" s="1013"/>
      <c r="CL116" s="1014"/>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269298</v>
      </c>
      <c r="DH116" s="1024"/>
      <c r="DI116" s="1024"/>
      <c r="DJ116" s="1024"/>
      <c r="DK116" s="1025"/>
      <c r="DL116" s="1026">
        <v>166413</v>
      </c>
      <c r="DM116" s="1024"/>
      <c r="DN116" s="1024"/>
      <c r="DO116" s="1024"/>
      <c r="DP116" s="1025"/>
      <c r="DQ116" s="1026">
        <v>89943</v>
      </c>
      <c r="DR116" s="1024"/>
      <c r="DS116" s="1024"/>
      <c r="DT116" s="1024"/>
      <c r="DU116" s="1025"/>
      <c r="DV116" s="1027">
        <v>0.2</v>
      </c>
      <c r="DW116" s="1028"/>
      <c r="DX116" s="1028"/>
      <c r="DY116" s="1028"/>
      <c r="DZ116" s="1029"/>
    </row>
    <row r="117" spans="1:130" s="226" customFormat="1" ht="26.25" customHeight="1" x14ac:dyDescent="0.2">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13709394</v>
      </c>
      <c r="AB117" s="1044"/>
      <c r="AC117" s="1044"/>
      <c r="AD117" s="1044"/>
      <c r="AE117" s="1045"/>
      <c r="AF117" s="1046">
        <v>13616021</v>
      </c>
      <c r="AG117" s="1044"/>
      <c r="AH117" s="1044"/>
      <c r="AI117" s="1044"/>
      <c r="AJ117" s="1045"/>
      <c r="AK117" s="1046">
        <v>13533649</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392</v>
      </c>
      <c r="BR117" s="991"/>
      <c r="BS117" s="991"/>
      <c r="BT117" s="991"/>
      <c r="BU117" s="991"/>
      <c r="BV117" s="991" t="s">
        <v>177</v>
      </c>
      <c r="BW117" s="991"/>
      <c r="BX117" s="991"/>
      <c r="BY117" s="991"/>
      <c r="BZ117" s="991"/>
      <c r="CA117" s="991" t="s">
        <v>392</v>
      </c>
      <c r="CB117" s="991"/>
      <c r="CC117" s="991"/>
      <c r="CD117" s="991"/>
      <c r="CE117" s="991"/>
      <c r="CF117" s="985" t="s">
        <v>392</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392</v>
      </c>
      <c r="DH117" s="1024"/>
      <c r="DI117" s="1024"/>
      <c r="DJ117" s="1024"/>
      <c r="DK117" s="1025"/>
      <c r="DL117" s="1026" t="s">
        <v>392</v>
      </c>
      <c r="DM117" s="1024"/>
      <c r="DN117" s="1024"/>
      <c r="DO117" s="1024"/>
      <c r="DP117" s="1025"/>
      <c r="DQ117" s="1026" t="s">
        <v>392</v>
      </c>
      <c r="DR117" s="1024"/>
      <c r="DS117" s="1024"/>
      <c r="DT117" s="1024"/>
      <c r="DU117" s="1025"/>
      <c r="DV117" s="1027" t="s">
        <v>392</v>
      </c>
      <c r="DW117" s="1028"/>
      <c r="DX117" s="1028"/>
      <c r="DY117" s="1028"/>
      <c r="DZ117" s="1029"/>
    </row>
    <row r="118" spans="1:130" s="226" customFormat="1" ht="26.25" customHeight="1" x14ac:dyDescent="0.2">
      <c r="A118" s="977" t="s">
        <v>437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434</v>
      </c>
      <c r="AB118" s="958"/>
      <c r="AC118" s="958"/>
      <c r="AD118" s="958"/>
      <c r="AE118" s="959"/>
      <c r="AF118" s="957" t="s">
        <v>435</v>
      </c>
      <c r="AG118" s="958"/>
      <c r="AH118" s="958"/>
      <c r="AI118" s="958"/>
      <c r="AJ118" s="959"/>
      <c r="AK118" s="957" t="s">
        <v>303</v>
      </c>
      <c r="AL118" s="958"/>
      <c r="AM118" s="958"/>
      <c r="AN118" s="958"/>
      <c r="AO118" s="959"/>
      <c r="AP118" s="1035" t="s">
        <v>436</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418</v>
      </c>
      <c r="BR118" s="1065"/>
      <c r="BS118" s="1065"/>
      <c r="BT118" s="1065"/>
      <c r="BU118" s="1065"/>
      <c r="BV118" s="1065" t="s">
        <v>418</v>
      </c>
      <c r="BW118" s="1065"/>
      <c r="BX118" s="1065"/>
      <c r="BY118" s="1065"/>
      <c r="BZ118" s="1065"/>
      <c r="CA118" s="1065" t="s">
        <v>392</v>
      </c>
      <c r="CB118" s="1065"/>
      <c r="CC118" s="1065"/>
      <c r="CD118" s="1065"/>
      <c r="CE118" s="1065"/>
      <c r="CF118" s="985" t="s">
        <v>418</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392</v>
      </c>
      <c r="DH118" s="1024"/>
      <c r="DI118" s="1024"/>
      <c r="DJ118" s="1024"/>
      <c r="DK118" s="1025"/>
      <c r="DL118" s="1026" t="s">
        <v>392</v>
      </c>
      <c r="DM118" s="1024"/>
      <c r="DN118" s="1024"/>
      <c r="DO118" s="1024"/>
      <c r="DP118" s="1025"/>
      <c r="DQ118" s="1026" t="s">
        <v>392</v>
      </c>
      <c r="DR118" s="1024"/>
      <c r="DS118" s="1024"/>
      <c r="DT118" s="1024"/>
      <c r="DU118" s="1025"/>
      <c r="DV118" s="1027" t="s">
        <v>418</v>
      </c>
      <c r="DW118" s="1028"/>
      <c r="DX118" s="1028"/>
      <c r="DY118" s="1028"/>
      <c r="DZ118" s="1029"/>
    </row>
    <row r="119" spans="1:130" s="226" customFormat="1" ht="26.25" customHeight="1" x14ac:dyDescent="0.2">
      <c r="A119" s="1121" t="s">
        <v>440</v>
      </c>
      <c r="B119" s="1012"/>
      <c r="C119" s="994" t="s">
        <v>441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274942</v>
      </c>
      <c r="AB119" s="965"/>
      <c r="AC119" s="965"/>
      <c r="AD119" s="965"/>
      <c r="AE119" s="966"/>
      <c r="AF119" s="967">
        <v>269957</v>
      </c>
      <c r="AG119" s="965"/>
      <c r="AH119" s="965"/>
      <c r="AI119" s="965"/>
      <c r="AJ119" s="966"/>
      <c r="AK119" s="967">
        <v>397970</v>
      </c>
      <c r="AL119" s="965"/>
      <c r="AM119" s="965"/>
      <c r="AN119" s="965"/>
      <c r="AO119" s="966"/>
      <c r="AP119" s="968">
        <v>0.8</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466</v>
      </c>
      <c r="BP119" s="1070"/>
      <c r="BQ119" s="1064">
        <v>168881230</v>
      </c>
      <c r="BR119" s="1065"/>
      <c r="BS119" s="1065"/>
      <c r="BT119" s="1065"/>
      <c r="BU119" s="1065"/>
      <c r="BV119" s="1065">
        <v>170867812</v>
      </c>
      <c r="BW119" s="1065"/>
      <c r="BX119" s="1065"/>
      <c r="BY119" s="1065"/>
      <c r="BZ119" s="1065"/>
      <c r="CA119" s="1065">
        <v>181862844</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1223244</v>
      </c>
      <c r="DH119" s="1051"/>
      <c r="DI119" s="1051"/>
      <c r="DJ119" s="1051"/>
      <c r="DK119" s="1052"/>
      <c r="DL119" s="1050">
        <v>1108767</v>
      </c>
      <c r="DM119" s="1051"/>
      <c r="DN119" s="1051"/>
      <c r="DO119" s="1051"/>
      <c r="DP119" s="1052"/>
      <c r="DQ119" s="1050">
        <v>1028427</v>
      </c>
      <c r="DR119" s="1051"/>
      <c r="DS119" s="1051"/>
      <c r="DT119" s="1051"/>
      <c r="DU119" s="1052"/>
      <c r="DV119" s="1053">
        <v>2.2000000000000002</v>
      </c>
      <c r="DW119" s="1054"/>
      <c r="DX119" s="1054"/>
      <c r="DY119" s="1054"/>
      <c r="DZ119" s="1055"/>
    </row>
    <row r="120" spans="1:130" s="226" customFormat="1" ht="26.25" customHeight="1" x14ac:dyDescent="0.2">
      <c r="A120" s="1122"/>
      <c r="B120" s="1014"/>
      <c r="C120" s="987" t="s">
        <v>444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v>24066</v>
      </c>
      <c r="AB120" s="1024"/>
      <c r="AC120" s="1024"/>
      <c r="AD120" s="1024"/>
      <c r="AE120" s="1025"/>
      <c r="AF120" s="1026">
        <v>24066</v>
      </c>
      <c r="AG120" s="1024"/>
      <c r="AH120" s="1024"/>
      <c r="AI120" s="1024"/>
      <c r="AJ120" s="1025"/>
      <c r="AK120" s="1026">
        <v>24066</v>
      </c>
      <c r="AL120" s="1024"/>
      <c r="AM120" s="1024"/>
      <c r="AN120" s="1024"/>
      <c r="AO120" s="1025"/>
      <c r="AP120" s="1027">
        <v>0.1</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7475978</v>
      </c>
      <c r="BR120" s="996"/>
      <c r="BS120" s="996"/>
      <c r="BT120" s="996"/>
      <c r="BU120" s="996"/>
      <c r="BV120" s="996">
        <v>7768204</v>
      </c>
      <c r="BW120" s="996"/>
      <c r="BX120" s="996"/>
      <c r="BY120" s="996"/>
      <c r="BZ120" s="996"/>
      <c r="CA120" s="996">
        <v>10221154</v>
      </c>
      <c r="CB120" s="996"/>
      <c r="CC120" s="996"/>
      <c r="CD120" s="996"/>
      <c r="CE120" s="996"/>
      <c r="CF120" s="1009">
        <v>21.5</v>
      </c>
      <c r="CG120" s="1010"/>
      <c r="CH120" s="1010"/>
      <c r="CI120" s="1010"/>
      <c r="CJ120" s="1010"/>
      <c r="CK120" s="1071" t="s">
        <v>470</v>
      </c>
      <c r="CL120" s="1072"/>
      <c r="CM120" s="1072"/>
      <c r="CN120" s="1072"/>
      <c r="CO120" s="1073"/>
      <c r="CP120" s="1079" t="s">
        <v>471</v>
      </c>
      <c r="CQ120" s="1080"/>
      <c r="CR120" s="1080"/>
      <c r="CS120" s="1080"/>
      <c r="CT120" s="1080"/>
      <c r="CU120" s="1080"/>
      <c r="CV120" s="1080"/>
      <c r="CW120" s="1080"/>
      <c r="CX120" s="1080"/>
      <c r="CY120" s="1080"/>
      <c r="CZ120" s="1080"/>
      <c r="DA120" s="1080"/>
      <c r="DB120" s="1080"/>
      <c r="DC120" s="1080"/>
      <c r="DD120" s="1080"/>
      <c r="DE120" s="1080"/>
      <c r="DF120" s="1081"/>
      <c r="DG120" s="995">
        <v>31943689</v>
      </c>
      <c r="DH120" s="996"/>
      <c r="DI120" s="996"/>
      <c r="DJ120" s="996"/>
      <c r="DK120" s="996"/>
      <c r="DL120" s="996">
        <v>33532818</v>
      </c>
      <c r="DM120" s="996"/>
      <c r="DN120" s="996"/>
      <c r="DO120" s="996"/>
      <c r="DP120" s="996"/>
      <c r="DQ120" s="996">
        <v>32564135</v>
      </c>
      <c r="DR120" s="996"/>
      <c r="DS120" s="996"/>
      <c r="DT120" s="996"/>
      <c r="DU120" s="996"/>
      <c r="DV120" s="997">
        <v>68.5</v>
      </c>
      <c r="DW120" s="997"/>
      <c r="DX120" s="997"/>
      <c r="DY120" s="997"/>
      <c r="DZ120" s="998"/>
    </row>
    <row r="121" spans="1:130" s="226" customFormat="1" ht="26.25" customHeight="1" x14ac:dyDescent="0.2">
      <c r="A121" s="1122"/>
      <c r="B121" s="1014"/>
      <c r="C121" s="1039" t="s">
        <v>472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185631</v>
      </c>
      <c r="AB121" s="1024"/>
      <c r="AC121" s="1024"/>
      <c r="AD121" s="1024"/>
      <c r="AE121" s="1025"/>
      <c r="AF121" s="1026">
        <v>182483</v>
      </c>
      <c r="AG121" s="1024"/>
      <c r="AH121" s="1024"/>
      <c r="AI121" s="1024"/>
      <c r="AJ121" s="1025"/>
      <c r="AK121" s="1026">
        <v>179335</v>
      </c>
      <c r="AL121" s="1024"/>
      <c r="AM121" s="1024"/>
      <c r="AN121" s="1024"/>
      <c r="AO121" s="1025"/>
      <c r="AP121" s="1027">
        <v>0.4</v>
      </c>
      <c r="AQ121" s="1028"/>
      <c r="AR121" s="1028"/>
      <c r="AS121" s="1028"/>
      <c r="AT121" s="1029"/>
      <c r="AU121" s="1059"/>
      <c r="AV121" s="1060"/>
      <c r="AW121" s="1060"/>
      <c r="AX121" s="1060"/>
      <c r="AY121" s="1061"/>
      <c r="AZ121" s="987" t="s">
        <v>473</v>
      </c>
      <c r="BA121" s="988"/>
      <c r="BB121" s="988"/>
      <c r="BC121" s="988"/>
      <c r="BD121" s="988"/>
      <c r="BE121" s="988"/>
      <c r="BF121" s="988"/>
      <c r="BG121" s="988"/>
      <c r="BH121" s="988"/>
      <c r="BI121" s="988"/>
      <c r="BJ121" s="988"/>
      <c r="BK121" s="988"/>
      <c r="BL121" s="988"/>
      <c r="BM121" s="988"/>
      <c r="BN121" s="988"/>
      <c r="BO121" s="988"/>
      <c r="BP121" s="989"/>
      <c r="BQ121" s="990">
        <v>18871273</v>
      </c>
      <c r="BR121" s="991"/>
      <c r="BS121" s="991"/>
      <c r="BT121" s="991"/>
      <c r="BU121" s="991"/>
      <c r="BV121" s="991">
        <v>20266509</v>
      </c>
      <c r="BW121" s="991"/>
      <c r="BX121" s="991"/>
      <c r="BY121" s="991"/>
      <c r="BZ121" s="991"/>
      <c r="CA121" s="991">
        <v>21734889</v>
      </c>
      <c r="CB121" s="991"/>
      <c r="CC121" s="991"/>
      <c r="CD121" s="991"/>
      <c r="CE121" s="991"/>
      <c r="CF121" s="985">
        <v>45.7</v>
      </c>
      <c r="CG121" s="986"/>
      <c r="CH121" s="986"/>
      <c r="CI121" s="986"/>
      <c r="CJ121" s="986"/>
      <c r="CK121" s="1074"/>
      <c r="CL121" s="1075"/>
      <c r="CM121" s="1075"/>
      <c r="CN121" s="1075"/>
      <c r="CO121" s="1076"/>
      <c r="CP121" s="1084" t="s">
        <v>411</v>
      </c>
      <c r="CQ121" s="1085"/>
      <c r="CR121" s="1085"/>
      <c r="CS121" s="1085"/>
      <c r="CT121" s="1085"/>
      <c r="CU121" s="1085"/>
      <c r="CV121" s="1085"/>
      <c r="CW121" s="1085"/>
      <c r="CX121" s="1085"/>
      <c r="CY121" s="1085"/>
      <c r="CZ121" s="1085"/>
      <c r="DA121" s="1085"/>
      <c r="DB121" s="1085"/>
      <c r="DC121" s="1085"/>
      <c r="DD121" s="1085"/>
      <c r="DE121" s="1085"/>
      <c r="DF121" s="1086"/>
      <c r="DG121" s="990">
        <v>1542823</v>
      </c>
      <c r="DH121" s="991"/>
      <c r="DI121" s="991"/>
      <c r="DJ121" s="991"/>
      <c r="DK121" s="991"/>
      <c r="DL121" s="991">
        <v>1117672</v>
      </c>
      <c r="DM121" s="991"/>
      <c r="DN121" s="991"/>
      <c r="DO121" s="991"/>
      <c r="DP121" s="991"/>
      <c r="DQ121" s="991">
        <v>783893</v>
      </c>
      <c r="DR121" s="991"/>
      <c r="DS121" s="991"/>
      <c r="DT121" s="991"/>
      <c r="DU121" s="991"/>
      <c r="DV121" s="992">
        <v>1.6</v>
      </c>
      <c r="DW121" s="992"/>
      <c r="DX121" s="992"/>
      <c r="DY121" s="992"/>
      <c r="DZ121" s="993"/>
    </row>
    <row r="122" spans="1:130" s="226" customFormat="1" ht="26.25" customHeight="1" x14ac:dyDescent="0.2">
      <c r="A122" s="1122"/>
      <c r="B122" s="1014"/>
      <c r="C122" s="987" t="s">
        <v>454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177</v>
      </c>
      <c r="AB122" s="1024"/>
      <c r="AC122" s="1024"/>
      <c r="AD122" s="1024"/>
      <c r="AE122" s="1025"/>
      <c r="AF122" s="1026" t="s">
        <v>392</v>
      </c>
      <c r="AG122" s="1024"/>
      <c r="AH122" s="1024"/>
      <c r="AI122" s="1024"/>
      <c r="AJ122" s="1025"/>
      <c r="AK122" s="1026" t="s">
        <v>392</v>
      </c>
      <c r="AL122" s="1024"/>
      <c r="AM122" s="1024"/>
      <c r="AN122" s="1024"/>
      <c r="AO122" s="1025"/>
      <c r="AP122" s="1027" t="s">
        <v>177</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103689030</v>
      </c>
      <c r="BR122" s="1065"/>
      <c r="BS122" s="1065"/>
      <c r="BT122" s="1065"/>
      <c r="BU122" s="1065"/>
      <c r="BV122" s="1065">
        <v>103602485</v>
      </c>
      <c r="BW122" s="1065"/>
      <c r="BX122" s="1065"/>
      <c r="BY122" s="1065"/>
      <c r="BZ122" s="1065"/>
      <c r="CA122" s="1065">
        <v>102558863</v>
      </c>
      <c r="CB122" s="1065"/>
      <c r="CC122" s="1065"/>
      <c r="CD122" s="1065"/>
      <c r="CE122" s="1065"/>
      <c r="CF122" s="1082">
        <v>215.7</v>
      </c>
      <c r="CG122" s="1083"/>
      <c r="CH122" s="1083"/>
      <c r="CI122" s="1083"/>
      <c r="CJ122" s="1083"/>
      <c r="CK122" s="1074"/>
      <c r="CL122" s="1075"/>
      <c r="CM122" s="1075"/>
      <c r="CN122" s="1075"/>
      <c r="CO122" s="1076"/>
      <c r="CP122" s="1084" t="s">
        <v>414</v>
      </c>
      <c r="CQ122" s="1085"/>
      <c r="CR122" s="1085"/>
      <c r="CS122" s="1085"/>
      <c r="CT122" s="1085"/>
      <c r="CU122" s="1085"/>
      <c r="CV122" s="1085"/>
      <c r="CW122" s="1085"/>
      <c r="CX122" s="1085"/>
      <c r="CY122" s="1085"/>
      <c r="CZ122" s="1085"/>
      <c r="DA122" s="1085"/>
      <c r="DB122" s="1085"/>
      <c r="DC122" s="1085"/>
      <c r="DD122" s="1085"/>
      <c r="DE122" s="1085"/>
      <c r="DF122" s="1086"/>
      <c r="DG122" s="990">
        <v>880687</v>
      </c>
      <c r="DH122" s="991"/>
      <c r="DI122" s="991"/>
      <c r="DJ122" s="991"/>
      <c r="DK122" s="991"/>
      <c r="DL122" s="991">
        <v>774357</v>
      </c>
      <c r="DM122" s="991"/>
      <c r="DN122" s="991"/>
      <c r="DO122" s="991"/>
      <c r="DP122" s="991"/>
      <c r="DQ122" s="991">
        <v>661570</v>
      </c>
      <c r="DR122" s="991"/>
      <c r="DS122" s="991"/>
      <c r="DT122" s="991"/>
      <c r="DU122" s="991"/>
      <c r="DV122" s="992">
        <v>1.4</v>
      </c>
      <c r="DW122" s="992"/>
      <c r="DX122" s="992"/>
      <c r="DY122" s="992"/>
      <c r="DZ122" s="993"/>
    </row>
    <row r="123" spans="1:130" s="226" customFormat="1" ht="26.25" customHeight="1" x14ac:dyDescent="0.2">
      <c r="A123" s="1122"/>
      <c r="B123" s="1014"/>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392</v>
      </c>
      <c r="AB123" s="1024"/>
      <c r="AC123" s="1024"/>
      <c r="AD123" s="1024"/>
      <c r="AE123" s="1025"/>
      <c r="AF123" s="1026" t="s">
        <v>392</v>
      </c>
      <c r="AG123" s="1024"/>
      <c r="AH123" s="1024"/>
      <c r="AI123" s="1024"/>
      <c r="AJ123" s="1025"/>
      <c r="AK123" s="1026" t="s">
        <v>392</v>
      </c>
      <c r="AL123" s="1024"/>
      <c r="AM123" s="1024"/>
      <c r="AN123" s="1024"/>
      <c r="AO123" s="1025"/>
      <c r="AP123" s="1027" t="s">
        <v>392</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475</v>
      </c>
      <c r="BP123" s="1070"/>
      <c r="BQ123" s="1128">
        <v>130036281</v>
      </c>
      <c r="BR123" s="1129"/>
      <c r="BS123" s="1129"/>
      <c r="BT123" s="1129"/>
      <c r="BU123" s="1129"/>
      <c r="BV123" s="1129">
        <v>131637198</v>
      </c>
      <c r="BW123" s="1129"/>
      <c r="BX123" s="1129"/>
      <c r="BY123" s="1129"/>
      <c r="BZ123" s="1129"/>
      <c r="CA123" s="1129">
        <v>134514906</v>
      </c>
      <c r="CB123" s="1129"/>
      <c r="CC123" s="1129"/>
      <c r="CD123" s="1129"/>
      <c r="CE123" s="1129"/>
      <c r="CF123" s="1066"/>
      <c r="CG123" s="1067"/>
      <c r="CH123" s="1067"/>
      <c r="CI123" s="1067"/>
      <c r="CJ123" s="1068"/>
      <c r="CK123" s="1074"/>
      <c r="CL123" s="1075"/>
      <c r="CM123" s="1075"/>
      <c r="CN123" s="1075"/>
      <c r="CO123" s="1076"/>
      <c r="CP123" s="1084" t="s">
        <v>476</v>
      </c>
      <c r="CQ123" s="1085"/>
      <c r="CR123" s="1085"/>
      <c r="CS123" s="1085"/>
      <c r="CT123" s="1085"/>
      <c r="CU123" s="1085"/>
      <c r="CV123" s="1085"/>
      <c r="CW123" s="1085"/>
      <c r="CX123" s="1085"/>
      <c r="CY123" s="1085"/>
      <c r="CZ123" s="1085"/>
      <c r="DA123" s="1085"/>
      <c r="DB123" s="1085"/>
      <c r="DC123" s="1085"/>
      <c r="DD123" s="1085"/>
      <c r="DE123" s="1085"/>
      <c r="DF123" s="1086"/>
      <c r="DG123" s="1023">
        <v>229680</v>
      </c>
      <c r="DH123" s="1024"/>
      <c r="DI123" s="1024"/>
      <c r="DJ123" s="1024"/>
      <c r="DK123" s="1025"/>
      <c r="DL123" s="1026">
        <v>213338</v>
      </c>
      <c r="DM123" s="1024"/>
      <c r="DN123" s="1024"/>
      <c r="DO123" s="1024"/>
      <c r="DP123" s="1025"/>
      <c r="DQ123" s="1026">
        <v>196318</v>
      </c>
      <c r="DR123" s="1024"/>
      <c r="DS123" s="1024"/>
      <c r="DT123" s="1024"/>
      <c r="DU123" s="1025"/>
      <c r="DV123" s="1027">
        <v>0.4</v>
      </c>
      <c r="DW123" s="1028"/>
      <c r="DX123" s="1028"/>
      <c r="DY123" s="1028"/>
      <c r="DZ123" s="1029"/>
    </row>
    <row r="124" spans="1:130" s="226" customFormat="1" ht="26.25" customHeight="1" thickBot="1" x14ac:dyDescent="0.25">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392</v>
      </c>
      <c r="AB124" s="1024"/>
      <c r="AC124" s="1024"/>
      <c r="AD124" s="1024"/>
      <c r="AE124" s="1025"/>
      <c r="AF124" s="1026" t="s">
        <v>392</v>
      </c>
      <c r="AG124" s="1024"/>
      <c r="AH124" s="1024"/>
      <c r="AI124" s="1024"/>
      <c r="AJ124" s="1025"/>
      <c r="AK124" s="1026" t="s">
        <v>177</v>
      </c>
      <c r="AL124" s="1024"/>
      <c r="AM124" s="1024"/>
      <c r="AN124" s="1024"/>
      <c r="AO124" s="1025"/>
      <c r="AP124" s="1027" t="s">
        <v>177</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88</v>
      </c>
      <c r="BR124" s="1092"/>
      <c r="BS124" s="1092"/>
      <c r="BT124" s="1092"/>
      <c r="BU124" s="1092"/>
      <c r="BV124" s="1092">
        <v>86.4</v>
      </c>
      <c r="BW124" s="1092"/>
      <c r="BX124" s="1092"/>
      <c r="BY124" s="1092"/>
      <c r="BZ124" s="1092"/>
      <c r="CA124" s="1092">
        <v>99.5</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v>16629</v>
      </c>
      <c r="DH124" s="1051"/>
      <c r="DI124" s="1051"/>
      <c r="DJ124" s="1051"/>
      <c r="DK124" s="1052"/>
      <c r="DL124" s="1050">
        <v>16168</v>
      </c>
      <c r="DM124" s="1051"/>
      <c r="DN124" s="1051"/>
      <c r="DO124" s="1051"/>
      <c r="DP124" s="1052"/>
      <c r="DQ124" s="1050">
        <v>15542</v>
      </c>
      <c r="DR124" s="1051"/>
      <c r="DS124" s="1051"/>
      <c r="DT124" s="1051"/>
      <c r="DU124" s="1052"/>
      <c r="DV124" s="1053">
        <v>0</v>
      </c>
      <c r="DW124" s="1054"/>
      <c r="DX124" s="1054"/>
      <c r="DY124" s="1054"/>
      <c r="DZ124" s="1055"/>
    </row>
    <row r="125" spans="1:130" s="226" customFormat="1" ht="26.25" customHeight="1" x14ac:dyDescent="0.2">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177</v>
      </c>
      <c r="AB125" s="1024"/>
      <c r="AC125" s="1024"/>
      <c r="AD125" s="1024"/>
      <c r="AE125" s="1025"/>
      <c r="AF125" s="1026" t="s">
        <v>177</v>
      </c>
      <c r="AG125" s="1024"/>
      <c r="AH125" s="1024"/>
      <c r="AI125" s="1024"/>
      <c r="AJ125" s="1025"/>
      <c r="AK125" s="1026" t="s">
        <v>479</v>
      </c>
      <c r="AL125" s="1024"/>
      <c r="AM125" s="1024"/>
      <c r="AN125" s="1024"/>
      <c r="AO125" s="1025"/>
      <c r="AP125" s="1027" t="s">
        <v>392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480</v>
      </c>
      <c r="CL125" s="1072"/>
      <c r="CM125" s="1072"/>
      <c r="CN125" s="1072"/>
      <c r="CO125" s="1073"/>
      <c r="CP125" s="994" t="s">
        <v>481</v>
      </c>
      <c r="CQ125" s="962"/>
      <c r="CR125" s="962"/>
      <c r="CS125" s="962"/>
      <c r="CT125" s="962"/>
      <c r="CU125" s="962"/>
      <c r="CV125" s="962"/>
      <c r="CW125" s="962"/>
      <c r="CX125" s="962"/>
      <c r="CY125" s="962"/>
      <c r="CZ125" s="962"/>
      <c r="DA125" s="962"/>
      <c r="DB125" s="962"/>
      <c r="DC125" s="962"/>
      <c r="DD125" s="962"/>
      <c r="DE125" s="962"/>
      <c r="DF125" s="963"/>
      <c r="DG125" s="995" t="s">
        <v>392</v>
      </c>
      <c r="DH125" s="996"/>
      <c r="DI125" s="996"/>
      <c r="DJ125" s="996"/>
      <c r="DK125" s="996"/>
      <c r="DL125" s="996" t="s">
        <v>392</v>
      </c>
      <c r="DM125" s="996"/>
      <c r="DN125" s="996"/>
      <c r="DO125" s="996"/>
      <c r="DP125" s="996"/>
      <c r="DQ125" s="996" t="s">
        <v>479</v>
      </c>
      <c r="DR125" s="996"/>
      <c r="DS125" s="996"/>
      <c r="DT125" s="996"/>
      <c r="DU125" s="996"/>
      <c r="DV125" s="997" t="s">
        <v>177</v>
      </c>
      <c r="DW125" s="997"/>
      <c r="DX125" s="997"/>
      <c r="DY125" s="997"/>
      <c r="DZ125" s="998"/>
    </row>
    <row r="126" spans="1:130" s="226" customFormat="1" ht="26.25" customHeight="1" thickBot="1" x14ac:dyDescent="0.25">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372320</v>
      </c>
      <c r="AB126" s="1024"/>
      <c r="AC126" s="1024"/>
      <c r="AD126" s="1024"/>
      <c r="AE126" s="1025"/>
      <c r="AF126" s="1026">
        <v>368324</v>
      </c>
      <c r="AG126" s="1024"/>
      <c r="AH126" s="1024"/>
      <c r="AI126" s="1024"/>
      <c r="AJ126" s="1025"/>
      <c r="AK126" s="1026">
        <v>232302</v>
      </c>
      <c r="AL126" s="1024"/>
      <c r="AM126" s="1024"/>
      <c r="AN126" s="1024"/>
      <c r="AO126" s="1025"/>
      <c r="AP126" s="1027">
        <v>0.5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482</v>
      </c>
      <c r="CQ126" s="988"/>
      <c r="CR126" s="988"/>
      <c r="CS126" s="988"/>
      <c r="CT126" s="988"/>
      <c r="CU126" s="988"/>
      <c r="CV126" s="988"/>
      <c r="CW126" s="988"/>
      <c r="CX126" s="988"/>
      <c r="CY126" s="988"/>
      <c r="CZ126" s="988"/>
      <c r="DA126" s="988"/>
      <c r="DB126" s="988"/>
      <c r="DC126" s="988"/>
      <c r="DD126" s="988"/>
      <c r="DE126" s="988"/>
      <c r="DF126" s="989"/>
      <c r="DG126" s="990">
        <v>3157774</v>
      </c>
      <c r="DH126" s="991"/>
      <c r="DI126" s="991"/>
      <c r="DJ126" s="991"/>
      <c r="DK126" s="991"/>
      <c r="DL126" s="991">
        <v>3076442</v>
      </c>
      <c r="DM126" s="991"/>
      <c r="DN126" s="991"/>
      <c r="DO126" s="991"/>
      <c r="DP126" s="991"/>
      <c r="DQ126" s="991">
        <v>3079241</v>
      </c>
      <c r="DR126" s="991"/>
      <c r="DS126" s="991"/>
      <c r="DT126" s="991"/>
      <c r="DU126" s="991"/>
      <c r="DV126" s="992">
        <v>6.5</v>
      </c>
      <c r="DW126" s="992"/>
      <c r="DX126" s="992"/>
      <c r="DY126" s="992"/>
      <c r="DZ126" s="993"/>
    </row>
    <row r="127" spans="1:130" s="226" customFormat="1" ht="26.25" customHeight="1" x14ac:dyDescent="0.2">
      <c r="A127" s="1123"/>
      <c r="B127" s="1016"/>
      <c r="C127" s="1038" t="s">
        <v>483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392</v>
      </c>
      <c r="AB127" s="1024"/>
      <c r="AC127" s="1024"/>
      <c r="AD127" s="1024"/>
      <c r="AE127" s="1025"/>
      <c r="AF127" s="1026" t="s">
        <v>177</v>
      </c>
      <c r="AG127" s="1024"/>
      <c r="AH127" s="1024"/>
      <c r="AI127" s="1024"/>
      <c r="AJ127" s="1025"/>
      <c r="AK127" s="1026" t="s">
        <v>479</v>
      </c>
      <c r="AL127" s="1024"/>
      <c r="AM127" s="1024"/>
      <c r="AN127" s="1024"/>
      <c r="AO127" s="1025"/>
      <c r="AP127" s="1027" t="s">
        <v>392</v>
      </c>
      <c r="AQ127" s="1028"/>
      <c r="AR127" s="1028"/>
      <c r="AS127" s="1028"/>
      <c r="AT127" s="1029"/>
      <c r="AU127" s="228"/>
      <c r="AV127" s="228"/>
      <c r="AW127" s="228"/>
      <c r="AX127" s="1096" t="s">
        <v>484</v>
      </c>
      <c r="AY127" s="1097"/>
      <c r="AZ127" s="1097"/>
      <c r="BA127" s="1097"/>
      <c r="BB127" s="1097"/>
      <c r="BC127" s="1097"/>
      <c r="BD127" s="1097"/>
      <c r="BE127" s="1098"/>
      <c r="BF127" s="1099" t="s">
        <v>485</v>
      </c>
      <c r="BG127" s="1097"/>
      <c r="BH127" s="1097"/>
      <c r="BI127" s="1097"/>
      <c r="BJ127" s="1097"/>
      <c r="BK127" s="1097"/>
      <c r="BL127" s="1098"/>
      <c r="BM127" s="1099" t="s">
        <v>486</v>
      </c>
      <c r="BN127" s="1097"/>
      <c r="BO127" s="1097"/>
      <c r="BP127" s="1097"/>
      <c r="BQ127" s="1097"/>
      <c r="BR127" s="1097"/>
      <c r="BS127" s="1098"/>
      <c r="BT127" s="1099" t="s">
        <v>487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488</v>
      </c>
      <c r="CQ127" s="988"/>
      <c r="CR127" s="988"/>
      <c r="CS127" s="988"/>
      <c r="CT127" s="988"/>
      <c r="CU127" s="988"/>
      <c r="CV127" s="988"/>
      <c r="CW127" s="988"/>
      <c r="CX127" s="988"/>
      <c r="CY127" s="988"/>
      <c r="CZ127" s="988"/>
      <c r="DA127" s="988"/>
      <c r="DB127" s="988"/>
      <c r="DC127" s="988"/>
      <c r="DD127" s="988"/>
      <c r="DE127" s="988"/>
      <c r="DF127" s="989"/>
      <c r="DG127" s="990" t="s">
        <v>479</v>
      </c>
      <c r="DH127" s="991"/>
      <c r="DI127" s="991"/>
      <c r="DJ127" s="991"/>
      <c r="DK127" s="991"/>
      <c r="DL127" s="991" t="s">
        <v>479</v>
      </c>
      <c r="DM127" s="991"/>
      <c r="DN127" s="991"/>
      <c r="DO127" s="991"/>
      <c r="DP127" s="991"/>
      <c r="DQ127" s="991" t="s">
        <v>177</v>
      </c>
      <c r="DR127" s="991"/>
      <c r="DS127" s="991"/>
      <c r="DT127" s="991"/>
      <c r="DU127" s="991"/>
      <c r="DV127" s="992" t="s">
        <v>479</v>
      </c>
      <c r="DW127" s="992"/>
      <c r="DX127" s="992"/>
      <c r="DY127" s="992"/>
      <c r="DZ127" s="993"/>
    </row>
    <row r="128" spans="1:130" s="226" customFormat="1" ht="26.25" customHeight="1" thickBot="1" x14ac:dyDescent="0.25">
      <c r="A128" s="1106" t="s">
        <v>489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490</v>
      </c>
      <c r="X128" s="1108"/>
      <c r="Y128" s="1108"/>
      <c r="Z128" s="1109"/>
      <c r="AA128" s="1110">
        <v>2443829</v>
      </c>
      <c r="AB128" s="1111"/>
      <c r="AC128" s="1111"/>
      <c r="AD128" s="1111"/>
      <c r="AE128" s="1112"/>
      <c r="AF128" s="1113">
        <v>2532117</v>
      </c>
      <c r="AG128" s="1111"/>
      <c r="AH128" s="1111"/>
      <c r="AI128" s="1111"/>
      <c r="AJ128" s="1112"/>
      <c r="AK128" s="1113">
        <v>2487322</v>
      </c>
      <c r="AL128" s="1111"/>
      <c r="AM128" s="1111"/>
      <c r="AN128" s="1111"/>
      <c r="AO128" s="1112"/>
      <c r="AP128" s="1114"/>
      <c r="AQ128" s="1115"/>
      <c r="AR128" s="1115"/>
      <c r="AS128" s="1115"/>
      <c r="AT128" s="1116"/>
      <c r="AU128" s="228"/>
      <c r="AV128" s="228"/>
      <c r="AW128" s="228"/>
      <c r="AX128" s="961" t="s">
        <v>491</v>
      </c>
      <c r="AY128" s="962"/>
      <c r="AZ128" s="962"/>
      <c r="BA128" s="962"/>
      <c r="BB128" s="962"/>
      <c r="BC128" s="962"/>
      <c r="BD128" s="962"/>
      <c r="BE128" s="963"/>
      <c r="BF128" s="1117" t="s">
        <v>479</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492</v>
      </c>
      <c r="CQ128" s="824"/>
      <c r="CR128" s="824"/>
      <c r="CS128" s="824"/>
      <c r="CT128" s="824"/>
      <c r="CU128" s="824"/>
      <c r="CV128" s="824"/>
      <c r="CW128" s="824"/>
      <c r="CX128" s="824"/>
      <c r="CY128" s="824"/>
      <c r="CZ128" s="824"/>
      <c r="DA128" s="824"/>
      <c r="DB128" s="824"/>
      <c r="DC128" s="824"/>
      <c r="DD128" s="824"/>
      <c r="DE128" s="824"/>
      <c r="DF128" s="1101"/>
      <c r="DG128" s="1102">
        <v>64607</v>
      </c>
      <c r="DH128" s="1103"/>
      <c r="DI128" s="1103"/>
      <c r="DJ128" s="1103"/>
      <c r="DK128" s="1103"/>
      <c r="DL128" s="1103">
        <v>54040</v>
      </c>
      <c r="DM128" s="1103"/>
      <c r="DN128" s="1103"/>
      <c r="DO128" s="1103"/>
      <c r="DP128" s="1103"/>
      <c r="DQ128" s="1103">
        <v>43393</v>
      </c>
      <c r="DR128" s="1103"/>
      <c r="DS128" s="1103"/>
      <c r="DT128" s="1103"/>
      <c r="DU128" s="1103"/>
      <c r="DV128" s="1104">
        <v>0.1</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493</v>
      </c>
      <c r="X129" s="1136"/>
      <c r="Y129" s="1136"/>
      <c r="Z129" s="1137"/>
      <c r="AA129" s="1023">
        <v>51968178</v>
      </c>
      <c r="AB129" s="1024"/>
      <c r="AC129" s="1024"/>
      <c r="AD129" s="1024"/>
      <c r="AE129" s="1025"/>
      <c r="AF129" s="1026">
        <v>53124845</v>
      </c>
      <c r="AG129" s="1024"/>
      <c r="AH129" s="1024"/>
      <c r="AI129" s="1024"/>
      <c r="AJ129" s="1025"/>
      <c r="AK129" s="1026">
        <v>55238467</v>
      </c>
      <c r="AL129" s="1024"/>
      <c r="AM129" s="1024"/>
      <c r="AN129" s="1024"/>
      <c r="AO129" s="1025"/>
      <c r="AP129" s="1138"/>
      <c r="AQ129" s="1139"/>
      <c r="AR129" s="1139"/>
      <c r="AS129" s="1139"/>
      <c r="AT129" s="1140"/>
      <c r="AU129" s="229"/>
      <c r="AV129" s="229"/>
      <c r="AW129" s="229"/>
      <c r="AX129" s="1130" t="s">
        <v>494</v>
      </c>
      <c r="AY129" s="988"/>
      <c r="AZ129" s="988"/>
      <c r="BA129" s="988"/>
      <c r="BB129" s="988"/>
      <c r="BC129" s="988"/>
      <c r="BD129" s="988"/>
      <c r="BE129" s="989"/>
      <c r="BF129" s="1131" t="s">
        <v>392</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7832389</v>
      </c>
      <c r="AB130" s="1024"/>
      <c r="AC130" s="1024"/>
      <c r="AD130" s="1024"/>
      <c r="AE130" s="1025"/>
      <c r="AF130" s="1026">
        <v>7734256</v>
      </c>
      <c r="AG130" s="1024"/>
      <c r="AH130" s="1024"/>
      <c r="AI130" s="1024"/>
      <c r="AJ130" s="1025"/>
      <c r="AK130" s="1026">
        <v>7682947</v>
      </c>
      <c r="AL130" s="1024"/>
      <c r="AM130" s="1024"/>
      <c r="AN130" s="1024"/>
      <c r="AO130" s="1025"/>
      <c r="AP130" s="1138"/>
      <c r="AQ130" s="1139"/>
      <c r="AR130" s="1139"/>
      <c r="AS130" s="1139"/>
      <c r="AT130" s="1140"/>
      <c r="AU130" s="229"/>
      <c r="AV130" s="229"/>
      <c r="AW130" s="229"/>
      <c r="AX130" s="1130" t="s">
        <v>497</v>
      </c>
      <c r="AY130" s="988"/>
      <c r="AZ130" s="988"/>
      <c r="BA130" s="988"/>
      <c r="BB130" s="988"/>
      <c r="BC130" s="988"/>
      <c r="BD130" s="988"/>
      <c r="BE130" s="989"/>
      <c r="BF130" s="1166">
        <v>7.4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44135789</v>
      </c>
      <c r="AB131" s="1051"/>
      <c r="AC131" s="1051"/>
      <c r="AD131" s="1051"/>
      <c r="AE131" s="1052"/>
      <c r="AF131" s="1050">
        <v>45390589</v>
      </c>
      <c r="AG131" s="1051"/>
      <c r="AH131" s="1051"/>
      <c r="AI131" s="1051"/>
      <c r="AJ131" s="1052"/>
      <c r="AK131" s="1050">
        <v>47555520</v>
      </c>
      <c r="AL131" s="1051"/>
      <c r="AM131" s="1051"/>
      <c r="AN131" s="1051"/>
      <c r="AO131" s="1052"/>
      <c r="AP131" s="1175"/>
      <c r="AQ131" s="1176"/>
      <c r="AR131" s="1176"/>
      <c r="AS131" s="1176"/>
      <c r="AT131" s="1177"/>
      <c r="AU131" s="229"/>
      <c r="AV131" s="229"/>
      <c r="AW131" s="229"/>
      <c r="AX131" s="1148" t="s">
        <v>499</v>
      </c>
      <c r="AY131" s="824"/>
      <c r="AZ131" s="824"/>
      <c r="BA131" s="824"/>
      <c r="BB131" s="824"/>
      <c r="BC131" s="824"/>
      <c r="BD131" s="824"/>
      <c r="BE131" s="1101"/>
      <c r="BF131" s="1149">
        <v>99.5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7.7786659389999997</v>
      </c>
      <c r="AB132" s="1162"/>
      <c r="AC132" s="1162"/>
      <c r="AD132" s="1162"/>
      <c r="AE132" s="1163"/>
      <c r="AF132" s="1164">
        <v>7.3796090200000002</v>
      </c>
      <c r="AG132" s="1162"/>
      <c r="AH132" s="1162"/>
      <c r="AI132" s="1162"/>
      <c r="AJ132" s="1163"/>
      <c r="AK132" s="1164">
        <v>7.0725333250000002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7.9</v>
      </c>
      <c r="AB133" s="1145"/>
      <c r="AC133" s="1145"/>
      <c r="AD133" s="1145"/>
      <c r="AE133" s="1146"/>
      <c r="AF133" s="1144">
        <v>7.6</v>
      </c>
      <c r="AG133" s="1145"/>
      <c r="AH133" s="1145"/>
      <c r="AI133" s="1145"/>
      <c r="AJ133" s="1146"/>
      <c r="AK133" s="1144">
        <v>7.4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k6m8e7cdfUmBB6y+kTwIQud7vjp4QL5IJmiRcbpeEVdFGKPS5L0L+i/zeTqzSIjmh2vE6onuuDNe1CpBesgHw==" saltValue="nQWsybiCWzxCr6ndNk5s4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AK18:AO18"/>
    <mergeCell ref="AP18:AT18"/>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CH14:CL14"/>
    <mergeCell ref="CM14:CQ14"/>
    <mergeCell ref="CR14:CV14"/>
    <mergeCell ref="CW14:DA14"/>
    <mergeCell ref="AK15:AO15"/>
    <mergeCell ref="AP15:AT15"/>
    <mergeCell ref="AU15:AY15"/>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CR12:CV12"/>
    <mergeCell ref="CW12:DA12"/>
    <mergeCell ref="DB12:DF12"/>
    <mergeCell ref="DG12:DK12"/>
    <mergeCell ref="DL12:DP12"/>
    <mergeCell ref="DQ12:DU12"/>
    <mergeCell ref="CH12:CL12"/>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AK12:AO12"/>
    <mergeCell ref="AP12:AT12"/>
    <mergeCell ref="AU12:AY12"/>
    <mergeCell ref="DV11:DZ11"/>
    <mergeCell ref="CR5:CV6"/>
    <mergeCell ref="CW5:DA6"/>
    <mergeCell ref="DB5:DF6"/>
    <mergeCell ref="DG5:DK6"/>
    <mergeCell ref="DL5:DP6"/>
    <mergeCell ref="DQ5:DU6"/>
    <mergeCell ref="AK9:AO9"/>
    <mergeCell ref="AP9:AT9"/>
    <mergeCell ref="AU9:AY9"/>
    <mergeCell ref="CH9:CL9"/>
    <mergeCell ref="CM9:CQ9"/>
    <mergeCell ref="DB8:DF8"/>
    <mergeCell ref="DG8:DK8"/>
    <mergeCell ref="DL8:DP8"/>
    <mergeCell ref="DQ8:DU8"/>
    <mergeCell ref="CH8:CL8"/>
    <mergeCell ref="CM8:CQ8"/>
    <mergeCell ref="CR8:CV8"/>
    <mergeCell ref="CW8:DA8"/>
    <mergeCell ref="CH5:CL6"/>
    <mergeCell ref="CM5:CQ6"/>
    <mergeCell ref="AK5:AO6"/>
    <mergeCell ref="AP5:AT6"/>
    <mergeCell ref="AU5:AY6"/>
    <mergeCell ref="BQ5:CG6"/>
    <mergeCell ref="A2:BI2"/>
    <mergeCell ref="DJ2:DO2"/>
    <mergeCell ref="DQ2:DZ2"/>
    <mergeCell ref="A4:AY4"/>
    <mergeCell ref="BQ4:DZ4"/>
    <mergeCell ref="A5:P6"/>
    <mergeCell ref="Q5:U6"/>
    <mergeCell ref="V5:Z6"/>
    <mergeCell ref="AA5:AE6"/>
    <mergeCell ref="AF5:AJ6"/>
    <mergeCell ref="BS7:CG7"/>
    <mergeCell ref="DL7:DP7"/>
    <mergeCell ref="DQ7:DU7"/>
    <mergeCell ref="DV7:DZ7"/>
    <mergeCell ref="B8:P8"/>
    <mergeCell ref="Q8:U8"/>
    <mergeCell ref="V8:Z8"/>
    <mergeCell ref="AA8:AE8"/>
    <mergeCell ref="AF8:AJ8"/>
    <mergeCell ref="AK8:AO8"/>
    <mergeCell ref="AP8:AT8"/>
    <mergeCell ref="DV8:DZ8"/>
    <mergeCell ref="AU7:AY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Q9:U9"/>
    <mergeCell ref="V9:Z9"/>
    <mergeCell ref="AA9:AE9"/>
    <mergeCell ref="AF9:AJ9"/>
    <mergeCell ref="AU8:AY8"/>
    <mergeCell ref="B10:P10"/>
    <mergeCell ref="Q10:U10"/>
    <mergeCell ref="V10:Z10"/>
    <mergeCell ref="AA10:AE10"/>
    <mergeCell ref="B9:P9"/>
    <mergeCell ref="DV9:DZ9"/>
    <mergeCell ref="AF10:AJ10"/>
    <mergeCell ref="AK10:AO10"/>
    <mergeCell ref="AP10:AT10"/>
    <mergeCell ref="AU10:AY10"/>
    <mergeCell ref="CR9:CV9"/>
    <mergeCell ref="CW9:DA9"/>
    <mergeCell ref="DB9:DF9"/>
    <mergeCell ref="DL10:DP10"/>
    <mergeCell ref="DQ10:DU10"/>
    <mergeCell ref="DV10:DZ10"/>
    <mergeCell ref="B68:P68"/>
    <mergeCell ref="B70:P70"/>
    <mergeCell ref="B69:P69"/>
    <mergeCell ref="B71:P71"/>
    <mergeCell ref="B72:P72"/>
    <mergeCell ref="B73:P73"/>
    <mergeCell ref="BS8:CG8"/>
    <mergeCell ref="BS9:CG9"/>
    <mergeCell ref="BS11:CG11"/>
    <mergeCell ref="BS10:CG10"/>
    <mergeCell ref="BS12:CG12"/>
    <mergeCell ref="BS14:CG14"/>
    <mergeCell ref="BS13:CG13"/>
    <mergeCell ref="BS15:CG15"/>
    <mergeCell ref="DG9:DK9"/>
    <mergeCell ref="DL9:DP9"/>
    <mergeCell ref="DQ9:DU9"/>
    <mergeCell ref="CM12:CQ12"/>
    <mergeCell ref="DB11:DF11"/>
    <mergeCell ref="DG11:DK11"/>
    <mergeCell ref="DL11:DP11"/>
    <mergeCell ref="DQ11:DU11"/>
    <mergeCell ref="B12:P12"/>
    <mergeCell ref="Q12:U12"/>
    <mergeCell ref="V12:Z12"/>
    <mergeCell ref="AA12:AE12"/>
    <mergeCell ref="AF12:AJ12"/>
    <mergeCell ref="AU11:AY11"/>
    <mergeCell ref="CH11:CL11"/>
    <mergeCell ref="CM11:CQ11"/>
    <mergeCell ref="CR11:CV11"/>
    <mergeCell ref="CW11:DA1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GeE6mWpwXWZpuiFVGir9+0iobHkNKhNboPU0hTIIfg1NupUuay3dYZW7aXjk9X+kEMxTpjl3ujQQBHCFcPJ06w==" saltValue="gupbXu0GQXzAXtHtJeK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YN5Fv/haR4/1hrFBK97lbD1ENjbSCXLDTjze4DpdjbuyA70ocFXU3TSzKB0AUXesrEq7Ku38QlR+HXop427Fw==" saltValue="VM4zCRpTiqtPQyz14e41z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511</v>
      </c>
      <c r="AL9" s="1182"/>
      <c r="AM9" s="1182"/>
      <c r="AN9" s="1183"/>
      <c r="AO9" s="277">
        <v>15692959</v>
      </c>
      <c r="AP9" s="277">
        <v>64771</v>
      </c>
      <c r="AQ9" s="278">
        <v>62943</v>
      </c>
      <c r="AR9" s="279">
        <v>2.9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512</v>
      </c>
      <c r="AL10" s="1182"/>
      <c r="AM10" s="1182"/>
      <c r="AN10" s="1183"/>
      <c r="AO10" s="280">
        <v>189752</v>
      </c>
      <c r="AP10" s="280">
        <v>783</v>
      </c>
      <c r="AQ10" s="281">
        <v>1681</v>
      </c>
      <c r="AR10" s="282">
        <v>-53.4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513</v>
      </c>
      <c r="AL11" s="1182"/>
      <c r="AM11" s="1182"/>
      <c r="AN11" s="1183"/>
      <c r="AO11" s="280">
        <v>399016</v>
      </c>
      <c r="AP11" s="280">
        <v>1647</v>
      </c>
      <c r="AQ11" s="281">
        <v>656</v>
      </c>
      <c r="AR11" s="282">
        <v>151.1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514</v>
      </c>
      <c r="AL12" s="1182"/>
      <c r="AM12" s="1182"/>
      <c r="AN12" s="1183"/>
      <c r="AO12" s="280" t="s">
        <v>515</v>
      </c>
      <c r="AP12" s="280" t="s">
        <v>515</v>
      </c>
      <c r="AQ12" s="281">
        <v>24</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516</v>
      </c>
      <c r="AL13" s="1182"/>
      <c r="AM13" s="1182"/>
      <c r="AN13" s="1183"/>
      <c r="AO13" s="280">
        <v>1757787</v>
      </c>
      <c r="AP13" s="280">
        <v>7255</v>
      </c>
      <c r="AQ13" s="281">
        <v>1968</v>
      </c>
      <c r="AR13" s="282">
        <v>268.60000000000002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517</v>
      </c>
      <c r="AL14" s="1182"/>
      <c r="AM14" s="1182"/>
      <c r="AN14" s="1183"/>
      <c r="AO14" s="280">
        <v>175369</v>
      </c>
      <c r="AP14" s="280">
        <v>724</v>
      </c>
      <c r="AQ14" s="281">
        <v>1222</v>
      </c>
      <c r="AR14" s="282">
        <v>-40.799999999999997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518</v>
      </c>
      <c r="AL15" s="1185"/>
      <c r="AM15" s="1185"/>
      <c r="AN15" s="1186"/>
      <c r="AO15" s="280">
        <v>-1248296</v>
      </c>
      <c r="AP15" s="280">
        <v>-5152</v>
      </c>
      <c r="AQ15" s="281">
        <v>-3725</v>
      </c>
      <c r="AR15" s="282">
        <v>38.299999999999997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16966587</v>
      </c>
      <c r="AP16" s="280">
        <v>70028</v>
      </c>
      <c r="AQ16" s="281">
        <v>64768</v>
      </c>
      <c r="AR16" s="282">
        <v>8.1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523</v>
      </c>
      <c r="AL21" s="1188"/>
      <c r="AM21" s="1188"/>
      <c r="AN21" s="1189"/>
      <c r="AO21" s="293">
        <v>6.63</v>
      </c>
      <c r="AP21" s="294">
        <v>6.41</v>
      </c>
      <c r="AQ21" s="295">
        <v>0.22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524</v>
      </c>
      <c r="AL22" s="1188"/>
      <c r="AM22" s="1188"/>
      <c r="AN22" s="1189"/>
      <c r="AO22" s="298">
        <v>100.8</v>
      </c>
      <c r="AP22" s="299">
        <v>99.7</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528</v>
      </c>
      <c r="AL32" s="1196"/>
      <c r="AM32" s="1196"/>
      <c r="AN32" s="1197"/>
      <c r="AO32" s="308">
        <v>8415327</v>
      </c>
      <c r="AP32" s="308">
        <v>34733</v>
      </c>
      <c r="AQ32" s="309">
        <v>36898</v>
      </c>
      <c r="AR32" s="310">
        <v>-5.9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529</v>
      </c>
      <c r="AL33" s="1196"/>
      <c r="AM33" s="1196"/>
      <c r="AN33" s="1197"/>
      <c r="AO33" s="308" t="s">
        <v>515</v>
      </c>
      <c r="AP33" s="308" t="s">
        <v>515</v>
      </c>
      <c r="AQ33" s="309">
        <v>2</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530</v>
      </c>
      <c r="AL34" s="1196"/>
      <c r="AM34" s="1196"/>
      <c r="AN34" s="1197"/>
      <c r="AO34" s="308" t="s">
        <v>515</v>
      </c>
      <c r="AP34" s="308" t="s">
        <v>515</v>
      </c>
      <c r="AQ34" s="309">
        <v>63</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531</v>
      </c>
      <c r="AL35" s="1196"/>
      <c r="AM35" s="1196"/>
      <c r="AN35" s="1197"/>
      <c r="AO35" s="308">
        <v>3543174</v>
      </c>
      <c r="AP35" s="308">
        <v>14624</v>
      </c>
      <c r="AQ35" s="309">
        <v>8350</v>
      </c>
      <c r="AR35" s="310">
        <v>75.099999999999994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532</v>
      </c>
      <c r="AL36" s="1196"/>
      <c r="AM36" s="1196"/>
      <c r="AN36" s="1197"/>
      <c r="AO36" s="308">
        <v>741036</v>
      </c>
      <c r="AP36" s="308">
        <v>3059</v>
      </c>
      <c r="AQ36" s="309">
        <v>436</v>
      </c>
      <c r="AR36" s="310">
        <v>601.6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533</v>
      </c>
      <c r="AL37" s="1196"/>
      <c r="AM37" s="1196"/>
      <c r="AN37" s="1197"/>
      <c r="AO37" s="308">
        <v>833673</v>
      </c>
      <c r="AP37" s="308">
        <v>3441</v>
      </c>
      <c r="AQ37" s="309">
        <v>641</v>
      </c>
      <c r="AR37" s="310">
        <v>436.8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534</v>
      </c>
      <c r="AL38" s="1199"/>
      <c r="AM38" s="1199"/>
      <c r="AN38" s="1200"/>
      <c r="AO38" s="311">
        <v>439</v>
      </c>
      <c r="AP38" s="311">
        <v>2</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535</v>
      </c>
      <c r="AL39" s="1199"/>
      <c r="AM39" s="1199"/>
      <c r="AN39" s="1200"/>
      <c r="AO39" s="308">
        <v>-2487322</v>
      </c>
      <c r="AP39" s="308">
        <v>-10266</v>
      </c>
      <c r="AQ39" s="309">
        <v>-7817</v>
      </c>
      <c r="AR39" s="310">
        <v>31.3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536</v>
      </c>
      <c r="AL40" s="1196"/>
      <c r="AM40" s="1196"/>
      <c r="AN40" s="1197"/>
      <c r="AO40" s="308">
        <v>-7682947</v>
      </c>
      <c r="AP40" s="308">
        <v>-31711</v>
      </c>
      <c r="AQ40" s="309">
        <v>-28299</v>
      </c>
      <c r="AR40" s="310">
        <v>12.1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3363380</v>
      </c>
      <c r="AP41" s="308">
        <v>13882</v>
      </c>
      <c r="AQ41" s="309">
        <v>10277</v>
      </c>
      <c r="AR41" s="310">
        <v>35.1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506</v>
      </c>
      <c r="AN49" s="1192" t="s">
        <v>540</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10593394</v>
      </c>
      <c r="AN51" s="330">
        <v>42711</v>
      </c>
      <c r="AO51" s="331">
        <v>7.5</v>
      </c>
      <c r="AP51" s="332">
        <v>45426</v>
      </c>
      <c r="AQ51" s="333">
        <v>6.7</v>
      </c>
      <c r="AR51" s="334">
        <v>0.8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6914203</v>
      </c>
      <c r="AN52" s="338">
        <v>27877</v>
      </c>
      <c r="AO52" s="339">
        <v>-9.3000000000000007</v>
      </c>
      <c r="AP52" s="340">
        <v>24508</v>
      </c>
      <c r="AQ52" s="341">
        <v>0.6</v>
      </c>
      <c r="AR52" s="342">
        <v>-9.9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11088736</v>
      </c>
      <c r="AN53" s="330">
        <v>44911</v>
      </c>
      <c r="AO53" s="331">
        <v>5.2</v>
      </c>
      <c r="AP53" s="332">
        <v>45022</v>
      </c>
      <c r="AQ53" s="333">
        <v>-0.9</v>
      </c>
      <c r="AR53" s="334">
        <v>6.1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6308359</v>
      </c>
      <c r="AN54" s="338">
        <v>25550</v>
      </c>
      <c r="AO54" s="339">
        <v>-8.3000000000000007</v>
      </c>
      <c r="AP54" s="340">
        <v>25247</v>
      </c>
      <c r="AQ54" s="341">
        <v>3</v>
      </c>
      <c r="AR54" s="342">
        <v>-11.3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10762077</v>
      </c>
      <c r="AN55" s="330">
        <v>43927</v>
      </c>
      <c r="AO55" s="331">
        <v>-2.2000000000000002</v>
      </c>
      <c r="AP55" s="332">
        <v>51849</v>
      </c>
      <c r="AQ55" s="333">
        <v>15.2</v>
      </c>
      <c r="AR55" s="334">
        <v>-17.399999999999999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5644008</v>
      </c>
      <c r="AN56" s="338">
        <v>23037</v>
      </c>
      <c r="AO56" s="339">
        <v>-9.8000000000000007</v>
      </c>
      <c r="AP56" s="340">
        <v>26326</v>
      </c>
      <c r="AQ56" s="341">
        <v>4.3</v>
      </c>
      <c r="AR56" s="342">
        <v>-14.1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10521313</v>
      </c>
      <c r="AN57" s="330">
        <v>43176</v>
      </c>
      <c r="AO57" s="331">
        <v>-1.7</v>
      </c>
      <c r="AP57" s="332">
        <v>52191</v>
      </c>
      <c r="AQ57" s="333">
        <v>0.7</v>
      </c>
      <c r="AR57" s="334">
        <v>-2.4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5100264</v>
      </c>
      <c r="AN58" s="338">
        <v>20930</v>
      </c>
      <c r="AO58" s="339">
        <v>-9.1</v>
      </c>
      <c r="AP58" s="340">
        <v>26807</v>
      </c>
      <c r="AQ58" s="341">
        <v>1.8</v>
      </c>
      <c r="AR58" s="342">
        <v>-10.9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13644041</v>
      </c>
      <c r="AN59" s="330">
        <v>56314</v>
      </c>
      <c r="AO59" s="331">
        <v>30.4</v>
      </c>
      <c r="AP59" s="332">
        <v>48105</v>
      </c>
      <c r="AQ59" s="333">
        <v>-7.8</v>
      </c>
      <c r="AR59" s="334">
        <v>38.200000000000003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5846367</v>
      </c>
      <c r="AN60" s="338">
        <v>24130</v>
      </c>
      <c r="AO60" s="339">
        <v>15.3</v>
      </c>
      <c r="AP60" s="340">
        <v>24072</v>
      </c>
      <c r="AQ60" s="341">
        <v>-10.199999999999999</v>
      </c>
      <c r="AR60" s="342">
        <v>25.5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11321912</v>
      </c>
      <c r="AN61" s="345">
        <v>46208</v>
      </c>
      <c r="AO61" s="346">
        <v>7.8</v>
      </c>
      <c r="AP61" s="347">
        <v>48519</v>
      </c>
      <c r="AQ61" s="348">
        <v>2.8</v>
      </c>
      <c r="AR61" s="334">
        <v>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5962640</v>
      </c>
      <c r="AN62" s="338">
        <v>24305</v>
      </c>
      <c r="AO62" s="339">
        <v>-4.2</v>
      </c>
      <c r="AP62" s="340">
        <v>25392</v>
      </c>
      <c r="AQ62" s="341">
        <v>-0.1</v>
      </c>
      <c r="AR62" s="342">
        <v>-4.0999999999999996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8C2sDVtk1lwH+2BSD5Z5AIwUlrTzuNtjpl2Iyb+OFviP4+KO01QrZdTqI0vEKx5ZvS0bFgR+ZdHseJhfjZKRig==" saltValue="+lpl/xmszZzvHWFJe0OO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3MX3Ad2tZq9tpAofZKAZqiSe0l7+xkvf4h/dkqE9zm8GT7pXGHhSo3TISa73vnErUVCoqyTIpHGlWSVVJhwzww==" saltValue="tvPn+kno5P1Vi6/pnyq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NqIBx3PsyqXxyctKeWeePrOUImlSrozdYiE7okgxY6+SUl4lOeOOcSTSBmO1lV5rAhv7b3ubblKIomyD6pupsg==" saltValue="M1xqA17T0ylqPH+WVcm8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4" t="s">
        <v>3</v>
      </c>
      <c r="D47" s="1204"/>
      <c r="E47" s="1205"/>
      <c r="F47" s="11">
        <v>2.81</v>
      </c>
      <c r="G47" s="12">
        <v>6.73</v>
      </c>
      <c r="H47" s="12">
        <v>6.68</v>
      </c>
      <c r="I47" s="12">
        <v>6.61</v>
      </c>
      <c r="J47" s="13">
        <v>7.7</v>
      </c>
    </row>
    <row r="48" spans="2:10" ht="57.75" customHeight="1" x14ac:dyDescent="0.2">
      <c r="B48" s="14"/>
      <c r="C48" s="1206" t="s">
        <v>4</v>
      </c>
      <c r="D48" s="1206"/>
      <c r="E48" s="1207"/>
      <c r="F48" s="15">
        <v>3.32</v>
      </c>
      <c r="G48" s="16">
        <v>2.92</v>
      </c>
      <c r="H48" s="16">
        <v>3.85</v>
      </c>
      <c r="I48" s="16">
        <v>5.03</v>
      </c>
      <c r="J48" s="17">
        <v>6.79</v>
      </c>
    </row>
    <row r="49" spans="2:10" ht="57.75" customHeight="1" thickBot="1" x14ac:dyDescent="0.25">
      <c r="B49" s="18"/>
      <c r="C49" s="1208" t="s">
        <v>5</v>
      </c>
      <c r="D49" s="1208"/>
      <c r="E49" s="1209"/>
      <c r="F49" s="19">
        <v>1.27</v>
      </c>
      <c r="G49" s="20">
        <v>3.52</v>
      </c>
      <c r="H49" s="20">
        <v>0.95</v>
      </c>
      <c r="I49" s="20">
        <v>1.34</v>
      </c>
      <c r="J49" s="21">
        <v>3.3</v>
      </c>
    </row>
    <row r="50" spans="2:10" ht="13.2" x14ac:dyDescent="0.2"/>
  </sheetData>
  <sheetProtection algorithmName="SHA-512" hashValue="3PstHRE+v2o8CSRpmULNlgvw4e2GLoXZfXb7h34kO25Fl6+/9lONTzZ4RQ86GQWLd6ey4/kdzoIN+xeDQu8EHw==" saltValue="511vXWBxLXqLya1cRjMh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2023-10-26T07:46:14Z</dcterms:modified>
</cp:coreProperties>
</file>