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tns05003\020_財政部_0100_財政課\_H31\_c_データ受取用ポスト【常用】\12_小鹿\20191105_鈴木より\"/>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<sst xmlns="http://schemas.openxmlformats.org/spreadsheetml/2006/main" count="964" uniqueCount="581">
  <si>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</si>
  <si>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</si>
  <si>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</si>
  <si>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</si>
  <si>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</si>
  <si>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</si>
  <si>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</si>
  <si>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</si>
  <si>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</si>
  <si>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</si>
  <si>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</si>
  <si>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</si>
  <si>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</si>
  <si>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</si>
  <si>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</si>
  <si>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</si>
  <si>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</si>
  <si>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</si>
  <si>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</si>
  <si>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</si>
  <si>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</si>
  <si>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</si>
  <si>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</si>
  <si>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</si>
  <si>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</si>
  <si>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</si>
  <si>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</si>
  <si>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</si>
  <si>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</si>
  <si>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</si>
  <si>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</si>
  <si>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</si>
  <si>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</si>
  <si>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</si>
  <si>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</si>
  <si>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</si>
  <si>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</si>
  <si>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</si>
  <si>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</si>
  <si>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</si>
  <si>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</si>
  <si>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</si>
  <si>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</si>
  <si>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</si>
  <si>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</si>
  <si>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</si>
  <si>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</si>
  <si>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</si>
  <si>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</si>
  <si>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</si>
  <si>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</si>
  <si>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</si>
  <si>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</si>
  <si>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</si>
  <si>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</si>
  <si>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</si>
  <si>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</si>
  <si>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</si>
  <si>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</si>
  <si>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</si>
  <si>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</si>
  <si>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</si>
  <si>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</si>
  <si>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</si>
  <si>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</si>
  <si>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</si>
  <si>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</si>
  <si>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</si>
  <si>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</si>
  <si>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</si>
  <si>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</si>
  <si>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</si>
  <si>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</si>
  <si>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</si>
  <si>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</si>
  <si>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</si>
  <si>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</si>
  <si>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</si>
  <si>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</si>
  <si>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施行時特例市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</si>
  <si>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</si>
  <si>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</si>
  <si>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</si>
  <si>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</si>
  <si>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</si>
  <si>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</si>
  <si>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</si>
  <si>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</si>
  <si>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</si>
  <si>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</si>
  <si>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</si>
  <si>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</si>
  <si>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山形市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</si>
  <si>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</si>
  <si>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</si>
  <si>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</si>
  <si>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</si>
  <si>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</si>
  <si>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</si>
  <si>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</si>
  <si>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</si>
  <si>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</si>
  <si>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</si>
  <si>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</si>
  <si>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</si>
  <si>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</si>
  <si>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</si>
  <si>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</si>
  <si>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</si>
  <si>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</si>
  <si>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</si>
  <si>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</si>
  <si>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</si>
  <si>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</si>
  <si>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</si>
  <si>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</si>
  <si>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</si>
  <si>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</si>
  <si>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</si>
  <si>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</si>
  <si>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</si>
  <si>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</si>
  <si>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</si>
  <si>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</si>
  <si>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</si>
  <si>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</si>
  <si>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</si>
  <si>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</si>
  <si>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</si>
  <si>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</si>
  <si>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</si>
  <si>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</si>
  <si>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</si>
  <si>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</si>
  <si>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</si>
  <si>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</si>
  <si>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</si>
  <si>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</si>
  <si>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</si>
  <si>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</si>
  <si>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</si>
  <si>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</si>
  <si>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</si>
  <si>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</si>
  <si>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</si>
  <si>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</si>
  <si>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</si>
  <si>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</si>
  <si>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</si>
  <si>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</si>
  <si>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</si>
  <si>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</si>
  <si>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</si>
  <si>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</si>
  <si>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</si>
  <si>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</si>
  <si>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</si>
  <si>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</si>
  <si>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</si>
  <si>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</si>
  <si>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</si>
  <si>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</si>
  <si>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</si>
  <si>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</si>
  <si>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</si>
  <si>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</si>
  <si>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</si>
  <si>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</si>
  <si>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</si>
  <si>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</si>
  <si>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</si>
  <si>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</si>
  <si>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</si>
  <si>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</si>
  <si>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</si>
  <si>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</si>
  <si>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</si>
  <si>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</si>
  <si>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</si>
  <si>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</si>
  <si>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</si>
  <si>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</si>
  <si>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</si>
  <si>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</si>
  <si>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</si>
  <si>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</si>
  <si>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</si>
  <si>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</si>
  <si>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</si>
  <si>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</si>
  <si>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</si>
  <si>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</si>
  <si>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</si>
  <si>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</si>
  <si>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</si>
  <si>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</si>
  <si>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</si>
  <si>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</si>
  <si>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</si>
  <si>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</si>
  <si>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</si>
  <si>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</si>
  <si>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</si>
  <si>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</si>
  <si>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</si>
  <si>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</si>
  <si>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</si>
  <si>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山形県山形市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</si>
  <si>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</si>
  <si>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</si>
  <si>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</si>
  <si>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</si>
  <si>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</si>
  <si>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</si>
  <si>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</si>
  <si>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</si>
  <si>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</si>
  <si>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</si>
  <si>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</si>
  <si>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</si>
  <si>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</si>
  <si>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</si>
  <si>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</si>
  <si>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</si>
  <si>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</si>
  <si>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</si>
  <si>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</si>
  <si>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</si>
  <si>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</si>
  <si>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</si>
  <si>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</si>
  <si>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</si>
  <si>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</si>
  <si>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</si>
  <si>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</si>
  <si>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</si>
  <si>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</si>
  <si>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</si>
  <si>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</si>
  <si>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</si>
  <si>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</si>
  <si>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</si>
  <si>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</si>
  <si>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</si>
  <si>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</si>
  <si>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</si>
  <si>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</si>
  <si>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</si>
  <si>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</si>
  <si>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</si>
  <si>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</si>
  <si>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</si>
  <si>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</si>
  <si>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</si>
  <si>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</si>
  <si>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</si>
  <si>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</si>
  <si>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</si>
  <si>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</si>
  <si>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</si>
  <si>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</si>
  <si>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</si>
  <si>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</si>
  <si>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</si>
  <si>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</si>
  <si>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</si>
  <si>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</si>
  <si>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</si>
  <si>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</si>
  <si>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</si>
  <si>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</si>
  <si>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</si>
  <si>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</si>
  <si>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</si>
  <si>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</si>
  <si>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</si>
  <si>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</si>
  <si>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</si>
  <si>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</si>
  <si>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</si>
  <si>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</si>
  <si>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</si>
  <si>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</si>
  <si>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</si>
  <si>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</si>
  <si>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</si>
  <si>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</si>
  <si>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</si>
  <si>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</si>
  <si>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</si>
  <si>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</si>
  <si>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</si>
  <si>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</si>
  <si>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</si>
  <si>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</si>
  <si>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</si>
  <si>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</si>
  <si>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</si>
  <si>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</si>
  <si>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</si>
  <si>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</si>
  <si>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</si>
  <si>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</si>
  <si>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</si>
  <si>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</si>
  <si>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</si>
  <si>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</si>
  <si>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</si>
  <si>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</si>
  <si>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</si>
  <si>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</si>
  <si>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</si>
  <si>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</si>
  <si>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</si>
  <si>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</si>
  <si>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</si>
  <si>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</si>
  <si>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</si>
  <si>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</si>
  <si>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</si>
  <si>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</si>
  <si>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</si>
  <si>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</si>
  <si>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</si>
  <si>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</si>
  <si>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</si>
  <si>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</si>
  <si>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</si>
  <si>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</si>
  <si>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</si>
  <si>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</si>
  <si>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</si>
  <si>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</si>
  <si>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</si>
  <si>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</si>
  <si>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</si>
  <si>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</si>
  <si>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</si>
  <si>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</si>
  <si>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</si>
  <si>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</si>
  <si>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</si>
  <si>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</si>
  <si>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</si>
  <si>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</si>
  <si>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</si>
  <si>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</si>
  <si>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</si>
  <si>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</si>
  <si>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</si>
  <si>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</si>
  <si>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</si>
  <si>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</si>
  <si>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</si>
  <si>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</si>
  <si>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</si>
  <si>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山形県山形市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</si>
  <si>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</si>
  <si>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</si>
  <si>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</si>
  <si>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</si>
  <si>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</si>
  <si>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</si>
  <si>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</si>
  <si>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</si>
  <si>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</si>
  <si>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</si>
  <si>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</si>
  <si>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</si>
  <si>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</si>
  <si>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</si>
  <si>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</si>
  <si>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</si>
  <si>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</si>
  <si>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</si>
  <si>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</si>
  <si>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</si>
  <si>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区画整理事業会計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</si>
  <si>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</si>
  <si>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</si>
  <si>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</si>
  <si>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</si>
  <si>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</si>
  <si>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</si>
  <si>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</si>
  <si>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</si>
  <si>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</si>
  <si>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</si>
  <si>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</si>
  <si>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</si>
  <si>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</si>
  <si>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</si>
  <si>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</si>
  <si>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</si>
  <si>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駐車場事業会計</t>
    <phoneticPr fontId="5"/>
  </si>
  <si>
    <t>水道事業会計</t>
    <phoneticPr fontId="5"/>
  </si>
  <si>
    <t>法適用企業</t>
    <phoneticPr fontId="5"/>
  </si>
  <si>
    <t>公共下水道事業会計</t>
    <phoneticPr fontId="5"/>
  </si>
  <si>
    <t>市立病院済生館事業会計</t>
    <phoneticPr fontId="5"/>
  </si>
  <si>
    <t>公設地方卸売市場事業会計</t>
    <phoneticPr fontId="5"/>
  </si>
  <si>
    <t>法非適用企業</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</si>
  <si>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</si>
  <si>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</si>
  <si>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</si>
  <si>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</si>
  <si>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</si>
  <si>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</si>
  <si>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</si>
  <si>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</si>
  <si>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</si>
  <si>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</si>
  <si>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</si>
  <si>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</si>
  <si>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</si>
  <si>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</si>
  <si>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</si>
  <si>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</si>
  <si>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</si>
  <si>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</si>
  <si>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</si>
  <si>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</si>
  <si>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</si>
  <si>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</si>
  <si>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</si>
  <si>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</si>
  <si>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</si>
  <si>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</si>
  <si>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</si>
  <si>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</si>
  <si>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</si>
  <si>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</si>
  <si>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</si>
  <si>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</si>
  <si>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</si>
  <si>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</si>
  <si>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</si>
  <si>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</si>
  <si>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</si>
  <si>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</si>
  <si>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</si>
  <si>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</si>
  <si>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</si>
  <si>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</si>
  <si>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</si>
  <si>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</si>
  <si>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</si>
  <si>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</si>
  <si>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</si>
  <si>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</si>
  <si>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</si>
  <si>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</si>
  <si>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</si>
  <si>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</si>
  <si>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</si>
  <si>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</si>
  <si>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</si>
  <si>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</si>
  <si>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</si>
  <si>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</si>
  <si>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</si>
  <si>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</si>
  <si>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</si>
  <si>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</si>
  <si>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市立病院済生館事業会計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</si>
  <si>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</si>
  <si>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</si>
  <si>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</si>
  <si>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</si>
  <si>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</si>
  <si>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</si>
  <si>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</si>
  <si>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</si>
  <si>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</si>
  <si>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</si>
  <si>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</si>
  <si>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</si>
  <si>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</si>
  <si>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</si>
  <si>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</si>
  <si>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</si>
  <si>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</si>
  <si>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</si>
  <si>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</si>
  <si>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</si>
  <si>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</si>
  <si>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</si>
  <si>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</si>
  <si>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</si>
  <si>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</si>
  <si>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</si>
  <si>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</si>
  <si>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</si>
  <si>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</si>
  <si>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</si>
  <si>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</si>
  <si>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</si>
  <si>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</si>
  <si>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</si>
  <si>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</si>
  <si>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</si>
  <si>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</si>
  <si>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</si>
  <si>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</si>
  <si>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</si>
  <si>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</si>
  <si>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</si>
  <si>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</si>
  <si>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</si>
  <si>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</si>
  <si>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</si>
  <si>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</si>
  <si>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</si>
  <si>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</si>
  <si>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</si>
  <si>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</si>
  <si>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</si>
  <si>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</si>
  <si>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</si>
  <si>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</si>
  <si>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</si>
  <si>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</si>
  <si>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</si>
  <si>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</si>
  <si>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</si>
  <si>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</si>
  <si>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</si>
  <si>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</si>
  <si>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</si>
  <si>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</si>
  <si>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</si>
  <si>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</si>
  <si>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</si>
  <si>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</si>
  <si>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</si>
  <si>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</si>
  <si>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</si>
  <si>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</si>
  <si>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</si>
  <si>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</si>
  <si>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</si>
  <si>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</si>
  <si>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</si>
  <si>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</si>
  <si>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</si>
  <si>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</si>
  <si>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</si>
  <si>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</si>
  <si>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</si>
  <si>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</si>
  <si>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</si>
  <si>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</si>
  <si>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</si>
  <si>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0.12</t>
  </si>
  <si>
    <t>▲ 1.29</t>
  </si>
  <si>
    <t>▲ 0.39</t>
  </si>
  <si>
    <t>▲ 1.47</t>
  </si>
  <si>
    <t>水道事業会計</t>
  </si>
  <si>
    <t>市立病院済生館事業会計</t>
  </si>
  <si>
    <t>一般会計</t>
  </si>
  <si>
    <t>国民健康保険事業会計</t>
  </si>
  <si>
    <t>公共下水道事業会計</t>
  </si>
  <si>
    <t>介護保険事業会計</t>
  </si>
  <si>
    <t>後期高齢者医療事業会計</t>
  </si>
  <si>
    <t>公設地方卸売市場事業会計</t>
  </si>
  <si>
    <t>その他会計（赤字）</t>
  </si>
  <si>
    <t>その他会計（黒字）</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</si>
  <si>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</si>
  <si>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</si>
  <si>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</si>
  <si>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</si>
  <si>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</si>
  <si>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</si>
  <si>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</si>
  <si>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</si>
  <si>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</si>
  <si>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</si>
  <si>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</si>
  <si>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</si>
  <si>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</si>
  <si>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有形固定資産減価償却率は類似団体よりも低い水準にあり、前年度と比較しても低い水準となっている。今後は将来負担比率に留意しながら、老朽化した施設の集約化と除却を進めていく必要があると考えられる。</t>
    <rPh sb="0" eb="2">
      <t>ユウケイ</t>
    </rPh>
    <rPh sb="2" eb="4">
      <t>コテイ</t>
    </rPh>
    <rPh sb="4" eb="6">
      <t>シサン</t>
    </rPh>
    <rPh sb="6" eb="8">
      <t>ゲンカ</t>
    </rPh>
    <rPh sb="8" eb="10">
      <t>ショウキャク</t>
    </rPh>
    <rPh sb="10" eb="11">
      <t>リツ</t>
    </rPh>
    <rPh sb="12" eb="14">
      <t>ルイジ</t>
    </rPh>
    <rPh sb="14" eb="16">
      <t>ダンタイ</t>
    </rPh>
    <rPh sb="19" eb="20">
      <t>ヒク</t>
    </rPh>
    <rPh sb="21" eb="23">
      <t>スイジュン</t>
    </rPh>
    <rPh sb="27" eb="30">
      <t>ゼンネンド</t>
    </rPh>
    <rPh sb="31" eb="33">
      <t>ヒカク</t>
    </rPh>
    <rPh sb="36" eb="37">
      <t>ヒク</t>
    </rPh>
    <rPh sb="38" eb="40">
      <t>スイジュン</t>
    </rPh>
    <rPh sb="47" eb="49">
      <t>コンゴ</t>
    </rPh>
    <rPh sb="50" eb="52">
      <t>ショウライ</t>
    </rPh>
    <rPh sb="52" eb="54">
      <t>フタン</t>
    </rPh>
    <rPh sb="54" eb="56">
      <t>ヒリツ</t>
    </rPh>
    <rPh sb="57" eb="59">
      <t>リュウイ</t>
    </rPh>
    <rPh sb="64" eb="67">
      <t>ロウキュウカ</t>
    </rPh>
    <rPh sb="69" eb="71">
      <t>シセツ</t>
    </rPh>
    <rPh sb="72" eb="75">
      <t>シュウヤクカ</t>
    </rPh>
    <rPh sb="76" eb="78">
      <t>ジョキャク</t>
    </rPh>
    <rPh sb="79" eb="80">
      <t>スス</t>
    </rPh>
    <rPh sb="84" eb="86">
      <t>ヒツヨウ</t>
    </rPh>
    <rPh sb="90" eb="91">
      <t>カンガ</t>
    </rPh>
    <phoneticPr fontId="5"/>
  </si>
  <si>
    <t>将来負担比率は、平成２５年度までは減少傾向であったが、平成２６年度から増加傾向に転じている。類似団体の平均は年々下降しているが、当市は平成２５年度から平成２９年度までの５ヵ年平均では３５ポイント程度高い値となっている。
実質公債費比率は、平成２５年度９．３から徐々に低下しているが、類似団体も同様に低下しており、その差は拡大する傾向にある。地方債の減少により、各比率も下がっているが、今後大型施設の建設及びその地方債の償還が控えているため、これ以上の大幅な減少は見込めない可能性が高い。</t>
    <rPh sb="0" eb="2">
      <t>ショウライ</t>
    </rPh>
    <rPh sb="2" eb="4">
      <t>フタン</t>
    </rPh>
    <rPh sb="4" eb="6">
      <t>ヒリツ</t>
    </rPh>
    <rPh sb="8" eb="10">
      <t>ヘイセイ</t>
    </rPh>
    <rPh sb="12" eb="14">
      <t>ネンド</t>
    </rPh>
    <rPh sb="17" eb="19">
      <t>ゲンショウ</t>
    </rPh>
    <rPh sb="19" eb="21">
      <t>ケイコウ</t>
    </rPh>
    <rPh sb="27" eb="29">
      <t>ヘイセイ</t>
    </rPh>
    <rPh sb="31" eb="33">
      <t>ネンド</t>
    </rPh>
    <rPh sb="35" eb="37">
      <t>ゾウカ</t>
    </rPh>
    <rPh sb="37" eb="39">
      <t>ケイコウ</t>
    </rPh>
    <rPh sb="40" eb="41">
      <t>テン</t>
    </rPh>
    <rPh sb="46" eb="48">
      <t>ルイジ</t>
    </rPh>
    <rPh sb="48" eb="50">
      <t>ダンタイ</t>
    </rPh>
    <rPh sb="51" eb="53">
      <t>ヘイキン</t>
    </rPh>
    <rPh sb="54" eb="56">
      <t>ネンネン</t>
    </rPh>
    <rPh sb="56" eb="58">
      <t>カコウ</t>
    </rPh>
    <rPh sb="64" eb="66">
      <t>トウシ</t>
    </rPh>
    <rPh sb="67" eb="69">
      <t>ヘイセイ</t>
    </rPh>
    <rPh sb="71" eb="72">
      <t>ネン</t>
    </rPh>
    <rPh sb="72" eb="73">
      <t>ド</t>
    </rPh>
    <rPh sb="75" eb="77">
      <t>ヘイセイ</t>
    </rPh>
    <rPh sb="79" eb="81">
      <t>ネンド</t>
    </rPh>
    <rPh sb="86" eb="87">
      <t>ネン</t>
    </rPh>
    <rPh sb="87" eb="89">
      <t>ヘイキン</t>
    </rPh>
    <rPh sb="97" eb="99">
      <t>テイド</t>
    </rPh>
    <rPh sb="99" eb="100">
      <t>タカ</t>
    </rPh>
    <rPh sb="101" eb="102">
      <t>アタイ</t>
    </rPh>
    <rPh sb="110" eb="112">
      <t>ジッシツ</t>
    </rPh>
    <rPh sb="112" eb="115">
      <t>コウサイヒ</t>
    </rPh>
    <rPh sb="115" eb="117">
      <t>ヒリツ</t>
    </rPh>
    <rPh sb="119" eb="121">
      <t>ヘイセイ</t>
    </rPh>
    <rPh sb="123" eb="125">
      <t>ネンド</t>
    </rPh>
    <rPh sb="130" eb="132">
      <t>ジョジョ</t>
    </rPh>
    <rPh sb="133" eb="135">
      <t>テイカ</t>
    </rPh>
    <rPh sb="141" eb="145">
      <t>ルイジダンタイ</t>
    </rPh>
    <rPh sb="146" eb="148">
      <t>ドウヨウ</t>
    </rPh>
    <rPh sb="149" eb="151">
      <t>テイカ</t>
    </rPh>
    <rPh sb="158" eb="159">
      <t>サ</t>
    </rPh>
    <rPh sb="160" eb="162">
      <t>カクダイ</t>
    </rPh>
    <rPh sb="164" eb="166">
      <t>ケイコウ</t>
    </rPh>
    <rPh sb="170" eb="173">
      <t>チホウサイ</t>
    </rPh>
    <rPh sb="174" eb="176">
      <t>ゲンショウ</t>
    </rPh>
    <rPh sb="180" eb="181">
      <t>カク</t>
    </rPh>
    <rPh sb="181" eb="183">
      <t>ヒリツ</t>
    </rPh>
    <rPh sb="184" eb="185">
      <t>サ</t>
    </rPh>
    <rPh sb="192" eb="194">
      <t>コンゴ</t>
    </rPh>
    <rPh sb="194" eb="196">
      <t>オオガタ</t>
    </rPh>
    <rPh sb="196" eb="198">
      <t>シセツ</t>
    </rPh>
    <rPh sb="199" eb="201">
      <t>ケンセツ</t>
    </rPh>
    <rPh sb="201" eb="202">
      <t>オヨ</t>
    </rPh>
    <rPh sb="205" eb="208">
      <t>チホウサイ</t>
    </rPh>
    <rPh sb="209" eb="211">
      <t>ショウカン</t>
    </rPh>
    <rPh sb="212" eb="213">
      <t>ヒカ</t>
    </rPh>
    <rPh sb="222" eb="224">
      <t>イジョウ</t>
    </rPh>
    <rPh sb="225" eb="227">
      <t>オオハバ</t>
    </rPh>
    <rPh sb="228" eb="230">
      <t>ゲンショウ</t>
    </rPh>
    <rPh sb="231" eb="233">
      <t>ミコ</t>
    </rPh>
    <rPh sb="236" eb="239">
      <t>カノウセイ</t>
    </rPh>
    <rPh sb="240" eb="241">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</si>
</sst>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8" fontId="12"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42581</c:v>
                </c:pt>
                <c:pt idx="4">
                  <c:v>45426</c:v>
                </c:pt>
              </c:numCache>
            </c:numRef>
          </c:val>
          <c:smooth val="0"/>
          <c:extLst xmlns:c16r2="http://schemas.microsoft.com/office/drawing/2015/06/chart">
            <c:ext xmlns:c16="http://schemas.microsoft.com/office/drawing/2014/chart" uri="{C3380CC4-5D6E-409C-BE32-E72D297353CC}">
              <c16:uniqueId val="{00000000-475C-4EBD-A496-CD334266CF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46640</c:v>
                </c:pt>
                <c:pt idx="1">
                  <c:v>48281</c:v>
                </c:pt>
                <c:pt idx="2">
                  <c:v>39294</c:v>
                </c:pt>
                <c:pt idx="3">
                  <c:v>39728</c:v>
                </c:pt>
                <c:pt idx="4">
                  <c:v>42711</c:v>
                </c:pt>
              </c:numCache>
            </c:numRef>
          </c:val>
          <c:smooth val="0"/>
          <c:extLst xmlns:c16r2="http://schemas.microsoft.com/office/drawing/2015/06/chart">
            <c:ext xmlns:c16="http://schemas.microsoft.com/office/drawing/2014/chart" uri="{C3380CC4-5D6E-409C-BE32-E72D297353CC}">
              <c16:uniqueId val="{00000001-475C-4EBD-A496-CD334266CF68}"/>
            </c:ext>
          </c:extLst>
        </c:ser>
        <c:dLbls>
          <c:showLegendKey val="0"/>
          <c:showVal val="0"/>
          <c:showCatName val="0"/>
          <c:showSerName val="0"/>
          <c:showPercent val="0"/>
          <c:showBubbleSize val="0"/>
        </c:dLbls>
        <c:marker val="1"/>
        <c:smooth val="0"/>
        <c:axId val="441997672"/>
        <c:axId val="442000416"/>
      </c:lineChart>
      <c:catAx>
        <c:axId val="441997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2000416"/>
        <c:crosses val="autoZero"/>
        <c:auto val="1"/>
        <c:lblAlgn val="ctr"/>
        <c:lblOffset val="100"/>
        <c:tickLblSkip val="1"/>
        <c:tickMarkSkip val="1"/>
        <c:noMultiLvlLbl val="0"/>
      </c:catAx>
      <c:valAx>
        <c:axId val="4420004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1997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3.36</c:v>
                </c:pt>
                <c:pt idx="1">
                  <c:v>2.39</c:v>
                </c:pt>
                <c:pt idx="2">
                  <c:v>3.65</c:v>
                </c:pt>
                <c:pt idx="3">
                  <c:v>3.25</c:v>
                </c:pt>
                <c:pt idx="4">
                  <c:v>3.32</c:v>
                </c:pt>
              </c:numCache>
            </c:numRef>
          </c:val>
          <c:extLst xmlns:c16r2="http://schemas.microsoft.com/office/drawing/2015/06/chart">
            <c:ext xmlns:c16="http://schemas.microsoft.com/office/drawing/2014/chart" uri="{C3380CC4-5D6E-409C-BE32-E72D297353CC}">
              <c16:uniqueId val="{00000000-BA87-4DD1-B783-D2A126E802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4.68</c:v>
                </c:pt>
                <c:pt idx="1">
                  <c:v>4.3600000000000003</c:v>
                </c:pt>
                <c:pt idx="2">
                  <c:v>2.66</c:v>
                </c:pt>
                <c:pt idx="3">
                  <c:v>1.65</c:v>
                </c:pt>
                <c:pt idx="4">
                  <c:v>2.81</c:v>
                </c:pt>
              </c:numCache>
            </c:numRef>
          </c:val>
          <c:extLst xmlns:c16r2="http://schemas.microsoft.com/office/drawing/2015/06/chart">
            <c:ext xmlns:c16="http://schemas.microsoft.com/office/drawing/2014/chart" uri="{C3380CC4-5D6E-409C-BE32-E72D297353CC}">
              <c16:uniqueId val="{00000001-BA87-4DD1-B783-D2A126E80238}"/>
            </c:ext>
          </c:extLst>
        </c:ser>
        <c:dLbls>
          <c:showLegendKey val="0"/>
          <c:showVal val="0"/>
          <c:showCatName val="0"/>
          <c:showSerName val="0"/>
          <c:showPercent val="0"/>
          <c:showBubbleSize val="0"/>
        </c:dLbls>
        <c:gapWidth val="250"/>
        <c:overlap val="100"/>
        <c:axId val="439653104"/>
        <c:axId val="113482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-0.12</c:v>
                </c:pt>
                <c:pt idx="1">
                  <c:v>-1.29</c:v>
                </c:pt>
                <c:pt idx="2">
                  <c:v>-0.39</c:v>
                </c:pt>
                <c:pt idx="3">
                  <c:v>-1.47</c:v>
                </c:pt>
                <c:pt idx="4">
                  <c:v>1.27</c:v>
                </c:pt>
              </c:numCache>
            </c:numRef>
          </c:val>
          <c:smooth val="0"/>
          <c:extLst xmlns:c16r2="http://schemas.microsoft.com/office/drawing/2015/06/chart">
            <c:ext xmlns:c16="http://schemas.microsoft.com/office/drawing/2014/chart" uri="{C3380CC4-5D6E-409C-BE32-E72D297353CC}">
              <c16:uniqueId val="{00000002-BA87-4DD1-B783-D2A126E80238}"/>
            </c:ext>
          </c:extLst>
        </c:ser>
        <c:dLbls>
          <c:showLegendKey val="0"/>
          <c:showVal val="0"/>
          <c:showCatName val="0"/>
          <c:showSerName val="0"/>
          <c:showPercent val="0"/>
          <c:showBubbleSize val="0"/>
        </c:dLbls>
        <c:marker val="1"/>
        <c:smooth val="0"/>
        <c:axId val="439653104"/>
        <c:axId val="113482272"/>
      </c:lineChart>
      <c:catAx>
        <c:axId val="43965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482272"/>
        <c:crosses val="autoZero"/>
        <c:auto val="1"/>
        <c:lblAlgn val="ctr"/>
        <c:lblOffset val="100"/>
        <c:tickLblSkip val="1"/>
        <c:tickMarkSkip val="1"/>
        <c:noMultiLvlLbl val="0"/>
      </c:catAx>
      <c:valAx>
        <c:axId val="113482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9653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c:v>
                </c:pt>
                <c:pt idx="4">
                  <c:v>#N/A</c:v>
                </c:pt>
                <c:pt idx="5">
                  <c:v>0.02</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0-7D96-44D5-A7F2-26F568BCB6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D96-44D5-A7F2-26F568BCB67B}"/>
            </c:ext>
          </c:extLst>
        </c:ser>
        <c:ser>
          <c:idx val="2"/>
          <c:order val="2"/>
          <c:tx>
            <c:strRef>
              <c:f>データシート!$A$29</c:f>
              <c:strCache>
                <c:ptCount val="1"/>
                <c:pt idx="0">
                  <c:v>公設地方卸売市場事業会計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0.04</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2-7D96-44D5-A7F2-26F568BCB67B}"/>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0.14000000000000001</c:v>
                </c:pt>
                <c:pt idx="8">
                  <c:v>#N/A</c:v>
                </c:pt>
                <c:pt idx="9">
                  <c:v>0.03</c:v>
                </c:pt>
              </c:numCache>
            </c:numRef>
          </c:val>
          <c:extLst xmlns:c16r2="http://schemas.microsoft.com/office/drawing/2015/06/chart">
            <c:ext xmlns:c16="http://schemas.microsoft.com/office/drawing/2014/chart" uri="{C3380CC4-5D6E-409C-BE32-E72D297353CC}">
              <c16:uniqueId val="{00000003-7D96-44D5-A7F2-26F568BCB67B}"/>
            </c:ext>
          </c:extLst>
        </c:ser>
        <c:ser>
          <c:idx val="4"/>
          <c:order val="4"/>
          <c:tx>
            <c:strRef>
              <c:f>データシート!$A$31</c:f>
              <c:strCache>
                <c:ptCount val="1"/>
                <c:pt idx="0">
                  <c:v>介護保険事業会計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0.37</c:v>
                </c:pt>
                <c:pt idx="2">
                  <c:v>#N/A</c:v>
                </c:pt>
                <c:pt idx="3">
                  <c:v>0.28000000000000003</c:v>
                </c:pt>
                <c:pt idx="4">
                  <c:v>#N/A</c:v>
                </c:pt>
                <c:pt idx="5">
                  <c:v>0.41</c:v>
                </c:pt>
                <c:pt idx="6">
                  <c:v>#N/A</c:v>
                </c:pt>
                <c:pt idx="7">
                  <c:v>0.5</c:v>
                </c:pt>
                <c:pt idx="8">
                  <c:v>#N/A</c:v>
                </c:pt>
                <c:pt idx="9">
                  <c:v>0.06</c:v>
                </c:pt>
              </c:numCache>
            </c:numRef>
          </c:val>
          <c:extLst xmlns:c16r2="http://schemas.microsoft.com/office/drawing/2015/06/chart">
            <c:ext xmlns:c16="http://schemas.microsoft.com/office/drawing/2014/chart" uri="{C3380CC4-5D6E-409C-BE32-E72D297353CC}">
              <c16:uniqueId val="{00000004-7D96-44D5-A7F2-26F568BCB67B}"/>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2.37</c:v>
                </c:pt>
                <c:pt idx="2">
                  <c:v>#N/A</c:v>
                </c:pt>
                <c:pt idx="3">
                  <c:v>2.15</c:v>
                </c:pt>
                <c:pt idx="4">
                  <c:v>#N/A</c:v>
                </c:pt>
                <c:pt idx="5">
                  <c:v>2.4</c:v>
                </c:pt>
                <c:pt idx="6">
                  <c:v>#N/A</c:v>
                </c:pt>
                <c:pt idx="7">
                  <c:v>2.63</c:v>
                </c:pt>
                <c:pt idx="8">
                  <c:v>#N/A</c:v>
                </c:pt>
                <c:pt idx="9">
                  <c:v>1.62</c:v>
                </c:pt>
              </c:numCache>
            </c:numRef>
          </c:val>
          <c:extLst xmlns:c16r2="http://schemas.microsoft.com/office/drawing/2015/06/chart">
            <c:ext xmlns:c16="http://schemas.microsoft.com/office/drawing/2014/chart" uri="{C3380CC4-5D6E-409C-BE32-E72D297353CC}">
              <c16:uniqueId val="{00000005-7D96-44D5-A7F2-26F568BCB67B}"/>
            </c:ext>
          </c:extLst>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0.99</c:v>
                </c:pt>
                <c:pt idx="2">
                  <c:v>#N/A</c:v>
                </c:pt>
                <c:pt idx="3">
                  <c:v>1.85</c:v>
                </c:pt>
                <c:pt idx="4">
                  <c:v>#N/A</c:v>
                </c:pt>
                <c:pt idx="5">
                  <c:v>7.0000000000000007E-2</c:v>
                </c:pt>
                <c:pt idx="6">
                  <c:v>#N/A</c:v>
                </c:pt>
                <c:pt idx="7">
                  <c:v>1.1100000000000001</c:v>
                </c:pt>
                <c:pt idx="8">
                  <c:v>#N/A</c:v>
                </c:pt>
                <c:pt idx="9">
                  <c:v>1.84</c:v>
                </c:pt>
              </c:numCache>
            </c:numRef>
          </c:val>
          <c:extLst xmlns:c16r2="http://schemas.microsoft.com/office/drawing/2015/06/chart">
            <c:ext xmlns:c16="http://schemas.microsoft.com/office/drawing/2014/chart" uri="{C3380CC4-5D6E-409C-BE32-E72D297353CC}">
              <c16:uniqueId val="{00000006-7D96-44D5-A7F2-26F568BCB67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3.35</c:v>
                </c:pt>
                <c:pt idx="2">
                  <c:v>#N/A</c:v>
                </c:pt>
                <c:pt idx="3">
                  <c:v>2.38</c:v>
                </c:pt>
                <c:pt idx="4">
                  <c:v>#N/A</c:v>
                </c:pt>
                <c:pt idx="5">
                  <c:v>3.64</c:v>
                </c:pt>
                <c:pt idx="6">
                  <c:v>#N/A</c:v>
                </c:pt>
                <c:pt idx="7">
                  <c:v>3.24</c:v>
                </c:pt>
                <c:pt idx="8">
                  <c:v>#N/A</c:v>
                </c:pt>
                <c:pt idx="9">
                  <c:v>3.32</c:v>
                </c:pt>
              </c:numCache>
            </c:numRef>
          </c:val>
          <c:extLst xmlns:c16r2="http://schemas.microsoft.com/office/drawing/2015/06/chart">
            <c:ext xmlns:c16="http://schemas.microsoft.com/office/drawing/2014/chart" uri="{C3380CC4-5D6E-409C-BE32-E72D297353CC}">
              <c16:uniqueId val="{00000007-7D96-44D5-A7F2-26F568BCB67B}"/>
            </c:ext>
          </c:extLst>
        </c:ser>
        <c:ser>
          <c:idx val="8"/>
          <c:order val="8"/>
          <c:tx>
            <c:strRef>
              <c:f>データシート!$A$35</c:f>
              <c:strCache>
                <c:ptCount val="1"/>
                <c:pt idx="0">
                  <c:v>市立病院済生館事業会計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9.1300000000000008</c:v>
                </c:pt>
                <c:pt idx="2">
                  <c:v>#N/A</c:v>
                </c:pt>
                <c:pt idx="3">
                  <c:v>8.52</c:v>
                </c:pt>
                <c:pt idx="4">
                  <c:v>#N/A</c:v>
                </c:pt>
                <c:pt idx="5">
                  <c:v>7.94</c:v>
                </c:pt>
                <c:pt idx="6">
                  <c:v>#N/A</c:v>
                </c:pt>
                <c:pt idx="7">
                  <c:v>7.43</c:v>
                </c:pt>
                <c:pt idx="8">
                  <c:v>#N/A</c:v>
                </c:pt>
                <c:pt idx="9">
                  <c:v>7.27</c:v>
                </c:pt>
              </c:numCache>
            </c:numRef>
          </c:val>
          <c:extLst xmlns:c16r2="http://schemas.microsoft.com/office/drawing/2015/06/chart">
            <c:ext xmlns:c16="http://schemas.microsoft.com/office/drawing/2014/chart" uri="{C3380CC4-5D6E-409C-BE32-E72D297353CC}">
              <c16:uniqueId val="{00000008-7D96-44D5-A7F2-26F568BCB67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6.44</c:v>
                </c:pt>
                <c:pt idx="2">
                  <c:v>#N/A</c:v>
                </c:pt>
                <c:pt idx="3">
                  <c:v>6.73</c:v>
                </c:pt>
                <c:pt idx="4">
                  <c:v>#N/A</c:v>
                </c:pt>
                <c:pt idx="5">
                  <c:v>7.13</c:v>
                </c:pt>
                <c:pt idx="6">
                  <c:v>#N/A</c:v>
                </c:pt>
                <c:pt idx="7">
                  <c:v>7.96</c:v>
                </c:pt>
                <c:pt idx="8">
                  <c:v>#N/A</c:v>
                </c:pt>
                <c:pt idx="9">
                  <c:v>8.19</c:v>
                </c:pt>
              </c:numCache>
            </c:numRef>
          </c:val>
          <c:extLst xmlns:c16r2="http://schemas.microsoft.com/office/drawing/2015/06/chart">
            <c:ext xmlns:c16="http://schemas.microsoft.com/office/drawing/2014/chart" uri="{C3380CC4-5D6E-409C-BE32-E72D297353CC}">
              <c16:uniqueId val="{00000009-7D96-44D5-A7F2-26F568BCB67B}"/>
            </c:ext>
          </c:extLst>
        </c:ser>
        <c:dLbls>
          <c:showLegendKey val="0"/>
          <c:showVal val="0"/>
          <c:showCatName val="0"/>
          <c:showSerName val="0"/>
          <c:showPercent val="0"/>
          <c:showBubbleSize val="0"/>
        </c:dLbls>
        <c:gapWidth val="150"/>
        <c:overlap val="100"/>
        <c:axId val="470024552"/>
        <c:axId val="470024944"/>
      </c:barChart>
      <c:catAx>
        <c:axId val="470024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0024944"/>
        <c:crosses val="autoZero"/>
        <c:auto val="1"/>
        <c:lblAlgn val="ctr"/>
        <c:lblOffset val="100"/>
        <c:tickLblSkip val="1"/>
        <c:tickMarkSkip val="1"/>
        <c:noMultiLvlLbl val="0"/>
      </c:catAx>
      <c:valAx>
        <c:axId val="470024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024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11632</c:v>
                </c:pt>
                <c:pt idx="5">
                  <c:v>11959</c:v>
                </c:pt>
                <c:pt idx="8">
                  <c:v>11268</c:v>
                </c:pt>
                <c:pt idx="11">
                  <c:v>11125</c:v>
                </c:pt>
                <c:pt idx="14">
                  <c:v>11000</c:v>
                </c:pt>
              </c:numCache>
            </c:numRef>
          </c:val>
          <c:extLst xmlns:c16r2="http://schemas.microsoft.com/office/drawing/2015/06/chart">
            <c:ext xmlns:c16="http://schemas.microsoft.com/office/drawing/2014/chart" uri="{C3380CC4-5D6E-409C-BE32-E72D297353CC}">
              <c16:uniqueId val="{00000000-449F-45DC-9A3F-C322E8561A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2</c:v>
                </c:pt>
                <c:pt idx="6">
                  <c:v>2</c:v>
                </c:pt>
                <c:pt idx="9">
                  <c:v>1</c:v>
                </c:pt>
                <c:pt idx="12">
                  <c:v>1</c:v>
                </c:pt>
              </c:numCache>
            </c:numRef>
          </c:val>
          <c:extLst xmlns:c16r2="http://schemas.microsoft.com/office/drawing/2015/06/chart">
            <c:ext xmlns:c16="http://schemas.microsoft.com/office/drawing/2014/chart" uri="{C3380CC4-5D6E-409C-BE32-E72D297353CC}">
              <c16:uniqueId val="{00000001-449F-45DC-9A3F-C322E8561A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774</c:v>
                </c:pt>
                <c:pt idx="3">
                  <c:v>1142</c:v>
                </c:pt>
                <c:pt idx="6">
                  <c:v>926</c:v>
                </c:pt>
                <c:pt idx="9">
                  <c:v>715</c:v>
                </c:pt>
                <c:pt idx="12">
                  <c:v>821</c:v>
                </c:pt>
              </c:numCache>
            </c:numRef>
          </c:val>
          <c:extLst xmlns:c16r2="http://schemas.microsoft.com/office/drawing/2015/06/chart">
            <c:ext xmlns:c16="http://schemas.microsoft.com/office/drawing/2014/chart" uri="{C3380CC4-5D6E-409C-BE32-E72D297353CC}">
              <c16:uniqueId val="{00000002-449F-45DC-9A3F-C322E8561A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c:v>
                </c:pt>
                <c:pt idx="3">
                  <c:v>7</c:v>
                </c:pt>
                <c:pt idx="6">
                  <c:v>9</c:v>
                </c:pt>
                <c:pt idx="9">
                  <c:v>10</c:v>
                </c:pt>
                <c:pt idx="12">
                  <c:v>18</c:v>
                </c:pt>
              </c:numCache>
            </c:numRef>
          </c:val>
          <c:extLst xmlns:c16r2="http://schemas.microsoft.com/office/drawing/2015/06/chart">
            <c:ext xmlns:c16="http://schemas.microsoft.com/office/drawing/2014/chart" uri="{C3380CC4-5D6E-409C-BE32-E72D297353CC}">
              <c16:uniqueId val="{00000003-449F-45DC-9A3F-C322E8561A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4036</c:v>
                </c:pt>
                <c:pt idx="3">
                  <c:v>3925</c:v>
                </c:pt>
                <c:pt idx="6">
                  <c:v>3880</c:v>
                </c:pt>
                <c:pt idx="9">
                  <c:v>4075</c:v>
                </c:pt>
                <c:pt idx="12">
                  <c:v>4072</c:v>
                </c:pt>
              </c:numCache>
            </c:numRef>
          </c:val>
          <c:extLst xmlns:c16r2="http://schemas.microsoft.com/office/drawing/2015/06/chart">
            <c:ext xmlns:c16="http://schemas.microsoft.com/office/drawing/2014/chart" uri="{C3380CC4-5D6E-409C-BE32-E72D297353CC}">
              <c16:uniqueId val="{00000004-449F-45DC-9A3F-C322E8561A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49F-45DC-9A3F-C322E8561A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49F-45DC-9A3F-C322E8561A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10454</c:v>
                </c:pt>
                <c:pt idx="3">
                  <c:v>10580</c:v>
                </c:pt>
                <c:pt idx="6">
                  <c:v>10093</c:v>
                </c:pt>
                <c:pt idx="9">
                  <c:v>9779</c:v>
                </c:pt>
                <c:pt idx="12">
                  <c:v>9709</c:v>
                </c:pt>
              </c:numCache>
            </c:numRef>
          </c:val>
          <c:extLst xmlns:c16r2="http://schemas.microsoft.com/office/drawing/2015/06/chart">
            <c:ext xmlns:c16="http://schemas.microsoft.com/office/drawing/2014/chart" uri="{C3380CC4-5D6E-409C-BE32-E72D297353CC}">
              <c16:uniqueId val="{00000007-449F-45DC-9A3F-C322E8561A8E}"/>
            </c:ext>
          </c:extLst>
        </c:ser>
        <c:dLbls>
          <c:showLegendKey val="0"/>
          <c:showVal val="0"/>
          <c:showCatName val="0"/>
          <c:showSerName val="0"/>
          <c:showPercent val="0"/>
          <c:showBubbleSize val="0"/>
        </c:dLbls>
        <c:gapWidth val="100"/>
        <c:overlap val="100"/>
        <c:axId val="470027296"/>
        <c:axId val="470027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3641</c:v>
                </c:pt>
                <c:pt idx="2">
                  <c:v>#N/A</c:v>
                </c:pt>
                <c:pt idx="3">
                  <c:v>#N/A</c:v>
                </c:pt>
                <c:pt idx="4">
                  <c:v>3697</c:v>
                </c:pt>
                <c:pt idx="5">
                  <c:v>#N/A</c:v>
                </c:pt>
                <c:pt idx="6">
                  <c:v>#N/A</c:v>
                </c:pt>
                <c:pt idx="7">
                  <c:v>3642</c:v>
                </c:pt>
                <c:pt idx="8">
                  <c:v>#N/A</c:v>
                </c:pt>
                <c:pt idx="9">
                  <c:v>#N/A</c:v>
                </c:pt>
                <c:pt idx="10">
                  <c:v>3455</c:v>
                </c:pt>
                <c:pt idx="11">
                  <c:v>#N/A</c:v>
                </c:pt>
                <c:pt idx="12">
                  <c:v>#N/A</c:v>
                </c:pt>
                <c:pt idx="13">
                  <c:v>3621</c:v>
                </c:pt>
                <c:pt idx="14">
                  <c:v>#N/A</c:v>
                </c:pt>
              </c:numCache>
            </c:numRef>
          </c:val>
          <c:smooth val="0"/>
          <c:extLst xmlns:c16r2="http://schemas.microsoft.com/office/drawing/2015/06/chart">
            <c:ext xmlns:c16="http://schemas.microsoft.com/office/drawing/2014/chart" uri="{C3380CC4-5D6E-409C-BE32-E72D297353CC}">
              <c16:uniqueId val="{00000008-449F-45DC-9A3F-C322E8561A8E}"/>
            </c:ext>
          </c:extLst>
        </c:ser>
        <c:dLbls>
          <c:showLegendKey val="0"/>
          <c:showVal val="0"/>
          <c:showCatName val="0"/>
          <c:showSerName val="0"/>
          <c:showPercent val="0"/>
          <c:showBubbleSize val="0"/>
        </c:dLbls>
        <c:marker val="1"/>
        <c:smooth val="0"/>
        <c:axId val="470027296"/>
        <c:axId val="470027688"/>
      </c:lineChart>
      <c:catAx>
        <c:axId val="47002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0027688"/>
        <c:crosses val="autoZero"/>
        <c:auto val="1"/>
        <c:lblAlgn val="ctr"/>
        <c:lblOffset val="100"/>
        <c:tickLblSkip val="1"/>
        <c:tickMarkSkip val="1"/>
        <c:noMultiLvlLbl val="0"/>
      </c:catAx>
      <c:valAx>
        <c:axId val="470027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02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110040</c:v>
                </c:pt>
                <c:pt idx="5">
                  <c:v>107467</c:v>
                </c:pt>
                <c:pt idx="8">
                  <c:v>107345</c:v>
                </c:pt>
                <c:pt idx="11">
                  <c:v>107220</c:v>
                </c:pt>
                <c:pt idx="14">
                  <c:v>105906</c:v>
                </c:pt>
              </c:numCache>
            </c:numRef>
          </c:val>
          <c:extLst xmlns:c16r2="http://schemas.microsoft.com/office/drawing/2015/06/chart">
            <c:ext xmlns:c16="http://schemas.microsoft.com/office/drawing/2014/chart" uri="{C3380CC4-5D6E-409C-BE32-E72D297353CC}">
              <c16:uniqueId val="{00000000-4EEC-4843-AD39-61FFBBB436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22021</c:v>
                </c:pt>
                <c:pt idx="5">
                  <c:v>21735</c:v>
                </c:pt>
                <c:pt idx="8">
                  <c:v>21391</c:v>
                </c:pt>
                <c:pt idx="11">
                  <c:v>20144</c:v>
                </c:pt>
                <c:pt idx="14">
                  <c:v>18802</c:v>
                </c:pt>
              </c:numCache>
            </c:numRef>
          </c:val>
          <c:extLst xmlns:c16r2="http://schemas.microsoft.com/office/drawing/2015/06/chart">
            <c:ext xmlns:c16="http://schemas.microsoft.com/office/drawing/2014/chart" uri="{C3380CC4-5D6E-409C-BE32-E72D297353CC}">
              <c16:uniqueId val="{00000001-4EEC-4843-AD39-61FFBBB436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7648</c:v>
                </c:pt>
                <c:pt idx="5">
                  <c:v>6710</c:v>
                </c:pt>
                <c:pt idx="8">
                  <c:v>6290</c:v>
                </c:pt>
                <c:pt idx="11">
                  <c:v>5169</c:v>
                </c:pt>
                <c:pt idx="14">
                  <c:v>4390</c:v>
                </c:pt>
              </c:numCache>
            </c:numRef>
          </c:val>
          <c:extLst xmlns:c16r2="http://schemas.microsoft.com/office/drawing/2015/06/chart">
            <c:ext xmlns:c16="http://schemas.microsoft.com/office/drawing/2014/chart" uri="{C3380CC4-5D6E-409C-BE32-E72D297353CC}">
              <c16:uniqueId val="{00000002-4EEC-4843-AD39-61FFBBB436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EEC-4843-AD39-61FFBBB436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EEC-4843-AD39-61FFBBB436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49</c:v>
                </c:pt>
                <c:pt idx="3">
                  <c:v>103</c:v>
                </c:pt>
                <c:pt idx="6">
                  <c:v>164</c:v>
                </c:pt>
                <c:pt idx="9">
                  <c:v>288</c:v>
                </c:pt>
                <c:pt idx="12">
                  <c:v>86</c:v>
                </c:pt>
              </c:numCache>
            </c:numRef>
          </c:val>
          <c:extLst xmlns:c16r2="http://schemas.microsoft.com/office/drawing/2015/06/chart">
            <c:ext xmlns:c16="http://schemas.microsoft.com/office/drawing/2014/chart" uri="{C3380CC4-5D6E-409C-BE32-E72D297353CC}">
              <c16:uniqueId val="{00000005-4EEC-4843-AD39-61FFBBB436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15309</c:v>
                </c:pt>
                <c:pt idx="3">
                  <c:v>14000</c:v>
                </c:pt>
                <c:pt idx="6">
                  <c:v>14257</c:v>
                </c:pt>
                <c:pt idx="9">
                  <c:v>14268</c:v>
                </c:pt>
                <c:pt idx="12">
                  <c:v>14328</c:v>
                </c:pt>
              </c:numCache>
            </c:numRef>
          </c:val>
          <c:extLst xmlns:c16r2="http://schemas.microsoft.com/office/drawing/2015/06/chart">
            <c:ext xmlns:c16="http://schemas.microsoft.com/office/drawing/2014/chart" uri="{C3380CC4-5D6E-409C-BE32-E72D297353CC}">
              <c16:uniqueId val="{00000006-4EEC-4843-AD39-61FFBBB436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29</c:v>
                </c:pt>
                <c:pt idx="3">
                  <c:v>238</c:v>
                </c:pt>
                <c:pt idx="6">
                  <c:v>824</c:v>
                </c:pt>
                <c:pt idx="9">
                  <c:v>4597</c:v>
                </c:pt>
                <c:pt idx="12">
                  <c:v>8758</c:v>
                </c:pt>
              </c:numCache>
            </c:numRef>
          </c:val>
          <c:extLst xmlns:c16r2="http://schemas.microsoft.com/office/drawing/2015/06/chart">
            <c:ext xmlns:c16="http://schemas.microsoft.com/office/drawing/2014/chart" uri="{C3380CC4-5D6E-409C-BE32-E72D297353CC}">
              <c16:uniqueId val="{00000007-4EEC-4843-AD39-61FFBBB436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44181</c:v>
                </c:pt>
                <c:pt idx="3">
                  <c:v>41689</c:v>
                </c:pt>
                <c:pt idx="6">
                  <c:v>40358</c:v>
                </c:pt>
                <c:pt idx="9">
                  <c:v>37359</c:v>
                </c:pt>
                <c:pt idx="12">
                  <c:v>34857</c:v>
                </c:pt>
              </c:numCache>
            </c:numRef>
          </c:val>
          <c:extLst xmlns:c16r2="http://schemas.microsoft.com/office/drawing/2015/06/chart">
            <c:ext xmlns:c16="http://schemas.microsoft.com/office/drawing/2014/chart" uri="{C3380CC4-5D6E-409C-BE32-E72D297353CC}">
              <c16:uniqueId val="{00000008-4EEC-4843-AD39-61FFBBB436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10144</c:v>
                </c:pt>
                <c:pt idx="3">
                  <c:v>9459</c:v>
                </c:pt>
                <c:pt idx="6">
                  <c:v>9775</c:v>
                </c:pt>
                <c:pt idx="9">
                  <c:v>8899</c:v>
                </c:pt>
                <c:pt idx="12">
                  <c:v>8663</c:v>
                </c:pt>
              </c:numCache>
            </c:numRef>
          </c:val>
          <c:extLst xmlns:c16r2="http://schemas.microsoft.com/office/drawing/2015/06/chart">
            <c:ext xmlns:c16="http://schemas.microsoft.com/office/drawing/2014/chart" uri="{C3380CC4-5D6E-409C-BE32-E72D297353CC}">
              <c16:uniqueId val="{00000009-4EEC-4843-AD39-61FFBBB436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99167</c:v>
                </c:pt>
                <c:pt idx="3">
                  <c:v>101013</c:v>
                </c:pt>
                <c:pt idx="6">
                  <c:v>99972</c:v>
                </c:pt>
                <c:pt idx="9">
                  <c:v>100391</c:v>
                </c:pt>
                <c:pt idx="12">
                  <c:v>100488</c:v>
                </c:pt>
              </c:numCache>
            </c:numRef>
          </c:val>
          <c:extLst xmlns:c16r2="http://schemas.microsoft.com/office/drawing/2015/06/chart">
            <c:ext xmlns:c16="http://schemas.microsoft.com/office/drawing/2014/chart" uri="{C3380CC4-5D6E-409C-BE32-E72D297353CC}">
              <c16:uniqueId val="{0000000A-4EEC-4843-AD39-61FFBBB43629}"/>
            </c:ext>
          </c:extLst>
        </c:ser>
        <c:dLbls>
          <c:showLegendKey val="0"/>
          <c:showVal val="0"/>
          <c:showCatName val="0"/>
          <c:showSerName val="0"/>
          <c:showPercent val="0"/>
          <c:showBubbleSize val="0"/>
        </c:dLbls>
        <c:gapWidth val="100"/>
        <c:overlap val="100"/>
        <c:axId val="461239824"/>
        <c:axId val="461240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29170</c:v>
                </c:pt>
                <c:pt idx="2">
                  <c:v>#N/A</c:v>
                </c:pt>
                <c:pt idx="3">
                  <c:v>#N/A</c:v>
                </c:pt>
                <c:pt idx="4">
                  <c:v>30592</c:v>
                </c:pt>
                <c:pt idx="5">
                  <c:v>#N/A</c:v>
                </c:pt>
                <c:pt idx="6">
                  <c:v>#N/A</c:v>
                </c:pt>
                <c:pt idx="7">
                  <c:v>30323</c:v>
                </c:pt>
                <c:pt idx="8">
                  <c:v>#N/A</c:v>
                </c:pt>
                <c:pt idx="9">
                  <c:v>#N/A</c:v>
                </c:pt>
                <c:pt idx="10">
                  <c:v>33269</c:v>
                </c:pt>
                <c:pt idx="11">
                  <c:v>#N/A</c:v>
                </c:pt>
                <c:pt idx="12">
                  <c:v>#N/A</c:v>
                </c:pt>
                <c:pt idx="13">
                  <c:v>38081</c:v>
                </c:pt>
                <c:pt idx="14">
                  <c:v>#N/A</c:v>
                </c:pt>
              </c:numCache>
            </c:numRef>
          </c:val>
          <c:smooth val="0"/>
          <c:extLst xmlns:c16r2="http://schemas.microsoft.com/office/drawing/2015/06/chart">
            <c:ext xmlns:c16="http://schemas.microsoft.com/office/drawing/2014/chart" uri="{C3380CC4-5D6E-409C-BE32-E72D297353CC}">
              <c16:uniqueId val="{0000000B-4EEC-4843-AD39-61FFBBB43629}"/>
            </c:ext>
          </c:extLst>
        </c:ser>
        <c:dLbls>
          <c:showLegendKey val="0"/>
          <c:showVal val="0"/>
          <c:showCatName val="0"/>
          <c:showSerName val="0"/>
          <c:showPercent val="0"/>
          <c:showBubbleSize val="0"/>
        </c:dLbls>
        <c:marker val="1"/>
        <c:smooth val="0"/>
        <c:axId val="461239824"/>
        <c:axId val="461240216"/>
      </c:lineChart>
      <c:catAx>
        <c:axId val="46123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1240216"/>
        <c:crosses val="autoZero"/>
        <c:auto val="1"/>
        <c:lblAlgn val="ctr"/>
        <c:lblOffset val="100"/>
        <c:tickLblSkip val="1"/>
        <c:tickMarkSkip val="1"/>
        <c:noMultiLvlLbl val="0"/>
      </c:catAx>
      <c:valAx>
        <c:axId val="461240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239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1376</c:v>
                </c:pt>
                <c:pt idx="1">
                  <c:v>846</c:v>
                </c:pt>
                <c:pt idx="2">
                  <c:v>1450</c:v>
                </c:pt>
              </c:numCache>
            </c:numRef>
          </c:val>
          <c:extLst xmlns:c16r2="http://schemas.microsoft.com/office/drawing/2015/06/chart">
            <c:ext xmlns:c16="http://schemas.microsoft.com/office/drawing/2014/chart" uri="{C3380CC4-5D6E-409C-BE32-E72D297353CC}">
              <c16:uniqueId val="{00000000-4083-4DD1-B371-130D640EDD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422</c:v>
                </c:pt>
                <c:pt idx="1">
                  <c:v>392</c:v>
                </c:pt>
                <c:pt idx="2">
                  <c:v>373</c:v>
                </c:pt>
              </c:numCache>
            </c:numRef>
          </c:val>
          <c:extLst xmlns:c16r2="http://schemas.microsoft.com/office/drawing/2015/06/chart">
            <c:ext xmlns:c16="http://schemas.microsoft.com/office/drawing/2014/chart" uri="{C3380CC4-5D6E-409C-BE32-E72D297353CC}">
              <c16:uniqueId val="{00000001-4083-4DD1-B371-130D640EDD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2158</c:v>
                </c:pt>
                <c:pt idx="1">
                  <c:v>2024</c:v>
                </c:pt>
                <c:pt idx="2">
                  <c:v>1836</c:v>
                </c:pt>
              </c:numCache>
            </c:numRef>
          </c:val>
          <c:extLst xmlns:c16r2="http://schemas.microsoft.com/office/drawing/2015/06/chart">
            <c:ext xmlns:c16="http://schemas.microsoft.com/office/drawing/2014/chart" uri="{C3380CC4-5D6E-409C-BE32-E72D297353CC}">
              <c16:uniqueId val="{00000002-4083-4DD1-B371-130D640EDD01}"/>
            </c:ext>
          </c:extLst>
        </c:ser>
        <c:dLbls>
          <c:showLegendKey val="0"/>
          <c:showVal val="0"/>
          <c:showCatName val="0"/>
          <c:showSerName val="0"/>
          <c:showPercent val="0"/>
          <c:showBubbleSize val="0"/>
        </c:dLbls>
        <c:gapWidth val="120"/>
        <c:overlap val="100"/>
        <c:axId val="461241784"/>
        <c:axId val="461242176"/>
      </c:barChart>
      <c:catAx>
        <c:axId val="461241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1242176"/>
        <c:crosses val="autoZero"/>
        <c:auto val="1"/>
        <c:lblAlgn val="ctr"/>
        <c:lblOffset val="100"/>
        <c:tickLblSkip val="1"/>
        <c:tickMarkSkip val="1"/>
        <c:noMultiLvlLbl val="0"/>
      </c:catAx>
      <c:valAx>
        <c:axId val="4612421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1241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BF6-4575-B921-30324E52E403}"/>
                </c:ext>
                <c:ext xmlns:c15="http://schemas.microsoft.com/office/drawing/2012/chart" uri="{CE6537A1-D6FC-4f65-9D91-7224C49458BB}">
                  <c15:dlblFieldTable>
                    <c15:dlblFTEntry>
                      <c15:txfldGUID>{CC3F3953-C55F-4618-834C-2EDE4FFA47D7}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BF6-4575-B921-30324E52E403}"/>
                </c:ext>
                <c:ext xmlns:c15="http://schemas.microsoft.com/office/drawing/2012/chart" uri="{CE6537A1-D6FC-4f65-9D91-7224C49458BB}">
                  <c15:dlblFieldTable>
                    <c15:dlblFTEntry>
                      <c15:txfldGUID>{215C0392-CFDC-4756-8277-AF5694CD862E}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BF6-4575-B921-30324E52E403}"/>
                </c:ext>
                <c:ext xmlns:c15="http://schemas.microsoft.com/office/drawing/2012/chart" uri="{CE6537A1-D6FC-4f65-9D91-7224C49458BB}">
                  <c15:dlblFieldTable>
                    <c15:dlblFTEntry>
                      <c15:txfldGUID>{2C538A5F-B319-421F-A54E-29A77026E91A}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BF6-4575-B921-30324E52E403}"/>
                </c:ext>
                <c:ext xmlns:c15="http://schemas.microsoft.com/office/drawing/2012/chart" uri="{CE6537A1-D6FC-4f65-9D91-7224C49458BB}">
                  <c15:dlblFieldTable>
                    <c15:dlblFTEntry>
                      <c15:txfldGUID>{9B0705C6-9304-4EE2-A89D-7092632B2B50}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BF6-4575-B921-30324E52E403}"/>
                </c:ext>
                <c:ext xmlns:c15="http://schemas.microsoft.com/office/drawing/2012/chart" uri="{CE6537A1-D6FC-4f65-9D91-7224C49458BB}">
                  <c15:dlblFieldTable>
                    <c15:dlblFTEntry>
                      <c15:txfldGUID>{78B6AE2F-8097-4168-8467-F32451C58222}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BF6-4575-B921-30324E52E403}"/>
                </c:ext>
                <c:ext xmlns:c15="http://schemas.microsoft.com/office/drawing/2012/chart" uri="{CE6537A1-D6FC-4f65-9D91-7224C49458BB}">
                  <c15:dlblFieldTable>
                    <c15:dlblFTEntry>
                      <c15:txfldGUID>{EEA81A87-CDA1-4541-976A-D19FD7FDB87D}</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BF6-4575-B921-30324E52E403}"/>
                </c:ext>
                <c:ext xmlns:c15="http://schemas.microsoft.com/office/drawing/2012/chart" uri="{CE6537A1-D6FC-4f65-9D91-7224C49458BB}">
                  <c15:dlblFieldTable>
                    <c15:dlblFTEntry>
                      <c15:txfldGUID>{2F934BBC-02A0-4E04-B131-A1A26FA2A78F}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BF6-4575-B921-30324E52E403}"/>
                </c:ext>
                <c:ext xmlns:c15="http://schemas.microsoft.com/office/drawing/2012/chart" uri="{CE6537A1-D6FC-4f65-9D91-7224C49458BB}">
                  <c15:dlblFieldTable>
                    <c15:dlblFTEntry>
                      <c15:txfldGUID>{6D91BD7D-69CD-4D55-9AEF-DA1BDD437569}</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BF6-4575-B921-30324E52E403}"/>
                </c:ext>
                <c:ext xmlns:c15="http://schemas.microsoft.com/office/drawing/2012/chart" uri="{CE6537A1-D6FC-4f65-9D91-7224C49458BB}">
                  <c15:dlblFieldTable>
                    <c15:dlblFTEntry>
                      <c15:txfldGUID>{77F74CAA-A7E4-433B-92C8-B4F9299718E7}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45.1</c:v>
                </c:pt>
                <c:pt idx="24">
                  <c:v>43.6</c:v>
                </c:pt>
              </c:numCache>
            </c:numRef>
          </c:xVal>
          <c:yVal>
            <c:numRef>
              <c:f>公会計指標分析・財政指標組合せ分析表!$BP$51:$DC$51</c:f>
              <c:numCache>
                <c:formatCode>#,##0.0;"▲ "#,##0.0</c:formatCode>
                <c:ptCount val="40"/>
                <c:pt idx="16">
                  <c:v>70.599999999999994</c:v>
                </c:pt>
                <c:pt idx="24">
                  <c:v>77.900000000000006</c:v>
                </c:pt>
              </c:numCache>
            </c:numRef>
          </c:yVal>
          <c:smooth val="0"/>
          <c:extLst xmlns:c16r2="http://schemas.microsoft.com/office/drawing/2015/06/chart">
            <c:ext xmlns:c16="http://schemas.microsoft.com/office/drawing/2014/chart" uri="{C3380CC4-5D6E-409C-BE32-E72D297353CC}">
              <c16:uniqueId val="{00000009-2BF6-4575-B921-30324E52E40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BF6-4575-B921-30324E52E403}"/>
                </c:ext>
                <c:ext xmlns:c15="http://schemas.microsoft.com/office/drawing/2012/chart" uri="{CE6537A1-D6FC-4f65-9D91-7224C49458BB}">
                  <c15:dlblFieldTable>
                    <c15:dlblFTEntry>
                      <c15:txfldGUID>{B1C28D79-F8B9-4BAA-AEC0-47E2B181B4BA}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BF6-4575-B921-30324E52E403}"/>
                </c:ext>
                <c:ext xmlns:c15="http://schemas.microsoft.com/office/drawing/2012/chart" uri="{CE6537A1-D6FC-4f65-9D91-7224C49458BB}">
                  <c15:dlblFieldTable>
                    <c15:dlblFTEntry>
                      <c15:txfldGUID>{9EF465A5-046F-41A6-B5E4-1D26CC9806FC}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BF6-4575-B921-30324E52E403}"/>
                </c:ext>
                <c:ext xmlns:c15="http://schemas.microsoft.com/office/drawing/2012/chart" uri="{CE6537A1-D6FC-4f65-9D91-7224C49458BB}">
                  <c15:dlblFieldTable>
                    <c15:dlblFTEntry>
                      <c15:txfldGUID>{4D6869C6-9F2D-4790-9AFB-8F4E64E96ED8}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BF6-4575-B921-30324E52E403}"/>
                </c:ext>
                <c:ext xmlns:c15="http://schemas.microsoft.com/office/drawing/2012/chart" uri="{CE6537A1-D6FC-4f65-9D91-7224C49458BB}">
                  <c15:dlblFieldTable>
                    <c15:dlblFTEntry>
                      <c15:txfldGUID>{66045CC5-C624-4232-AC11-AD1A570E3B35}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BF6-4575-B921-30324E52E403}"/>
                </c:ext>
                <c:ext xmlns:c15="http://schemas.microsoft.com/office/drawing/2012/chart" uri="{CE6537A1-D6FC-4f65-9D91-7224C49458BB}">
                  <c15:dlblFieldTable>
                    <c15:dlblFTEntry>
                      <c15:txfldGUID>{9D9961E3-94FC-4012-8860-5A561F874EFE}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BF6-4575-B921-30324E52E403}"/>
                </c:ext>
                <c:ext xmlns:c15="http://schemas.microsoft.com/office/drawing/2012/chart" uri="{CE6537A1-D6FC-4f65-9D91-7224C49458BB}">
                  <c15:dlblFieldTable>
                    <c15:dlblFTEntry>
                      <c15:txfldGUID>{BCB65EE4-C26A-4009-A2E4-D3D974E5CBB0}</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BF6-4575-B921-30324E52E403}"/>
                </c:ext>
                <c:ext xmlns:c15="http://schemas.microsoft.com/office/drawing/2012/chart" uri="{CE6537A1-D6FC-4f65-9D91-7224C49458BB}">
                  <c15:dlblFieldTable>
                    <c15:dlblFTEntry>
                      <c15:txfldGUID>{C35FD5AD-DA3E-4CA4-A4B5-810D77CA601C}</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BF6-4575-B921-30324E52E403}"/>
                </c:ext>
                <c:ext xmlns:c15="http://schemas.microsoft.com/office/drawing/2012/chart" uri="{CE6537A1-D6FC-4f65-9D91-7224C49458BB}">
                  <c15:dlblFieldTable>
                    <c15:dlblFTEntry>
                      <c15:txfldGUID>{009BFF75-1DD0-4BB3-9CD4-02798A3B95FD}</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BF6-4575-B921-30324E52E403}"/>
                </c:ext>
                <c:ext xmlns:c15="http://schemas.microsoft.com/office/drawing/2012/chart" uri="{CE6537A1-D6FC-4f65-9D91-7224C49458BB}">
                  <c15:dlblFieldTable>
                    <c15:dlblFTEntry>
                      <c15:txfldGUID>{BB556F69-2009-475D-9B22-2C4AC1AB3CDD}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54.4</c:v>
                </c:pt>
                <c:pt idx="24">
                  <c:v>57.4</c:v>
                </c:pt>
              </c:numCache>
            </c:numRef>
          </c:xVal>
          <c:yVal>
            <c:numRef>
              <c:f>公会計指標分析・財政指標組合せ分析表!$BP$55:$DC$55</c:f>
              <c:numCache>
                <c:formatCode>#,##0.0;"▲ "#,##0.0</c:formatCode>
                <c:ptCount val="40"/>
                <c:pt idx="16">
                  <c:v>37.4</c:v>
                </c:pt>
                <c:pt idx="24">
                  <c:v>31</c:v>
                </c:pt>
              </c:numCache>
            </c:numRef>
          </c:yVal>
          <c:smooth val="0"/>
          <c:extLst xmlns:c16r2="http://schemas.microsoft.com/office/drawing/2015/06/chart">
            <c:ext xmlns:c16="http://schemas.microsoft.com/office/drawing/2014/chart" uri="{C3380CC4-5D6E-409C-BE32-E72D297353CC}">
              <c16:uniqueId val="{00000013-2BF6-4575-B921-30324E52E403}"/>
            </c:ext>
          </c:extLst>
        </c:ser>
        <c:dLbls>
          <c:showLegendKey val="0"/>
          <c:showVal val="1"/>
          <c:showCatName val="0"/>
          <c:showSerName val="0"/>
          <c:showPercent val="0"/>
          <c:showBubbleSize val="0"/>
        </c:dLbls>
        <c:axId val="461242960"/>
        <c:axId val="467770688"/>
      </c:scatterChart>
      <c:valAx>
        <c:axId val="461242960"/>
        <c:scaling>
          <c:orientation val="minMax"/>
          <c:max val="59"/>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7770688"/>
        <c:crosses val="autoZero"/>
        <c:crossBetween val="midCat"/>
      </c:valAx>
      <c:valAx>
        <c:axId val="467770688"/>
        <c:scaling>
          <c:orientation val="minMax"/>
          <c:max val="86"/>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242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932-43DA-B6AC-168DD37231CE}"/>
                </c:ext>
                <c:ext xmlns:c15="http://schemas.microsoft.com/office/drawing/2012/chart" uri="{CE6537A1-D6FC-4f65-9D91-7224C49458BB}">
                  <c15:dlblFieldTable>
                    <c15:dlblFTEntry>
                      <c15:txfldGUID>{40D7147F-3185-4EEA-AD52-174C8690B937}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932-43DA-B6AC-168DD37231CE}"/>
                </c:ext>
                <c:ext xmlns:c15="http://schemas.microsoft.com/office/drawing/2012/chart" uri="{CE6537A1-D6FC-4f65-9D91-7224C49458BB}">
                  <c15:dlblFieldTable>
                    <c15:dlblFTEntry>
                      <c15:txfldGUID>{3978697B-97C1-43DD-B45E-A5F2AD30DF6C}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932-43DA-B6AC-168DD37231CE}"/>
                </c:ext>
                <c:ext xmlns:c15="http://schemas.microsoft.com/office/drawing/2012/chart" uri="{CE6537A1-D6FC-4f65-9D91-7224C49458BB}">
                  <c15:dlblFieldTable>
                    <c15:dlblFTEntry>
                      <c15:txfldGUID>{9E0520CB-0792-426B-A0C0-15CB1F6BC6DC}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932-43DA-B6AC-168DD37231CE}"/>
                </c:ext>
                <c:ext xmlns:c15="http://schemas.microsoft.com/office/drawing/2012/chart" uri="{CE6537A1-D6FC-4f65-9D91-7224C49458BB}">
                  <c15:dlblFieldTable>
                    <c15:dlblFTEntry>
                      <c15:txfldGUID>{60449CC5-C1CD-4C6B-A363-C6795392C0DB}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932-43DA-B6AC-168DD37231CE}"/>
                </c:ext>
                <c:ext xmlns:c15="http://schemas.microsoft.com/office/drawing/2012/chart" uri="{CE6537A1-D6FC-4f65-9D91-7224C49458BB}">
                  <c15:dlblFieldTable>
                    <c15:dlblFTEntry>
                      <c15:txfldGUID>{D2245820-835A-4F09-AF9B-9171A8A98885}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932-43DA-B6AC-168DD37231CE}"/>
                </c:ext>
                <c:ext xmlns:c15="http://schemas.microsoft.com/office/drawing/2012/chart" uri="{CE6537A1-D6FC-4f65-9D91-7224C49458BB}">
                  <c15:dlblFieldTable>
                    <c15:dlblFTEntry>
                      <c15:txfldGUID>{4F42963C-02FD-4BC1-94DB-13CB85D6CD57}</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932-43DA-B6AC-168DD37231CE}"/>
                </c:ext>
                <c:ext xmlns:c15="http://schemas.microsoft.com/office/drawing/2012/chart" uri="{CE6537A1-D6FC-4f65-9D91-7224C49458BB}">
                  <c15:dlblFieldTable>
                    <c15:dlblFTEntry>
                      <c15:txfldGUID>{F4152160-CE77-40E5-8102-658AE850D4DE}</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932-43DA-B6AC-168DD37231CE}"/>
                </c:ext>
                <c:ext xmlns:c15="http://schemas.microsoft.com/office/drawing/2012/chart" uri="{CE6537A1-D6FC-4f65-9D91-7224C49458BB}">
                  <c15:dlblFieldTable>
                    <c15:dlblFTEntry>
                      <c15:txfldGUID>{1198E341-64DF-4E44-8553-CEF79F9CBF5E}</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932-43DA-B6AC-168DD37231CE}"/>
                </c:ext>
                <c:ext xmlns:c15="http://schemas.microsoft.com/office/drawing/2012/chart" uri="{CE6537A1-D6FC-4f65-9D91-7224C49458BB}">
                  <c15:dlblFieldTable>
                    <c15:dlblFTEntry>
                      <c15:txfldGUID>{BBCBA662-C218-4DD1-9016-E415E807A294}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8.9</c:v>
                </c:pt>
                <c:pt idx="16">
                  <c:v>8.6</c:v>
                </c:pt>
                <c:pt idx="24">
                  <c:v>8.4</c:v>
                </c:pt>
                <c:pt idx="32">
                  <c:v>8.3000000000000007</c:v>
                </c:pt>
              </c:numCache>
            </c:numRef>
          </c:xVal>
          <c:yVal>
            <c:numRef>
              <c:f>公会計指標分析・財政指標組合せ分析表!$BP$73:$DC$73</c:f>
              <c:numCache>
                <c:formatCode>#,##0.0;"▲ "#,##0.0</c:formatCode>
                <c:ptCount val="40"/>
                <c:pt idx="0">
                  <c:v>69</c:v>
                </c:pt>
                <c:pt idx="8">
                  <c:v>72.900000000000006</c:v>
                </c:pt>
                <c:pt idx="16">
                  <c:v>70.599999999999994</c:v>
                </c:pt>
                <c:pt idx="24">
                  <c:v>77.900000000000006</c:v>
                </c:pt>
                <c:pt idx="32">
                  <c:v>88.2</c:v>
                </c:pt>
              </c:numCache>
            </c:numRef>
          </c:yVal>
          <c:smooth val="0"/>
          <c:extLst xmlns:c16r2="http://schemas.microsoft.com/office/drawing/2015/06/chart">
            <c:ext xmlns:c16="http://schemas.microsoft.com/office/drawing/2014/chart" uri="{C3380CC4-5D6E-409C-BE32-E72D297353CC}">
              <c16:uniqueId val="{00000009-2932-43DA-B6AC-168DD37231C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932-43DA-B6AC-168DD37231CE}"/>
                </c:ext>
                <c:ext xmlns:c15="http://schemas.microsoft.com/office/drawing/2012/chart" uri="{CE6537A1-D6FC-4f65-9D91-7224C49458BB}">
                  <c15:dlblFieldTable>
                    <c15:dlblFTEntry>
                      <c15:txfldGUID>{E581F6EA-861B-482A-93AE-92DB34738280}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932-43DA-B6AC-168DD37231CE}"/>
                </c:ext>
                <c:ext xmlns:c15="http://schemas.microsoft.com/office/drawing/2012/chart" uri="{CE6537A1-D6FC-4f65-9D91-7224C49458BB}">
                  <c15:dlblFieldTable>
                    <c15:dlblFTEntry>
                      <c15:txfldGUID>{EE0AF92F-44A4-4150-936B-6EDC15B1D8EB}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932-43DA-B6AC-168DD37231CE}"/>
                </c:ext>
                <c:ext xmlns:c15="http://schemas.microsoft.com/office/drawing/2012/chart" uri="{CE6537A1-D6FC-4f65-9D91-7224C49458BB}">
                  <c15:dlblFieldTable>
                    <c15:dlblFTEntry>
                      <c15:txfldGUID>{4FCE0DC5-68F0-4EF1-8D41-791B4CA8E2D9}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932-43DA-B6AC-168DD37231CE}"/>
                </c:ext>
                <c:ext xmlns:c15="http://schemas.microsoft.com/office/drawing/2012/chart" uri="{CE6537A1-D6FC-4f65-9D91-7224C49458BB}">
                  <c15:dlblFieldTable>
                    <c15:dlblFTEntry>
                      <c15:txfldGUID>{3CE29C63-09F2-4F83-848F-86B8B342DA59}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932-43DA-B6AC-168DD37231CE}"/>
                </c:ext>
                <c:ext xmlns:c15="http://schemas.microsoft.com/office/drawing/2012/chart" uri="{CE6537A1-D6FC-4f65-9D91-7224C49458BB}">
                  <c15:dlblFieldTable>
                    <c15:dlblFTEntry>
                      <c15:txfldGUID>{09F38736-E1EC-4766-9EEE-0C002AD3C079}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932-43DA-B6AC-168DD37231CE}"/>
                </c:ext>
                <c:ext xmlns:c15="http://schemas.microsoft.com/office/drawing/2012/chart" uri="{CE6537A1-D6FC-4f65-9D91-7224C49458BB}">
                  <c15:dlblFieldTable>
                    <c15:dlblFTEntry>
                      <c15:txfldGUID>{4210FEC3-9908-4EE9-88A6-BFC25C147736}</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932-43DA-B6AC-168DD37231CE}"/>
                </c:ext>
                <c:ext xmlns:c15="http://schemas.microsoft.com/office/drawing/2012/chart" uri="{CE6537A1-D6FC-4f65-9D91-7224C49458BB}">
                  <c15:dlblFieldTable>
                    <c15:dlblFTEntry>
                      <c15:txfldGUID>{33CA44AB-1FA8-4741-9F12-617A37F6E810}</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932-43DA-B6AC-168DD37231CE}"/>
                </c:ext>
                <c:ext xmlns:c15="http://schemas.microsoft.com/office/drawing/2012/chart" uri="{CE6537A1-D6FC-4f65-9D91-7224C49458BB}">
                  <c15:dlblFieldTable>
                    <c15:dlblFTEntry>
                      <c15:txfldGUID>{FCBD2997-360C-4E24-8A77-40AF9EBE01E9}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932-43DA-B6AC-168DD37231CE}"/>
                </c:ext>
                <c:ext xmlns:c15="http://schemas.microsoft.com/office/drawing/2012/chart" uri="{CE6537A1-D6FC-4f65-9D91-7224C49458BB}">
                  <c15:dlblFieldTable>
                    <c15:dlblFTEntry>
                      <c15:txfldGUID>{B9462995-0E9C-4DF0-84A0-291AD84FB8A8}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6.3</c:v>
                </c:pt>
                <c:pt idx="24">
                  <c:v>5.2</c:v>
                </c:pt>
                <c:pt idx="32">
                  <c:v>5</c:v>
                </c:pt>
              </c:numCache>
            </c:numRef>
          </c:xVal>
          <c:yVal>
            <c:numRef>
              <c:f>公会計指標分析・財政指標組合せ分析表!$BP$77:$DC$77</c:f>
              <c:numCache>
                <c:formatCode>#,##0.0;"▲ "#,##0.0</c:formatCode>
                <c:ptCount val="40"/>
                <c:pt idx="0">
                  <c:v>49.8</c:v>
                </c:pt>
                <c:pt idx="8">
                  <c:v>45.1</c:v>
                </c:pt>
                <c:pt idx="16">
                  <c:v>37.4</c:v>
                </c:pt>
                <c:pt idx="24">
                  <c:v>31</c:v>
                </c:pt>
                <c:pt idx="32">
                  <c:v>30</c:v>
                </c:pt>
              </c:numCache>
            </c:numRef>
          </c:yVal>
          <c:smooth val="0"/>
          <c:extLst xmlns:c16r2="http://schemas.microsoft.com/office/drawing/2015/06/chart">
            <c:ext xmlns:c16="http://schemas.microsoft.com/office/drawing/2014/chart" uri="{C3380CC4-5D6E-409C-BE32-E72D297353CC}">
              <c16:uniqueId val="{00000013-2932-43DA-B6AC-168DD37231CE}"/>
            </c:ext>
          </c:extLst>
        </c:ser>
        <c:dLbls>
          <c:showLegendKey val="0"/>
          <c:showVal val="1"/>
          <c:showCatName val="0"/>
          <c:showSerName val="0"/>
          <c:showPercent val="0"/>
          <c:showBubbleSize val="0"/>
        </c:dLbls>
        <c:axId val="470026904"/>
        <c:axId val="470026512"/>
      </c:scatterChart>
      <c:valAx>
        <c:axId val="470026904"/>
        <c:scaling>
          <c:orientation val="minMax"/>
          <c:max val="9.6999999999999993"/>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0026512"/>
        <c:crosses val="autoZero"/>
        <c:crossBetween val="midCat"/>
      </c:valAx>
      <c:valAx>
        <c:axId val="470026512"/>
        <c:scaling>
          <c:orientation val="minMax"/>
          <c:max val="98"/>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00269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９年度は元利償還金が減少したものの債務負担行為に基づく支出額が増加し算入公債費等が減少したことにより、前年度と比較して１６６百万円の増となっている。新たな地方債の発行に当たっては、有利な起債を活用し、また債務負担行為については、内容を精査し継続して財政健全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については、債務負担行為に基づく支出予定額及び公営企業債等への繰入等は減少しているものの、組合等負担等見込額の増加及び充当可能基金の減少等により、平成２９年度は前年度と比較して４，８１２百万円増加している。今後も有利な起債の活用や可能な限り基金の積み増しを図り、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山形県山形市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体育施設整備基金や地域福祉基金の減によりその他特定目的基金残高について約２億円減少した一方、財政調整基金残高が約６億円増加したことにより、基金全体としては約４億円の増加となった。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それぞれの目的に合った事業等へ積極的に活用しながらも、財政調整基金については、災害等の発生による予期しない支出の増加や歳入の減少に備えるとともに、将来にわたり持続可能な行政経営と安定した財政運営を行うため、適正規模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体育施設整備基金：体育施設整備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地域福祉基金：保健福祉の増進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地球温暖化対策等推進基金：地球温暖化の防止及び地域における環境の保全に関する事業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体育施設整備基金：総合スポーツセンター駐車場整備事業へ１００百万円充当した。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財源の安定的な確保のため、福祉施設創設補助事業費の充当分について計画的な積立を行っているが、老人福祉施設や民間立保育所等への補助事業終了に伴う事業費の減少により、平成２８年度に比べ積立額が８９百万円減少したため基金残高が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定年退職者数が多い年度の退職手当支出に対応するため、定年退職者が少ない年度は積立を行うことを基本とし、平成２９年度以降５か年の中で比較的定年退職者少ない年度であった平成２９年度は３２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体育施設整備基金について、平成２８年度まで５０百万円の新規積み立てを行ってきたが、平成２９年度以降は総合スポーツセンターの駐車場整備や施設の改修等、大規模な施設整備での支出増を考慮し、新規積立は行わ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地域福祉基金について、財源の安定的な確保のため、福祉施設創設補助事業に係る充当分について毎年度積立する予定。積立額は積立する翌年度に必要な事業費を目安とする。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地球温暖化対策等推進基金について、毎年２０百万円程度の新規積立を実施しながら、公共施設への太陽光発電設備の導入やＬＥＤ照明設置などの事業の推進に活用していく。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は約２１億円を積立し、約１５億円を取崩したため前年度と比較し６億円程度増加した。土地開発基金の活用が減少していることから規模を縮小して一般会計へ繰入を行い財政調整基金積立の財源としたため積立額が増加したことが主な増加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適正規模について一般的見解が示されていないことから、山形市では最低限確保すべき規模を直近５ヵ年の補正予算に要した一般財源の年平均額、将来的に目標とする規模を東北地方県庁所在地都市の中位水準程度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蔵王ジャンプ台整備事業及び蔵王ジャンプ台サマーヒル化整備事業に係る元金償還に備えるため約８百万円を積立した一方、財源対策債等に係る当該年度の市債償還相当額約２７百万円を取り崩した結果、平成２９年度末残高は１９百万円減少し、３７３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平成３１年度に施設の更新に伴う繰上償還経費に１８２百万円充当するなど、短期的には残高が減少する見通しである。計画的に償還を行うために基金を活用していく。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248,024
246,755
381.30
98,047,993
95,811,437
1,714,014
51,591,927
100,487,766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の中でも低い水準にあるが、今後も固定資産台帳や施設の現状把握、各施設の個別計画について統一した施設マネジメントを行い、老朽化した施設については集約化と除却を進める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38989</xdr:rowOff>
    </xdr:from>
    <xdr:to>
      <xdr:col>23</xdr:col>
      <xdr:colOff>85090</xdr:colOff>
      <xdr:row>32</xdr:row>
      <xdr:rowOff>154559</xdr:rowOff>
    </xdr:to>
    <xdr:cxnSp macro="">
      <xdr:nvCxnSpPr>
        <xdr:cNvPr id="62" name="直線コネクタ 61"/>
        <xdr:cNvCxnSpPr/>
      </xdr:nvCxnSpPr>
      <xdr:spPr>
        <a:xfrm flipV="1">
          <a:off x="4760595" y="4496689"/>
          <a:ext cx="127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158386</xdr:rowOff>
    </xdr:from>
    <xdr:ext cx="405111" cy="259045"/>
    <xdr:sp macro="" textlink="">
      <xdr:nvSpPr>
        <xdr:cNvPr id="63" name="有形固定資産減価償却率最小値テキスト"/>
        <xdr:cNvSpPr txBox="1"/>
      </xdr:nvSpPr>
      <xdr:spPr>
        <a:xfrm>
          <a:off x="4813300" y="5644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154559</xdr:rowOff>
    </xdr:from>
    <xdr:to>
      <xdr:col>23</xdr:col>
      <xdr:colOff>174625</xdr:colOff>
      <xdr:row>32</xdr:row>
      <xdr:rowOff>154559</xdr:rowOff>
    </xdr:to>
    <xdr:cxnSp macro="">
      <xdr:nvCxnSpPr>
        <xdr:cNvPr id="64" name="直線コネクタ 63"/>
        <xdr:cNvCxnSpPr/>
      </xdr:nvCxnSpPr>
      <xdr:spPr>
        <a:xfrm>
          <a:off x="4673600" y="564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157116</xdr:rowOff>
    </xdr:from>
    <xdr:ext cx="405111" cy="259045"/>
    <xdr:sp macro="" textlink="">
      <xdr:nvSpPr>
        <xdr:cNvPr id="65" name="有形固定資産減価償却率最大値テキスト"/>
        <xdr:cNvSpPr txBox="1"/>
      </xdr:nvSpPr>
      <xdr:spPr>
        <a:xfrm>
          <a:off x="4813300" y="427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38989</xdr:rowOff>
    </xdr:from>
    <xdr:to>
      <xdr:col>23</xdr:col>
      <xdr:colOff>174625</xdr:colOff>
      <xdr:row>26</xdr:row>
      <xdr:rowOff>38989</xdr:rowOff>
    </xdr:to>
    <xdr:cxnSp macro="">
      <xdr:nvCxnSpPr>
        <xdr:cNvPr id="66" name="直線コネクタ 65"/>
        <xdr:cNvCxnSpPr/>
      </xdr:nvCxnSpPr>
      <xdr:spPr>
        <a:xfrm>
          <a:off x="4673600" y="449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26560</xdr:rowOff>
    </xdr:from>
    <xdr:ext cx="405111" cy="259045"/>
    <xdr:sp macro="" textlink="">
      <xdr:nvSpPr>
        <xdr:cNvPr id="67" name="有形固定資産減価償却率平均値テキスト"/>
        <xdr:cNvSpPr txBox="1"/>
      </xdr:nvSpPr>
      <xdr:spPr>
        <a:xfrm>
          <a:off x="4813300" y="49986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68" name="フローチャート: 判断 67"/>
        <xdr:cNvSpPr/>
      </xdr:nvSpPr>
      <xdr:spPr>
        <a:xfrm>
          <a:off x="4711700" y="502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69" name="フローチャート: 判断 68"/>
        <xdr:cNvSpPr/>
      </xdr:nvSpPr>
      <xdr:spPr>
        <a:xfrm>
          <a:off x="4000500" y="51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92583</xdr:rowOff>
    </xdr:from>
    <xdr:to>
      <xdr:col>15</xdr:col>
      <xdr:colOff>187325</xdr:colOff>
      <xdr:row>31</xdr:row>
      <xdr:rowOff>22733</xdr:rowOff>
    </xdr:to>
    <xdr:sp macro="" textlink="">
      <xdr:nvSpPr>
        <xdr:cNvPr id="70" name="フローチャート: 判断 69"/>
        <xdr:cNvSpPr/>
      </xdr:nvSpPr>
      <xdr:spPr>
        <a:xfrm>
          <a:off x="3238500" y="523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44577</xdr:rowOff>
    </xdr:from>
    <xdr:to>
      <xdr:col>19</xdr:col>
      <xdr:colOff>187325</xdr:colOff>
      <xdr:row>33</xdr:row>
      <xdr:rowOff>146177</xdr:rowOff>
    </xdr:to>
    <xdr:sp macro="" textlink="">
      <xdr:nvSpPr>
        <xdr:cNvPr id="76" name="楕円 75"/>
        <xdr:cNvSpPr/>
      </xdr:nvSpPr>
      <xdr:spPr>
        <a:xfrm>
          <a:off x="4000500" y="570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151257</xdr:rowOff>
    </xdr:from>
    <xdr:to>
      <xdr:col>15</xdr:col>
      <xdr:colOff>187325</xdr:colOff>
      <xdr:row>33</xdr:row>
      <xdr:rowOff>81407</xdr:rowOff>
    </xdr:to>
    <xdr:sp macro="" textlink="">
      <xdr:nvSpPr>
        <xdr:cNvPr id="77" name="楕円 76"/>
        <xdr:cNvSpPr/>
      </xdr:nvSpPr>
      <xdr:spPr>
        <a:xfrm>
          <a:off x="3238500" y="563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30607</xdr:rowOff>
    </xdr:from>
    <xdr:to>
      <xdr:col>19</xdr:col>
      <xdr:colOff>136525</xdr:colOff>
      <xdr:row>33</xdr:row>
      <xdr:rowOff>95377</xdr:rowOff>
    </xdr:to>
    <xdr:cxnSp macro="">
      <xdr:nvCxnSpPr>
        <xdr:cNvPr id="78" name="直線コネクタ 77"/>
        <xdr:cNvCxnSpPr/>
      </xdr:nvCxnSpPr>
      <xdr:spPr>
        <a:xfrm>
          <a:off x="3289300" y="568845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81170</xdr:rowOff>
    </xdr:from>
    <xdr:ext cx="405111" cy="259045"/>
    <xdr:sp macro="" textlink="">
      <xdr:nvSpPr>
        <xdr:cNvPr id="79" name="n_1aveValue有形固定資産減価償却率"/>
        <xdr:cNvSpPr txBox="1"/>
      </xdr:nvSpPr>
      <xdr:spPr>
        <a:xfrm>
          <a:off x="3836044" y="488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39260</xdr:rowOff>
    </xdr:from>
    <xdr:ext cx="405111" cy="259045"/>
    <xdr:sp macro="" textlink="">
      <xdr:nvSpPr>
        <xdr:cNvPr id="80" name="n_2aveValue有形固定資産減価償却率"/>
        <xdr:cNvSpPr txBox="1"/>
      </xdr:nvSpPr>
      <xdr:spPr>
        <a:xfrm>
          <a:off x="3086744" y="5011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137304</xdr:rowOff>
    </xdr:from>
    <xdr:ext cx="405111" cy="259045"/>
    <xdr:sp macro="" textlink="">
      <xdr:nvSpPr>
        <xdr:cNvPr id="81" name="n_1mainValue有形固定資産減価償却率"/>
        <xdr:cNvSpPr txBox="1"/>
      </xdr:nvSpPr>
      <xdr:spPr>
        <a:xfrm>
          <a:off x="3836044" y="5795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72534</xdr:rowOff>
    </xdr:from>
    <xdr:ext cx="405111" cy="259045"/>
    <xdr:sp macro="" textlink="">
      <xdr:nvSpPr>
        <xdr:cNvPr id="82" name="n_2mainValue有形固定資産減価償却率"/>
        <xdr:cNvSpPr txBox="1"/>
      </xdr:nvSpPr>
      <xdr:spPr>
        <a:xfrm>
          <a:off x="3086744" y="5730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高い値にある。地方債については、これまでも発行額や管理を適正に行っており、必要な施設等の建設のため地方債を活用し資金調達を行っている。今後も元金償還額を考慮しながら、事業に係る地方債の適正な発行額に努める。</a:t>
          </a: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8" name="テキスト ボックス 97"/>
        <xdr:cNvSpPr txBox="1"/>
      </xdr:nvSpPr>
      <xdr:spPr>
        <a:xfrm>
          <a:off x="10931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25400</xdr:rowOff>
    </xdr:to>
    <xdr:cxnSp macro="">
      <xdr:nvCxnSpPr>
        <xdr:cNvPr id="112" name="直線コネクタ 111"/>
        <xdr:cNvCxnSpPr/>
      </xdr:nvCxnSpPr>
      <xdr:spPr>
        <a:xfrm flipV="1">
          <a:off x="14793595" y="4505325"/>
          <a:ext cx="1269"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29227</xdr:rowOff>
    </xdr:from>
    <xdr:ext cx="340478" cy="259045"/>
    <xdr:sp macro="" textlink="">
      <xdr:nvSpPr>
        <xdr:cNvPr id="113" name="債務償還可能年数最小値テキスト"/>
        <xdr:cNvSpPr txBox="1"/>
      </xdr:nvSpPr>
      <xdr:spPr>
        <a:xfrm>
          <a:off x="14846300" y="585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25400</xdr:rowOff>
    </xdr:from>
    <xdr:to>
      <xdr:col>76</xdr:col>
      <xdr:colOff>111125</xdr:colOff>
      <xdr:row>34</xdr:row>
      <xdr:rowOff>25400</xdr:rowOff>
    </xdr:to>
    <xdr:cxnSp macro="">
      <xdr:nvCxnSpPr>
        <xdr:cNvPr id="114" name="直線コネクタ 113"/>
        <xdr:cNvCxnSpPr/>
      </xdr:nvCxnSpPr>
      <xdr:spPr>
        <a:xfrm>
          <a:off x="14706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15" name="債務償還可能年数最大値テキスト"/>
        <xdr:cNvSpPr txBox="1"/>
      </xdr:nvSpPr>
      <xdr:spPr>
        <a:xfrm>
          <a:off x="14846300" y="4280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16" name="直線コネクタ 115"/>
        <xdr:cNvCxnSpPr/>
      </xdr:nvCxnSpPr>
      <xdr:spPr>
        <a:xfrm>
          <a:off x="14706600" y="45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144585</xdr:rowOff>
    </xdr:from>
    <xdr:ext cx="340478" cy="259045"/>
    <xdr:sp macro="" textlink="">
      <xdr:nvSpPr>
        <xdr:cNvPr id="117" name="債務償還可能年数平均値テキスト"/>
        <xdr:cNvSpPr txBox="1"/>
      </xdr:nvSpPr>
      <xdr:spPr>
        <a:xfrm>
          <a:off x="14846300" y="511663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18" name="フローチャート: 判断 117"/>
        <xdr:cNvSpPr/>
      </xdr:nvSpPr>
      <xdr:spPr>
        <a:xfrm>
          <a:off x="14744700" y="513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13758</xdr:rowOff>
    </xdr:from>
    <xdr:to>
      <xdr:col>76</xdr:col>
      <xdr:colOff>73025</xdr:colOff>
      <xdr:row>28</xdr:row>
      <xdr:rowOff>115358</xdr:rowOff>
    </xdr:to>
    <xdr:sp macro="" textlink="">
      <xdr:nvSpPr>
        <xdr:cNvPr id="124" name="楕円 123"/>
        <xdr:cNvSpPr/>
      </xdr:nvSpPr>
      <xdr:spPr>
        <a:xfrm>
          <a:off x="14744700" y="481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36635</xdr:rowOff>
    </xdr:from>
    <xdr:ext cx="340478" cy="259045"/>
    <xdr:sp macro="" textlink="">
      <xdr:nvSpPr>
        <xdr:cNvPr id="125" name="債務償還可能年数該当値テキスト"/>
        <xdr:cNvSpPr txBox="1"/>
      </xdr:nvSpPr>
      <xdr:spPr>
        <a:xfrm>
          <a:off x="14846300" y="46657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248,024
246,755
381.30
98,047,993
95,811,437
1,714,014
51,591,927
100,487,766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41</xdr:row>
      <xdr:rowOff>53340</xdr:rowOff>
    </xdr:to>
    <xdr:cxnSp macro="">
      <xdr:nvCxnSpPr>
        <xdr:cNvPr id="56" name="直線コネクタ 55"/>
        <xdr:cNvCxnSpPr/>
      </xdr:nvCxnSpPr>
      <xdr:spPr>
        <a:xfrm flipV="1">
          <a:off x="4634865" y="5804535"/>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7" name="【道路】&#10;有形固定資産減価償却率最小値テキスト"/>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51452</xdr:rowOff>
    </xdr:from>
    <xdr:ext cx="405111" cy="259045"/>
    <xdr:sp macro="" textlink="">
      <xdr:nvSpPr>
        <xdr:cNvPr id="61" name="【道路】&#10;有形固定資産減価償却率平均値テキスト"/>
        <xdr:cNvSpPr txBox="1"/>
      </xdr:nvSpPr>
      <xdr:spPr>
        <a:xfrm>
          <a:off x="4673600" y="639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62" name="フローチャート: 判断 61"/>
        <xdr:cNvSpPr/>
      </xdr:nvSpPr>
      <xdr:spPr>
        <a:xfrm>
          <a:off x="4584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3" name="フローチャート: 判断 62"/>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4" name="フローチャート: 判断 63"/>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52070</xdr:rowOff>
    </xdr:from>
    <xdr:to>
      <xdr:col>20</xdr:col>
      <xdr:colOff>38100</xdr:colOff>
      <xdr:row>38</xdr:row>
      <xdr:rowOff>153670</xdr:rowOff>
    </xdr:to>
    <xdr:sp macro="" textlink="">
      <xdr:nvSpPr>
        <xdr:cNvPr id="70" name="楕円 69"/>
        <xdr:cNvSpPr/>
      </xdr:nvSpPr>
      <xdr:spPr>
        <a:xfrm>
          <a:off x="3746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82550</xdr:rowOff>
    </xdr:from>
    <xdr:to>
      <xdr:col>15</xdr:col>
      <xdr:colOff>101600</xdr:colOff>
      <xdr:row>39</xdr:row>
      <xdr:rowOff>12700</xdr:rowOff>
    </xdr:to>
    <xdr:sp macro="" textlink="">
      <xdr:nvSpPr>
        <xdr:cNvPr id="71" name="楕円 70"/>
        <xdr:cNvSpPr/>
      </xdr:nvSpPr>
      <xdr:spPr>
        <a:xfrm>
          <a:off x="2857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102870</xdr:rowOff>
    </xdr:from>
    <xdr:to>
      <xdr:col>19</xdr:col>
      <xdr:colOff>177800</xdr:colOff>
      <xdr:row>38</xdr:row>
      <xdr:rowOff>133350</xdr:rowOff>
    </xdr:to>
    <xdr:cxnSp macro="">
      <xdr:nvCxnSpPr>
        <xdr:cNvPr id="72" name="直線コネクタ 71"/>
        <xdr:cNvCxnSpPr/>
      </xdr:nvCxnSpPr>
      <xdr:spPr>
        <a:xfrm flipV="1">
          <a:off x="2908300" y="66179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76852</xdr:rowOff>
    </xdr:from>
    <xdr:ext cx="405111" cy="259045"/>
    <xdr:sp macro="" textlink="">
      <xdr:nvSpPr>
        <xdr:cNvPr id="73" name="n_1aveValue【道路】&#10;有形固定資産減価償却率"/>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4" name="n_2aveValue【道路】&#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144797</xdr:rowOff>
    </xdr:from>
    <xdr:ext cx="405111" cy="259045"/>
    <xdr:sp macro="" textlink="">
      <xdr:nvSpPr>
        <xdr:cNvPr id="75" name="n_1mainValue【道路】&#10;有形固定資産減価償却率"/>
        <xdr:cNvSpPr txBox="1"/>
      </xdr:nvSpPr>
      <xdr:spPr>
        <a:xfrm>
          <a:off x="35820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3827</xdr:rowOff>
    </xdr:from>
    <xdr:ext cx="405111" cy="259045"/>
    <xdr:sp macro="" textlink="">
      <xdr:nvSpPr>
        <xdr:cNvPr id="76" name="n_2mainValue【道路】&#10;有形固定資産減価償却率"/>
        <xdr:cNvSpPr txBox="1"/>
      </xdr:nvSpPr>
      <xdr:spPr>
        <a:xfrm>
          <a:off x="2705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170612</xdr:rowOff>
    </xdr:from>
    <xdr:to>
      <xdr:col>54</xdr:col>
      <xdr:colOff>189865</xdr:colOff>
      <xdr:row>41</xdr:row>
      <xdr:rowOff>74006</xdr:rowOff>
    </xdr:to>
    <xdr:cxnSp macro="">
      <xdr:nvCxnSpPr>
        <xdr:cNvPr id="98" name="直線コネクタ 97"/>
        <xdr:cNvCxnSpPr/>
      </xdr:nvCxnSpPr>
      <xdr:spPr>
        <a:xfrm flipV="1">
          <a:off x="10476865" y="5828462"/>
          <a:ext cx="0" cy="127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77833</xdr:rowOff>
    </xdr:from>
    <xdr:ext cx="469744" cy="259045"/>
    <xdr:sp macro="" textlink="">
      <xdr:nvSpPr>
        <xdr:cNvPr id="99" name="【道路】&#10;一人当たり延長最小値テキスト"/>
        <xdr:cNvSpPr txBox="1"/>
      </xdr:nvSpPr>
      <xdr:spPr>
        <a:xfrm>
          <a:off x="10515600" y="710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74006</xdr:rowOff>
    </xdr:from>
    <xdr:to>
      <xdr:col>55</xdr:col>
      <xdr:colOff>88900</xdr:colOff>
      <xdr:row>41</xdr:row>
      <xdr:rowOff>74006</xdr:rowOff>
    </xdr:to>
    <xdr:cxnSp macro="">
      <xdr:nvCxnSpPr>
        <xdr:cNvPr id="100" name="直線コネクタ 99"/>
        <xdr:cNvCxnSpPr/>
      </xdr:nvCxnSpPr>
      <xdr:spPr>
        <a:xfrm>
          <a:off x="10388600" y="710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117289</xdr:rowOff>
    </xdr:from>
    <xdr:ext cx="534377" cy="259045"/>
    <xdr:sp macro="" textlink="">
      <xdr:nvSpPr>
        <xdr:cNvPr id="101" name="【道路】&#10;一人当たり延長最大値テキスト"/>
        <xdr:cNvSpPr txBox="1"/>
      </xdr:nvSpPr>
      <xdr:spPr>
        <a:xfrm>
          <a:off x="10515600" y="56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170612</xdr:rowOff>
    </xdr:from>
    <xdr:to>
      <xdr:col>55</xdr:col>
      <xdr:colOff>88900</xdr:colOff>
      <xdr:row>33</xdr:row>
      <xdr:rowOff>170612</xdr:rowOff>
    </xdr:to>
    <xdr:cxnSp macro="">
      <xdr:nvCxnSpPr>
        <xdr:cNvPr id="102" name="直線コネクタ 101"/>
        <xdr:cNvCxnSpPr/>
      </xdr:nvCxnSpPr>
      <xdr:spPr>
        <a:xfrm>
          <a:off x="10388600" y="5828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140164</xdr:rowOff>
    </xdr:from>
    <xdr:ext cx="469744" cy="259045"/>
    <xdr:sp macro="" textlink="">
      <xdr:nvSpPr>
        <xdr:cNvPr id="103" name="【道路】&#10;一人当たり延長平均値テキスト"/>
        <xdr:cNvSpPr txBox="1"/>
      </xdr:nvSpPr>
      <xdr:spPr>
        <a:xfrm>
          <a:off x="10515600" y="6826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161737</xdr:rowOff>
    </xdr:from>
    <xdr:to>
      <xdr:col>55</xdr:col>
      <xdr:colOff>50800</xdr:colOff>
      <xdr:row>40</xdr:row>
      <xdr:rowOff>91887</xdr:rowOff>
    </xdr:to>
    <xdr:sp macro="" textlink="">
      <xdr:nvSpPr>
        <xdr:cNvPr id="104" name="フローチャート: 判断 103"/>
        <xdr:cNvSpPr/>
      </xdr:nvSpPr>
      <xdr:spPr>
        <a:xfrm>
          <a:off x="10426700" y="684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165440</xdr:rowOff>
    </xdr:from>
    <xdr:to>
      <xdr:col>50</xdr:col>
      <xdr:colOff>165100</xdr:colOff>
      <xdr:row>40</xdr:row>
      <xdr:rowOff>95590</xdr:rowOff>
    </xdr:to>
    <xdr:sp macro="" textlink="">
      <xdr:nvSpPr>
        <xdr:cNvPr id="105" name="フローチャート: 判断 104"/>
        <xdr:cNvSpPr/>
      </xdr:nvSpPr>
      <xdr:spPr>
        <a:xfrm>
          <a:off x="9588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2266</xdr:rowOff>
    </xdr:from>
    <xdr:to>
      <xdr:col>46</xdr:col>
      <xdr:colOff>38100</xdr:colOff>
      <xdr:row>40</xdr:row>
      <xdr:rowOff>103866</xdr:rowOff>
    </xdr:to>
    <xdr:sp macro="" textlink="">
      <xdr:nvSpPr>
        <xdr:cNvPr id="106" name="フローチャート: 判断 105"/>
        <xdr:cNvSpPr/>
      </xdr:nvSpPr>
      <xdr:spPr>
        <a:xfrm>
          <a:off x="8699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77018</xdr:rowOff>
    </xdr:from>
    <xdr:to>
      <xdr:col>50</xdr:col>
      <xdr:colOff>165100</xdr:colOff>
      <xdr:row>42</xdr:row>
      <xdr:rowOff>7168</xdr:rowOff>
    </xdr:to>
    <xdr:sp macro="" textlink="">
      <xdr:nvSpPr>
        <xdr:cNvPr id="112" name="楕円 111"/>
        <xdr:cNvSpPr/>
      </xdr:nvSpPr>
      <xdr:spPr>
        <a:xfrm>
          <a:off x="9588500" y="710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15479</xdr:rowOff>
    </xdr:from>
    <xdr:to>
      <xdr:col>46</xdr:col>
      <xdr:colOff>38100</xdr:colOff>
      <xdr:row>40</xdr:row>
      <xdr:rowOff>117079</xdr:rowOff>
    </xdr:to>
    <xdr:sp macro="" textlink="">
      <xdr:nvSpPr>
        <xdr:cNvPr id="113" name="楕円 112"/>
        <xdr:cNvSpPr/>
      </xdr:nvSpPr>
      <xdr:spPr>
        <a:xfrm>
          <a:off x="8699500" y="687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66279</xdr:rowOff>
    </xdr:from>
    <xdr:to>
      <xdr:col>50</xdr:col>
      <xdr:colOff>114300</xdr:colOff>
      <xdr:row>41</xdr:row>
      <xdr:rowOff>127818</xdr:rowOff>
    </xdr:to>
    <xdr:cxnSp macro="">
      <xdr:nvCxnSpPr>
        <xdr:cNvPr id="114" name="直線コネクタ 113"/>
        <xdr:cNvCxnSpPr/>
      </xdr:nvCxnSpPr>
      <xdr:spPr>
        <a:xfrm>
          <a:off x="8750300" y="6924279"/>
          <a:ext cx="889000" cy="23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112117</xdr:rowOff>
    </xdr:from>
    <xdr:ext cx="469744" cy="259045"/>
    <xdr:sp macro="" textlink="">
      <xdr:nvSpPr>
        <xdr:cNvPr id="115" name="n_1aveValue【道路】&#10;一人当たり延長"/>
        <xdr:cNvSpPr txBox="1"/>
      </xdr:nvSpPr>
      <xdr:spPr>
        <a:xfrm>
          <a:off x="93917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120393</xdr:rowOff>
    </xdr:from>
    <xdr:ext cx="469744" cy="259045"/>
    <xdr:sp macro="" textlink="">
      <xdr:nvSpPr>
        <xdr:cNvPr id="116" name="n_2aveValue【道路】&#10;一人当たり延長"/>
        <xdr:cNvSpPr txBox="1"/>
      </xdr:nvSpPr>
      <xdr:spPr>
        <a:xfrm>
          <a:off x="8515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169745</xdr:rowOff>
    </xdr:from>
    <xdr:ext cx="469744" cy="259045"/>
    <xdr:sp macro="" textlink="">
      <xdr:nvSpPr>
        <xdr:cNvPr id="117" name="n_1mainValue【道路】&#10;一人当たり延長"/>
        <xdr:cNvSpPr txBox="1"/>
      </xdr:nvSpPr>
      <xdr:spPr>
        <a:xfrm>
          <a:off x="9391727" y="719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108206</xdr:rowOff>
    </xdr:from>
    <xdr:ext cx="469744" cy="259045"/>
    <xdr:sp macro="" textlink="">
      <xdr:nvSpPr>
        <xdr:cNvPr id="118" name="n_2mainValue【道路】&#10;一人当たり延長"/>
        <xdr:cNvSpPr txBox="1"/>
      </xdr:nvSpPr>
      <xdr:spPr>
        <a:xfrm>
          <a:off x="8515427" y="696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30" name="直線コネクタ 12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31" name="テキスト ボックス 13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2" name="直線コネクタ 13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3" name="テキスト ボックス 13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34" name="直線コネクタ 13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35" name="テキスト ボックス 13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38" name="直線コネクタ 13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39" name="テキスト ボックス 13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0" name="直線コネクタ 13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1" name="テキスト ボックス 14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42" name="直線コネクタ 14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43" name="テキスト ボックス 142"/>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14288</xdr:rowOff>
    </xdr:from>
    <xdr:to>
      <xdr:col>24</xdr:col>
      <xdr:colOff>62865</xdr:colOff>
      <xdr:row>63</xdr:row>
      <xdr:rowOff>42863</xdr:rowOff>
    </xdr:to>
    <xdr:cxnSp macro="">
      <xdr:nvCxnSpPr>
        <xdr:cNvPr id="147" name="直線コネクタ 146"/>
        <xdr:cNvCxnSpPr/>
      </xdr:nvCxnSpPr>
      <xdr:spPr>
        <a:xfrm flipV="1">
          <a:off x="4634865" y="9615488"/>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46690</xdr:rowOff>
    </xdr:from>
    <xdr:ext cx="405111" cy="259045"/>
    <xdr:sp macro="" textlink="">
      <xdr:nvSpPr>
        <xdr:cNvPr id="148" name="【橋りょう・トンネル】&#10;有形固定資産減価償却率最小値テキスト"/>
        <xdr:cNvSpPr txBox="1"/>
      </xdr:nvSpPr>
      <xdr:spPr>
        <a:xfrm>
          <a:off x="4673600" y="10848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42863</xdr:rowOff>
    </xdr:from>
    <xdr:to>
      <xdr:col>24</xdr:col>
      <xdr:colOff>152400</xdr:colOff>
      <xdr:row>63</xdr:row>
      <xdr:rowOff>42863</xdr:rowOff>
    </xdr:to>
    <xdr:cxnSp macro="">
      <xdr:nvCxnSpPr>
        <xdr:cNvPr id="149" name="直線コネクタ 148"/>
        <xdr:cNvCxnSpPr/>
      </xdr:nvCxnSpPr>
      <xdr:spPr>
        <a:xfrm>
          <a:off x="4546600" y="1084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132415</xdr:rowOff>
    </xdr:from>
    <xdr:ext cx="405111" cy="259045"/>
    <xdr:sp macro="" textlink="">
      <xdr:nvSpPr>
        <xdr:cNvPr id="150" name="【橋りょう・トンネル】&#10;有形固定資産減価償却率最大値テキスト"/>
        <xdr:cNvSpPr txBox="1"/>
      </xdr:nvSpPr>
      <xdr:spPr>
        <a:xfrm>
          <a:off x="4673600" y="9390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14288</xdr:rowOff>
    </xdr:from>
    <xdr:to>
      <xdr:col>24</xdr:col>
      <xdr:colOff>152400</xdr:colOff>
      <xdr:row>56</xdr:row>
      <xdr:rowOff>14288</xdr:rowOff>
    </xdr:to>
    <xdr:cxnSp macro="">
      <xdr:nvCxnSpPr>
        <xdr:cNvPr id="151" name="直線コネクタ 150"/>
        <xdr:cNvCxnSpPr/>
      </xdr:nvCxnSpPr>
      <xdr:spPr>
        <a:xfrm>
          <a:off x="4546600" y="9615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170515</xdr:rowOff>
    </xdr:from>
    <xdr:ext cx="405111" cy="259045"/>
    <xdr:sp macro="" textlink="">
      <xdr:nvSpPr>
        <xdr:cNvPr id="152" name="【橋りょう・トンネル】&#10;有形固定資産減価償却率平均値テキスト"/>
        <xdr:cNvSpPr txBox="1"/>
      </xdr:nvSpPr>
      <xdr:spPr>
        <a:xfrm>
          <a:off x="4673600" y="10286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20638</xdr:rowOff>
    </xdr:from>
    <xdr:to>
      <xdr:col>24</xdr:col>
      <xdr:colOff>114300</xdr:colOff>
      <xdr:row>60</xdr:row>
      <xdr:rowOff>122238</xdr:rowOff>
    </xdr:to>
    <xdr:sp macro="" textlink="">
      <xdr:nvSpPr>
        <xdr:cNvPr id="153" name="フローチャート: 判断 152"/>
        <xdr:cNvSpPr/>
      </xdr:nvSpPr>
      <xdr:spPr>
        <a:xfrm>
          <a:off x="4584700" y="1030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129222</xdr:rowOff>
    </xdr:from>
    <xdr:to>
      <xdr:col>20</xdr:col>
      <xdr:colOff>38100</xdr:colOff>
      <xdr:row>61</xdr:row>
      <xdr:rowOff>59372</xdr:rowOff>
    </xdr:to>
    <xdr:sp macro="" textlink="">
      <xdr:nvSpPr>
        <xdr:cNvPr id="154" name="フローチャート: 判断 153"/>
        <xdr:cNvSpPr/>
      </xdr:nvSpPr>
      <xdr:spPr>
        <a:xfrm>
          <a:off x="3746500" y="10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55" name="フローチャート: 判断 154"/>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103505</xdr:rowOff>
    </xdr:from>
    <xdr:to>
      <xdr:col>20</xdr:col>
      <xdr:colOff>38100</xdr:colOff>
      <xdr:row>64</xdr:row>
      <xdr:rowOff>33655</xdr:rowOff>
    </xdr:to>
    <xdr:sp macro="" textlink="">
      <xdr:nvSpPr>
        <xdr:cNvPr id="161" name="楕円 160"/>
        <xdr:cNvSpPr/>
      </xdr:nvSpPr>
      <xdr:spPr>
        <a:xfrm>
          <a:off x="37465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149225</xdr:rowOff>
    </xdr:from>
    <xdr:to>
      <xdr:col>15</xdr:col>
      <xdr:colOff>101600</xdr:colOff>
      <xdr:row>64</xdr:row>
      <xdr:rowOff>79375</xdr:rowOff>
    </xdr:to>
    <xdr:sp macro="" textlink="">
      <xdr:nvSpPr>
        <xdr:cNvPr id="162" name="楕円 161"/>
        <xdr:cNvSpPr/>
      </xdr:nvSpPr>
      <xdr:spPr>
        <a:xfrm>
          <a:off x="2857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154305</xdr:rowOff>
    </xdr:from>
    <xdr:to>
      <xdr:col>19</xdr:col>
      <xdr:colOff>177800</xdr:colOff>
      <xdr:row>64</xdr:row>
      <xdr:rowOff>28575</xdr:rowOff>
    </xdr:to>
    <xdr:cxnSp macro="">
      <xdr:nvCxnSpPr>
        <xdr:cNvPr id="163" name="直線コネクタ 162"/>
        <xdr:cNvCxnSpPr/>
      </xdr:nvCxnSpPr>
      <xdr:spPr>
        <a:xfrm flipV="1">
          <a:off x="2908300" y="109556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75899</xdr:rowOff>
    </xdr:from>
    <xdr:ext cx="405111" cy="259045"/>
    <xdr:sp macro="" textlink="">
      <xdr:nvSpPr>
        <xdr:cNvPr id="164" name="n_1aveValue【橋りょう・トンネル】&#10;有形固定資産減価償却率"/>
        <xdr:cNvSpPr txBox="1"/>
      </xdr:nvSpPr>
      <xdr:spPr>
        <a:xfrm>
          <a:off x="3582044" y="10191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33037</xdr:rowOff>
    </xdr:from>
    <xdr:ext cx="405111" cy="259045"/>
    <xdr:sp macro="" textlink="">
      <xdr:nvSpPr>
        <xdr:cNvPr id="165" name="n_2aveValue【橋りょう・トンネル】&#10;有形固定資産減価償却率"/>
        <xdr:cNvSpPr txBox="1"/>
      </xdr:nvSpPr>
      <xdr:spPr>
        <a:xfrm>
          <a:off x="27057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24782</xdr:rowOff>
    </xdr:from>
    <xdr:ext cx="405111" cy="259045"/>
    <xdr:sp macro="" textlink="">
      <xdr:nvSpPr>
        <xdr:cNvPr id="166" name="n_1mainValue【橋りょう・トンネル】&#10;有形固定資産減価償却率"/>
        <xdr:cNvSpPr txBox="1"/>
      </xdr:nvSpPr>
      <xdr:spPr>
        <a:xfrm>
          <a:off x="3582044" y="1099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70502</xdr:rowOff>
    </xdr:from>
    <xdr:ext cx="405111" cy="259045"/>
    <xdr:sp macro="" textlink="">
      <xdr:nvSpPr>
        <xdr:cNvPr id="167" name="n_2mainValue【橋りょう・トンネル】&#10;有形固定資産減価償却率"/>
        <xdr:cNvSpPr txBox="1"/>
      </xdr:nvSpPr>
      <xdr:spPr>
        <a:xfrm>
          <a:off x="2705744"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3" name="テキスト ボックス 18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5" name="テキスト ボックス 18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7" name="テキスト ボックス 18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83617</xdr:rowOff>
    </xdr:from>
    <xdr:to>
      <xdr:col>54</xdr:col>
      <xdr:colOff>189865</xdr:colOff>
      <xdr:row>63</xdr:row>
      <xdr:rowOff>149902</xdr:rowOff>
    </xdr:to>
    <xdr:cxnSp macro="">
      <xdr:nvCxnSpPr>
        <xdr:cNvPr id="189" name="直線コネクタ 188"/>
        <xdr:cNvCxnSpPr/>
      </xdr:nvCxnSpPr>
      <xdr:spPr>
        <a:xfrm flipV="1">
          <a:off x="10476865" y="9856267"/>
          <a:ext cx="0" cy="1094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153729</xdr:rowOff>
    </xdr:from>
    <xdr:ext cx="469744" cy="259045"/>
    <xdr:sp macro="" textlink="">
      <xdr:nvSpPr>
        <xdr:cNvPr id="190" name="【橋りょう・トンネル】&#10;一人当たり有形固定資産（償却資産）額最小値テキスト"/>
        <xdr:cNvSpPr txBox="1"/>
      </xdr:nvSpPr>
      <xdr:spPr>
        <a:xfrm>
          <a:off x="10515600" y="1095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149902</xdr:rowOff>
    </xdr:from>
    <xdr:to>
      <xdr:col>55</xdr:col>
      <xdr:colOff>88900</xdr:colOff>
      <xdr:row>63</xdr:row>
      <xdr:rowOff>149902</xdr:rowOff>
    </xdr:to>
    <xdr:cxnSp macro="">
      <xdr:nvCxnSpPr>
        <xdr:cNvPr id="191" name="直線コネクタ 190"/>
        <xdr:cNvCxnSpPr/>
      </xdr:nvCxnSpPr>
      <xdr:spPr>
        <a:xfrm>
          <a:off x="10388600" y="1095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30294</xdr:rowOff>
    </xdr:from>
    <xdr:ext cx="599010" cy="259045"/>
    <xdr:sp macro="" textlink="">
      <xdr:nvSpPr>
        <xdr:cNvPr id="192" name="【橋りょう・トンネル】&#10;一人当たり有形固定資産（償却資産）額最大値テキスト"/>
        <xdr:cNvSpPr txBox="1"/>
      </xdr:nvSpPr>
      <xdr:spPr>
        <a:xfrm>
          <a:off x="10515600" y="963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83617</xdr:rowOff>
    </xdr:from>
    <xdr:to>
      <xdr:col>55</xdr:col>
      <xdr:colOff>88900</xdr:colOff>
      <xdr:row>57</xdr:row>
      <xdr:rowOff>83617</xdr:rowOff>
    </xdr:to>
    <xdr:cxnSp macro="">
      <xdr:nvCxnSpPr>
        <xdr:cNvPr id="193" name="直線コネクタ 192"/>
        <xdr:cNvCxnSpPr/>
      </xdr:nvCxnSpPr>
      <xdr:spPr>
        <a:xfrm>
          <a:off x="10388600" y="98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72048</xdr:rowOff>
    </xdr:from>
    <xdr:ext cx="534377" cy="259045"/>
    <xdr:sp macro="" textlink="">
      <xdr:nvSpPr>
        <xdr:cNvPr id="194" name="【橋りょう・トンネル】&#10;一人当たり有形固定資産（償却資産）額平均値テキスト"/>
        <xdr:cNvSpPr txBox="1"/>
      </xdr:nvSpPr>
      <xdr:spPr>
        <a:xfrm>
          <a:off x="10515600" y="1053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93621</xdr:rowOff>
    </xdr:from>
    <xdr:to>
      <xdr:col>55</xdr:col>
      <xdr:colOff>50800</xdr:colOff>
      <xdr:row>62</xdr:row>
      <xdr:rowOff>23771</xdr:rowOff>
    </xdr:to>
    <xdr:sp macro="" textlink="">
      <xdr:nvSpPr>
        <xdr:cNvPr id="195" name="フローチャート: 判断 194"/>
        <xdr:cNvSpPr/>
      </xdr:nvSpPr>
      <xdr:spPr>
        <a:xfrm>
          <a:off x="10426700" y="10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97813</xdr:rowOff>
    </xdr:from>
    <xdr:to>
      <xdr:col>50</xdr:col>
      <xdr:colOff>165100</xdr:colOff>
      <xdr:row>62</xdr:row>
      <xdr:rowOff>27963</xdr:rowOff>
    </xdr:to>
    <xdr:sp macro="" textlink="">
      <xdr:nvSpPr>
        <xdr:cNvPr id="196" name="フローチャート: 判断 195"/>
        <xdr:cNvSpPr/>
      </xdr:nvSpPr>
      <xdr:spPr>
        <a:xfrm>
          <a:off x="9588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147007</xdr:rowOff>
    </xdr:from>
    <xdr:to>
      <xdr:col>46</xdr:col>
      <xdr:colOff>38100</xdr:colOff>
      <xdr:row>62</xdr:row>
      <xdr:rowOff>77157</xdr:rowOff>
    </xdr:to>
    <xdr:sp macro="" textlink="">
      <xdr:nvSpPr>
        <xdr:cNvPr id="197" name="フローチャート: 判断 196"/>
        <xdr:cNvSpPr/>
      </xdr:nvSpPr>
      <xdr:spPr>
        <a:xfrm>
          <a:off x="8699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125332</xdr:rowOff>
    </xdr:from>
    <xdr:to>
      <xdr:col>50</xdr:col>
      <xdr:colOff>165100</xdr:colOff>
      <xdr:row>57</xdr:row>
      <xdr:rowOff>55482</xdr:rowOff>
    </xdr:to>
    <xdr:sp macro="" textlink="">
      <xdr:nvSpPr>
        <xdr:cNvPr id="203" name="楕円 202"/>
        <xdr:cNvSpPr/>
      </xdr:nvSpPr>
      <xdr:spPr>
        <a:xfrm>
          <a:off x="9588500" y="97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56</xdr:row>
      <xdr:rowOff>130891</xdr:rowOff>
    </xdr:from>
    <xdr:to>
      <xdr:col>46</xdr:col>
      <xdr:colOff>38100</xdr:colOff>
      <xdr:row>57</xdr:row>
      <xdr:rowOff>61041</xdr:rowOff>
    </xdr:to>
    <xdr:sp macro="" textlink="">
      <xdr:nvSpPr>
        <xdr:cNvPr id="204" name="楕円 203"/>
        <xdr:cNvSpPr/>
      </xdr:nvSpPr>
      <xdr:spPr>
        <a:xfrm>
          <a:off x="8699500" y="973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4682</xdr:rowOff>
    </xdr:from>
    <xdr:to>
      <xdr:col>50</xdr:col>
      <xdr:colOff>114300</xdr:colOff>
      <xdr:row>57</xdr:row>
      <xdr:rowOff>10241</xdr:rowOff>
    </xdr:to>
    <xdr:cxnSp macro="">
      <xdr:nvCxnSpPr>
        <xdr:cNvPr id="205" name="直線コネクタ 204"/>
        <xdr:cNvCxnSpPr/>
      </xdr:nvCxnSpPr>
      <xdr:spPr>
        <a:xfrm flipV="1">
          <a:off x="8750300" y="9777332"/>
          <a:ext cx="889000" cy="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19090</xdr:rowOff>
    </xdr:from>
    <xdr:ext cx="534377" cy="259045"/>
    <xdr:sp macro="" textlink="">
      <xdr:nvSpPr>
        <xdr:cNvPr id="206" name="n_1aveValue【橋りょう・トンネル】&#10;一人当たり有形固定資産（償却資産）額"/>
        <xdr:cNvSpPr txBox="1"/>
      </xdr:nvSpPr>
      <xdr:spPr>
        <a:xfrm>
          <a:off x="9359411" y="1064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68284</xdr:rowOff>
    </xdr:from>
    <xdr:ext cx="534377" cy="259045"/>
    <xdr:sp macro="" textlink="">
      <xdr:nvSpPr>
        <xdr:cNvPr id="207" name="n_2aveValue【橋りょう・トンネル】&#10;一人当たり有形固定資産（償却資産）額"/>
        <xdr:cNvSpPr txBox="1"/>
      </xdr:nvSpPr>
      <xdr:spPr>
        <a:xfrm>
          <a:off x="8483111" y="1069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72009</xdr:rowOff>
    </xdr:from>
    <xdr:ext cx="599010" cy="259045"/>
    <xdr:sp macro="" textlink="">
      <xdr:nvSpPr>
        <xdr:cNvPr id="208" name="n_1mainValue【橋りょう・トンネル】&#10;一人当たり有形固定資産（償却資産）額"/>
        <xdr:cNvSpPr txBox="1"/>
      </xdr:nvSpPr>
      <xdr:spPr>
        <a:xfrm>
          <a:off x="9327095" y="950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77568</xdr:rowOff>
    </xdr:from>
    <xdr:ext cx="599010" cy="259045"/>
    <xdr:sp macro="" textlink="">
      <xdr:nvSpPr>
        <xdr:cNvPr id="209" name="n_2mainValue【橋りょう・トンネル】&#10;一人当たり有形固定資産（償却資産）額"/>
        <xdr:cNvSpPr txBox="1"/>
      </xdr:nvSpPr>
      <xdr:spPr>
        <a:xfrm>
          <a:off x="8450795" y="95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84</xdr:row>
      <xdr:rowOff>72389</xdr:rowOff>
    </xdr:to>
    <xdr:cxnSp macro="">
      <xdr:nvCxnSpPr>
        <xdr:cNvPr id="234" name="直線コネクタ 233"/>
        <xdr:cNvCxnSpPr/>
      </xdr:nvCxnSpPr>
      <xdr:spPr>
        <a:xfrm flipV="1">
          <a:off x="4634865" y="13369289"/>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76216</xdr:rowOff>
    </xdr:from>
    <xdr:ext cx="405111" cy="259045"/>
    <xdr:sp macro="" textlink="">
      <xdr:nvSpPr>
        <xdr:cNvPr id="235" name="【公営住宅】&#10;有形固定資産減価償却率最小値テキスト"/>
        <xdr:cNvSpPr txBox="1"/>
      </xdr:nvSpPr>
      <xdr:spPr>
        <a:xfrm>
          <a:off x="4673600"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72389</xdr:rowOff>
    </xdr:from>
    <xdr:to>
      <xdr:col>24</xdr:col>
      <xdr:colOff>152400</xdr:colOff>
      <xdr:row>84</xdr:row>
      <xdr:rowOff>72389</xdr:rowOff>
    </xdr:to>
    <xdr:cxnSp macro="">
      <xdr:nvCxnSpPr>
        <xdr:cNvPr id="236" name="直線コネクタ 235"/>
        <xdr:cNvCxnSpPr/>
      </xdr:nvCxnSpPr>
      <xdr:spPr>
        <a:xfrm>
          <a:off x="4546600" y="1447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37" name="【公営住宅】&#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38" name="直線コネクタ 237"/>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120032</xdr:rowOff>
    </xdr:from>
    <xdr:ext cx="405111" cy="259045"/>
    <xdr:sp macro="" textlink="">
      <xdr:nvSpPr>
        <xdr:cNvPr id="239" name="【公営住宅】&#10;有形固定資産減価償却率平均値テキスト"/>
        <xdr:cNvSpPr txBox="1"/>
      </xdr:nvSpPr>
      <xdr:spPr>
        <a:xfrm>
          <a:off x="4673600" y="1400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240" name="フローチャート: 判断 239"/>
        <xdr:cNvSpPr/>
      </xdr:nvSpPr>
      <xdr:spPr>
        <a:xfrm>
          <a:off x="45847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41" name="フローチャート: 判断 240"/>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25400</xdr:rowOff>
    </xdr:from>
    <xdr:to>
      <xdr:col>15</xdr:col>
      <xdr:colOff>101600</xdr:colOff>
      <xdr:row>82</xdr:row>
      <xdr:rowOff>127000</xdr:rowOff>
    </xdr:to>
    <xdr:sp macro="" textlink="">
      <xdr:nvSpPr>
        <xdr:cNvPr id="242" name="フローチャート: 判断 241"/>
        <xdr:cNvSpPr/>
      </xdr:nvSpPr>
      <xdr:spPr>
        <a:xfrm>
          <a:off x="2857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128270</xdr:rowOff>
    </xdr:from>
    <xdr:to>
      <xdr:col>20</xdr:col>
      <xdr:colOff>38100</xdr:colOff>
      <xdr:row>85</xdr:row>
      <xdr:rowOff>58420</xdr:rowOff>
    </xdr:to>
    <xdr:sp macro="" textlink="">
      <xdr:nvSpPr>
        <xdr:cNvPr id="248" name="楕円 247"/>
        <xdr:cNvSpPr/>
      </xdr:nvSpPr>
      <xdr:spPr>
        <a:xfrm>
          <a:off x="3746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168275</xdr:rowOff>
    </xdr:from>
    <xdr:to>
      <xdr:col>15</xdr:col>
      <xdr:colOff>101600</xdr:colOff>
      <xdr:row>85</xdr:row>
      <xdr:rowOff>98425</xdr:rowOff>
    </xdr:to>
    <xdr:sp macro="" textlink="">
      <xdr:nvSpPr>
        <xdr:cNvPr id="249" name="楕円 248"/>
        <xdr:cNvSpPr/>
      </xdr:nvSpPr>
      <xdr:spPr>
        <a:xfrm>
          <a:off x="2857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7620</xdr:rowOff>
    </xdr:from>
    <xdr:to>
      <xdr:col>19</xdr:col>
      <xdr:colOff>177800</xdr:colOff>
      <xdr:row>85</xdr:row>
      <xdr:rowOff>47625</xdr:rowOff>
    </xdr:to>
    <xdr:cxnSp macro="">
      <xdr:nvCxnSpPr>
        <xdr:cNvPr id="250" name="直線コネクタ 249"/>
        <xdr:cNvCxnSpPr/>
      </xdr:nvCxnSpPr>
      <xdr:spPr>
        <a:xfrm flipV="1">
          <a:off x="2908300" y="145808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76852</xdr:rowOff>
    </xdr:from>
    <xdr:ext cx="405111" cy="259045"/>
    <xdr:sp macro="" textlink="">
      <xdr:nvSpPr>
        <xdr:cNvPr id="251" name="n_1aveValue【公営住宅】&#10;有形固定資産減価償却率"/>
        <xdr:cNvSpPr txBox="1"/>
      </xdr:nvSpPr>
      <xdr:spPr>
        <a:xfrm>
          <a:off x="35820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143527</xdr:rowOff>
    </xdr:from>
    <xdr:ext cx="405111" cy="259045"/>
    <xdr:sp macro="" textlink="">
      <xdr:nvSpPr>
        <xdr:cNvPr id="252" name="n_2aveValue【公営住宅】&#10;有形固定資産減価償却率"/>
        <xdr:cNvSpPr txBox="1"/>
      </xdr:nvSpPr>
      <xdr:spPr>
        <a:xfrm>
          <a:off x="2705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49547</xdr:rowOff>
    </xdr:from>
    <xdr:ext cx="405111" cy="259045"/>
    <xdr:sp macro="" textlink="">
      <xdr:nvSpPr>
        <xdr:cNvPr id="253" name="n_1mainValue【公営住宅】&#10;有形固定資産減価償却率"/>
        <xdr:cNvSpPr txBox="1"/>
      </xdr:nvSpPr>
      <xdr:spPr>
        <a:xfrm>
          <a:off x="3582044"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89552</xdr:rowOff>
    </xdr:from>
    <xdr:ext cx="405111" cy="259045"/>
    <xdr:sp macro="" textlink="">
      <xdr:nvSpPr>
        <xdr:cNvPr id="254" name="n_2mainValue【公営住宅】&#10;有形固定資産減価償却率"/>
        <xdr:cNvSpPr txBox="1"/>
      </xdr:nvSpPr>
      <xdr:spPr>
        <a:xfrm>
          <a:off x="2705744" y="1466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109945</xdr:rowOff>
    </xdr:to>
    <xdr:cxnSp macro="">
      <xdr:nvCxnSpPr>
        <xdr:cNvPr id="280" name="直線コネクタ 279"/>
        <xdr:cNvCxnSpPr/>
      </xdr:nvCxnSpPr>
      <xdr:spPr>
        <a:xfrm flipV="1">
          <a:off x="10476865" y="13352418"/>
          <a:ext cx="0" cy="150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81"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82" name="直線コネクタ 281"/>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83" name="【公営住宅】&#10;一人当たり面積最大値テキスト"/>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84" name="直線コネクタ 283"/>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169834</xdr:rowOff>
    </xdr:from>
    <xdr:ext cx="469744" cy="259045"/>
    <xdr:sp macro="" textlink="">
      <xdr:nvSpPr>
        <xdr:cNvPr id="285" name="【公営住宅】&#10;一人当たり面積平均値テキスト"/>
        <xdr:cNvSpPr txBox="1"/>
      </xdr:nvSpPr>
      <xdr:spPr>
        <a:xfrm>
          <a:off x="10515600" y="1422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19957</xdr:rowOff>
    </xdr:from>
    <xdr:to>
      <xdr:col>55</xdr:col>
      <xdr:colOff>50800</xdr:colOff>
      <xdr:row>83</xdr:row>
      <xdr:rowOff>121557</xdr:rowOff>
    </xdr:to>
    <xdr:sp macro="" textlink="">
      <xdr:nvSpPr>
        <xdr:cNvPr id="286" name="フローチャート: 判断 285"/>
        <xdr:cNvSpPr/>
      </xdr:nvSpPr>
      <xdr:spPr>
        <a:xfrm>
          <a:off x="104267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168548</xdr:rowOff>
    </xdr:from>
    <xdr:to>
      <xdr:col>50</xdr:col>
      <xdr:colOff>165100</xdr:colOff>
      <xdr:row>83</xdr:row>
      <xdr:rowOff>98698</xdr:rowOff>
    </xdr:to>
    <xdr:sp macro="" textlink="">
      <xdr:nvSpPr>
        <xdr:cNvPr id="287" name="フローチャート: 判断 286"/>
        <xdr:cNvSpPr/>
      </xdr:nvSpPr>
      <xdr:spPr>
        <a:xfrm>
          <a:off x="9588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288" name="フローチャート: 判断 287"/>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104866</xdr:rowOff>
    </xdr:from>
    <xdr:to>
      <xdr:col>50</xdr:col>
      <xdr:colOff>165100</xdr:colOff>
      <xdr:row>82</xdr:row>
      <xdr:rowOff>35016</xdr:rowOff>
    </xdr:to>
    <xdr:sp macro="" textlink="">
      <xdr:nvSpPr>
        <xdr:cNvPr id="294" name="楕円 293"/>
        <xdr:cNvSpPr/>
      </xdr:nvSpPr>
      <xdr:spPr>
        <a:xfrm>
          <a:off x="9588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108131</xdr:rowOff>
    </xdr:from>
    <xdr:to>
      <xdr:col>46</xdr:col>
      <xdr:colOff>38100</xdr:colOff>
      <xdr:row>82</xdr:row>
      <xdr:rowOff>38281</xdr:rowOff>
    </xdr:to>
    <xdr:sp macro="" textlink="">
      <xdr:nvSpPr>
        <xdr:cNvPr id="295" name="楕円 294"/>
        <xdr:cNvSpPr/>
      </xdr:nvSpPr>
      <xdr:spPr>
        <a:xfrm>
          <a:off x="86995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155666</xdr:rowOff>
    </xdr:from>
    <xdr:to>
      <xdr:col>50</xdr:col>
      <xdr:colOff>114300</xdr:colOff>
      <xdr:row>81</xdr:row>
      <xdr:rowOff>158931</xdr:rowOff>
    </xdr:to>
    <xdr:cxnSp macro="">
      <xdr:nvCxnSpPr>
        <xdr:cNvPr id="296" name="直線コネクタ 295"/>
        <xdr:cNvCxnSpPr/>
      </xdr:nvCxnSpPr>
      <xdr:spPr>
        <a:xfrm flipV="1">
          <a:off x="8750300" y="1404311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89825</xdr:rowOff>
    </xdr:from>
    <xdr:ext cx="469744" cy="259045"/>
    <xdr:sp macro="" textlink="">
      <xdr:nvSpPr>
        <xdr:cNvPr id="297" name="n_1aveValue【公営住宅】&#10;一人当たり面積"/>
        <xdr:cNvSpPr txBox="1"/>
      </xdr:nvSpPr>
      <xdr:spPr>
        <a:xfrm>
          <a:off x="93917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298" name="n_2aveValue【公営住宅】&#10;一人当たり面積"/>
        <xdr:cNvSpPr txBox="1"/>
      </xdr:nvSpPr>
      <xdr:spPr>
        <a:xfrm>
          <a:off x="8515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51543</xdr:rowOff>
    </xdr:from>
    <xdr:ext cx="469744" cy="259045"/>
    <xdr:sp macro="" textlink="">
      <xdr:nvSpPr>
        <xdr:cNvPr id="299" name="n_1mainValue【公営住宅】&#10;一人当たり面積"/>
        <xdr:cNvSpPr txBox="1"/>
      </xdr:nvSpPr>
      <xdr:spPr>
        <a:xfrm>
          <a:off x="9391727" y="137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54808</xdr:rowOff>
    </xdr:from>
    <xdr:ext cx="469744" cy="259045"/>
    <xdr:sp macro="" textlink="">
      <xdr:nvSpPr>
        <xdr:cNvPr id="300" name="n_2mainValue【公営住宅】&#10;一人当たり面積"/>
        <xdr:cNvSpPr txBox="1"/>
      </xdr:nvSpPr>
      <xdr:spPr>
        <a:xfrm>
          <a:off x="8515427" y="1377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27" name="テキスト ボックス 32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28" name="直線コネクタ 327"/>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29" name="テキスト ボックス 328"/>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30" name="直線コネクタ 329"/>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31" name="テキスト ボックス 330"/>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32" name="直線コネクタ 331"/>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33" name="テキスト ボックス 332"/>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4" name="直線コネクタ 33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5" name="テキスト ボックス 33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36" name="直線コネクタ 335"/>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37" name="テキスト ボックス 336"/>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38" name="直線コネクタ 337"/>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39" name="テキスト ボックス 338"/>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40" name="直線コネクタ 339"/>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41" name="テキスト ボックス 340"/>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2" name="直線コネクタ 3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3" name="テキスト ボックス 3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164782</xdr:rowOff>
    </xdr:to>
    <xdr:cxnSp macro="">
      <xdr:nvCxnSpPr>
        <xdr:cNvPr id="345" name="直線コネクタ 344"/>
        <xdr:cNvCxnSpPr/>
      </xdr:nvCxnSpPr>
      <xdr:spPr>
        <a:xfrm flipV="1">
          <a:off x="16318864" y="5808345"/>
          <a:ext cx="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168609</xdr:rowOff>
    </xdr:from>
    <xdr:ext cx="405111" cy="259045"/>
    <xdr:sp macro="" textlink="">
      <xdr:nvSpPr>
        <xdr:cNvPr id="346" name="【認定こども園・幼稚園・保育所】&#10;有形固定資産減価償却率最小値テキスト"/>
        <xdr:cNvSpPr txBox="1"/>
      </xdr:nvSpPr>
      <xdr:spPr>
        <a:xfrm>
          <a:off x="16357600" y="719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164782</xdr:rowOff>
    </xdr:from>
    <xdr:to>
      <xdr:col>86</xdr:col>
      <xdr:colOff>25400</xdr:colOff>
      <xdr:row>41</xdr:row>
      <xdr:rowOff>164782</xdr:rowOff>
    </xdr:to>
    <xdr:cxnSp macro="">
      <xdr:nvCxnSpPr>
        <xdr:cNvPr id="347" name="直線コネクタ 346"/>
        <xdr:cNvCxnSpPr/>
      </xdr:nvCxnSpPr>
      <xdr:spPr>
        <a:xfrm>
          <a:off x="16230600" y="71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48" name="【認定こども園・幼稚園・保育所】&#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49" name="直線コネクタ 348"/>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50"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51" name="フローチャート: 判断 350"/>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119697</xdr:rowOff>
    </xdr:from>
    <xdr:to>
      <xdr:col>81</xdr:col>
      <xdr:colOff>101600</xdr:colOff>
      <xdr:row>38</xdr:row>
      <xdr:rowOff>49847</xdr:rowOff>
    </xdr:to>
    <xdr:sp macro="" textlink="">
      <xdr:nvSpPr>
        <xdr:cNvPr id="352" name="フローチャート: 判断 351"/>
        <xdr:cNvSpPr/>
      </xdr:nvSpPr>
      <xdr:spPr>
        <a:xfrm>
          <a:off x="15430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xdr:rowOff>
    </xdr:from>
    <xdr:to>
      <xdr:col>76</xdr:col>
      <xdr:colOff>165100</xdr:colOff>
      <xdr:row>38</xdr:row>
      <xdr:rowOff>106997</xdr:rowOff>
    </xdr:to>
    <xdr:sp macro="" textlink="">
      <xdr:nvSpPr>
        <xdr:cNvPr id="353" name="フローチャート: 判断 352"/>
        <xdr:cNvSpPr/>
      </xdr:nvSpPr>
      <xdr:spPr>
        <a:xfrm>
          <a:off x="14541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4" name="テキスト ボックス 35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5" name="テキスト ボックス 35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6" name="テキスト ボックス 35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7" name="テキスト ボックス 35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8" name="テキスト ボックス 35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151130</xdr:rowOff>
    </xdr:from>
    <xdr:to>
      <xdr:col>81</xdr:col>
      <xdr:colOff>101600</xdr:colOff>
      <xdr:row>40</xdr:row>
      <xdr:rowOff>81280</xdr:rowOff>
    </xdr:to>
    <xdr:sp macro="" textlink="">
      <xdr:nvSpPr>
        <xdr:cNvPr id="359" name="楕円 358"/>
        <xdr:cNvSpPr/>
      </xdr:nvSpPr>
      <xdr:spPr>
        <a:xfrm>
          <a:off x="1543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168275</xdr:rowOff>
    </xdr:from>
    <xdr:to>
      <xdr:col>76</xdr:col>
      <xdr:colOff>165100</xdr:colOff>
      <xdr:row>41</xdr:row>
      <xdr:rowOff>98425</xdr:rowOff>
    </xdr:to>
    <xdr:sp macro="" textlink="">
      <xdr:nvSpPr>
        <xdr:cNvPr id="360" name="楕円 359"/>
        <xdr:cNvSpPr/>
      </xdr:nvSpPr>
      <xdr:spPr>
        <a:xfrm>
          <a:off x="14541500" y="70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30480</xdr:rowOff>
    </xdr:from>
    <xdr:to>
      <xdr:col>81</xdr:col>
      <xdr:colOff>50800</xdr:colOff>
      <xdr:row>41</xdr:row>
      <xdr:rowOff>47625</xdr:rowOff>
    </xdr:to>
    <xdr:cxnSp macro="">
      <xdr:nvCxnSpPr>
        <xdr:cNvPr id="361" name="直線コネクタ 360"/>
        <xdr:cNvCxnSpPr/>
      </xdr:nvCxnSpPr>
      <xdr:spPr>
        <a:xfrm flipV="1">
          <a:off x="14592300" y="6888480"/>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66374</xdr:rowOff>
    </xdr:from>
    <xdr:ext cx="405111" cy="259045"/>
    <xdr:sp macro="" textlink="">
      <xdr:nvSpPr>
        <xdr:cNvPr id="362" name="n_1aveValue【認定こども園・幼稚園・保育所】&#10;有形固定資産減価償却率"/>
        <xdr:cNvSpPr txBox="1"/>
      </xdr:nvSpPr>
      <xdr:spPr>
        <a:xfrm>
          <a:off x="15266044" y="6238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123524</xdr:rowOff>
    </xdr:from>
    <xdr:ext cx="405111" cy="259045"/>
    <xdr:sp macro="" textlink="">
      <xdr:nvSpPr>
        <xdr:cNvPr id="363" name="n_2aveValue【認定こども園・幼稚園・保育所】&#10;有形固定資産減価償却率"/>
        <xdr:cNvSpPr txBox="1"/>
      </xdr:nvSpPr>
      <xdr:spPr>
        <a:xfrm>
          <a:off x="14389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72407</xdr:rowOff>
    </xdr:from>
    <xdr:ext cx="405111" cy="259045"/>
    <xdr:sp macro="" textlink="">
      <xdr:nvSpPr>
        <xdr:cNvPr id="364" name="n_1mainValue【認定こども園・幼稚園・保育所】&#10;有形固定資産減価償却率"/>
        <xdr:cNvSpPr txBox="1"/>
      </xdr:nvSpPr>
      <xdr:spPr>
        <a:xfrm>
          <a:off x="152660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89552</xdr:rowOff>
    </xdr:from>
    <xdr:ext cx="405111" cy="259045"/>
    <xdr:sp macro="" textlink="">
      <xdr:nvSpPr>
        <xdr:cNvPr id="365" name="n_2mainValue【認定こども園・幼稚園・保育所】&#10;有形固定資産減価償却率"/>
        <xdr:cNvSpPr txBox="1"/>
      </xdr:nvSpPr>
      <xdr:spPr>
        <a:xfrm>
          <a:off x="14389744"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6" name="正方形/長方形 36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7" name="正方形/長方形 36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8" name="正方形/長方形 36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9" name="正方形/長方形 36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0" name="正方形/長方形 36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1" name="正方形/長方形 37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2" name="正方形/長方形 37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3" name="正方形/長方形 37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4" name="テキスト ボックス 37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5" name="直線コネクタ 37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6" name="直線コネクタ 37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7" name="テキスト ボックス 37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8" name="直線コネクタ 37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9" name="テキスト ボックス 37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0" name="直線コネクタ 37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1" name="テキスト ボックス 38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2" name="直線コネクタ 38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3" name="テキスト ボックス 38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4" name="直線コネクタ 38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5" name="テキスト ボックス 38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6" name="直線コネクタ 38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7" name="テキスト ボックス 38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118110</xdr:rowOff>
    </xdr:from>
    <xdr:to>
      <xdr:col>116</xdr:col>
      <xdr:colOff>62864</xdr:colOff>
      <xdr:row>41</xdr:row>
      <xdr:rowOff>87630</xdr:rowOff>
    </xdr:to>
    <xdr:cxnSp macro="">
      <xdr:nvCxnSpPr>
        <xdr:cNvPr id="389" name="直線コネクタ 388"/>
        <xdr:cNvCxnSpPr/>
      </xdr:nvCxnSpPr>
      <xdr:spPr>
        <a:xfrm flipV="1">
          <a:off x="22160864" y="57759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390"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391" name="直線コネクタ 390"/>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64787</xdr:rowOff>
    </xdr:from>
    <xdr:ext cx="469744" cy="259045"/>
    <xdr:sp macro="" textlink="">
      <xdr:nvSpPr>
        <xdr:cNvPr id="392" name="【認定こども園・幼稚園・保育所】&#10;一人当たり面積最大値テキスト"/>
        <xdr:cNvSpPr txBox="1"/>
      </xdr:nvSpPr>
      <xdr:spPr>
        <a:xfrm>
          <a:off x="22199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118110</xdr:rowOff>
    </xdr:from>
    <xdr:to>
      <xdr:col>116</xdr:col>
      <xdr:colOff>152400</xdr:colOff>
      <xdr:row>33</xdr:row>
      <xdr:rowOff>118110</xdr:rowOff>
    </xdr:to>
    <xdr:cxnSp macro="">
      <xdr:nvCxnSpPr>
        <xdr:cNvPr id="393" name="直線コネクタ 392"/>
        <xdr:cNvCxnSpPr/>
      </xdr:nvCxnSpPr>
      <xdr:spPr>
        <a:xfrm>
          <a:off x="22072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19067</xdr:rowOff>
    </xdr:from>
    <xdr:ext cx="469744" cy="259045"/>
    <xdr:sp macro="" textlink="">
      <xdr:nvSpPr>
        <xdr:cNvPr id="394" name="【認定こども園・幼稚園・保育所】&#10;一人当たり面積平均値テキスト"/>
        <xdr:cNvSpPr txBox="1"/>
      </xdr:nvSpPr>
      <xdr:spPr>
        <a:xfrm>
          <a:off x="22199600" y="65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395" name="フローチャート: 判断 394"/>
        <xdr:cNvSpPr/>
      </xdr:nvSpPr>
      <xdr:spPr>
        <a:xfrm>
          <a:off x="22110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55880</xdr:rowOff>
    </xdr:from>
    <xdr:to>
      <xdr:col>112</xdr:col>
      <xdr:colOff>38100</xdr:colOff>
      <xdr:row>38</xdr:row>
      <xdr:rowOff>157480</xdr:rowOff>
    </xdr:to>
    <xdr:sp macro="" textlink="">
      <xdr:nvSpPr>
        <xdr:cNvPr id="396" name="フローチャート: 判断 395"/>
        <xdr:cNvSpPr/>
      </xdr:nvSpPr>
      <xdr:spPr>
        <a:xfrm>
          <a:off x="21272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xdr:rowOff>
    </xdr:from>
    <xdr:to>
      <xdr:col>107</xdr:col>
      <xdr:colOff>101600</xdr:colOff>
      <xdr:row>38</xdr:row>
      <xdr:rowOff>111760</xdr:rowOff>
    </xdr:to>
    <xdr:sp macro="" textlink="">
      <xdr:nvSpPr>
        <xdr:cNvPr id="397" name="フローチャート: 判断 396"/>
        <xdr:cNvSpPr/>
      </xdr:nvSpPr>
      <xdr:spPr>
        <a:xfrm>
          <a:off x="20383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8" name="テキスト ボックス 39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9" name="テキスト ボックス 39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0" name="テキスト ボックス 39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1" name="テキスト ボックス 40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2" name="テキスト ボックス 40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109220</xdr:rowOff>
    </xdr:from>
    <xdr:to>
      <xdr:col>112</xdr:col>
      <xdr:colOff>38100</xdr:colOff>
      <xdr:row>41</xdr:row>
      <xdr:rowOff>39370</xdr:rowOff>
    </xdr:to>
    <xdr:sp macro="" textlink="">
      <xdr:nvSpPr>
        <xdr:cNvPr id="403" name="楕円 402"/>
        <xdr:cNvSpPr/>
      </xdr:nvSpPr>
      <xdr:spPr>
        <a:xfrm>
          <a:off x="21272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124460</xdr:rowOff>
    </xdr:from>
    <xdr:to>
      <xdr:col>107</xdr:col>
      <xdr:colOff>101600</xdr:colOff>
      <xdr:row>41</xdr:row>
      <xdr:rowOff>54610</xdr:rowOff>
    </xdr:to>
    <xdr:sp macro="" textlink="">
      <xdr:nvSpPr>
        <xdr:cNvPr id="404" name="楕円 403"/>
        <xdr:cNvSpPr/>
      </xdr:nvSpPr>
      <xdr:spPr>
        <a:xfrm>
          <a:off x="20383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160020</xdr:rowOff>
    </xdr:from>
    <xdr:to>
      <xdr:col>111</xdr:col>
      <xdr:colOff>177800</xdr:colOff>
      <xdr:row>41</xdr:row>
      <xdr:rowOff>3810</xdr:rowOff>
    </xdr:to>
    <xdr:cxnSp macro="">
      <xdr:nvCxnSpPr>
        <xdr:cNvPr id="405" name="直線コネクタ 404"/>
        <xdr:cNvCxnSpPr/>
      </xdr:nvCxnSpPr>
      <xdr:spPr>
        <a:xfrm flipV="1">
          <a:off x="20434300" y="7018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2557</xdr:rowOff>
    </xdr:from>
    <xdr:ext cx="469744" cy="259045"/>
    <xdr:sp macro="" textlink="">
      <xdr:nvSpPr>
        <xdr:cNvPr id="406" name="n_1aveValue【認定こども園・幼稚園・保育所】&#10;一人当たり面積"/>
        <xdr:cNvSpPr txBox="1"/>
      </xdr:nvSpPr>
      <xdr:spPr>
        <a:xfrm>
          <a:off x="210757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128287</xdr:rowOff>
    </xdr:from>
    <xdr:ext cx="469744" cy="259045"/>
    <xdr:sp macro="" textlink="">
      <xdr:nvSpPr>
        <xdr:cNvPr id="407" name="n_2aveValue【認定こども園・幼稚園・保育所】&#10;一人当たり面積"/>
        <xdr:cNvSpPr txBox="1"/>
      </xdr:nvSpPr>
      <xdr:spPr>
        <a:xfrm>
          <a:off x="20199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30497</xdr:rowOff>
    </xdr:from>
    <xdr:ext cx="469744" cy="259045"/>
    <xdr:sp macro="" textlink="">
      <xdr:nvSpPr>
        <xdr:cNvPr id="408" name="n_1mainValue【認定こども園・幼稚園・保育所】&#10;一人当たり面積"/>
        <xdr:cNvSpPr txBox="1"/>
      </xdr:nvSpPr>
      <xdr:spPr>
        <a:xfrm>
          <a:off x="210757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45737</xdr:rowOff>
    </xdr:from>
    <xdr:ext cx="469744" cy="259045"/>
    <xdr:sp macro="" textlink="">
      <xdr:nvSpPr>
        <xdr:cNvPr id="409" name="n_2mainValue【認定こども園・幼稚園・保育所】&#10;一人当たり面積"/>
        <xdr:cNvSpPr txBox="1"/>
      </xdr:nvSpPr>
      <xdr:spPr>
        <a:xfrm>
          <a:off x="20199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0" name="テキスト ボックス 41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1" name="直線コネクタ 4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2" name="テキスト ボックス 42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3" name="直線コネクタ 4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4" name="テキスト ボックス 4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5" name="直線コネクタ 4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6" name="テキスト ボックス 4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7" name="直線コネクタ 4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8" name="テキスト ボックス 4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9" name="直線コネクタ 4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0" name="テキスト ボックス 4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1" name="直線コネクタ 4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2" name="テキスト ボックス 43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4" name="テキスト ボックス 43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14696</xdr:rowOff>
    </xdr:from>
    <xdr:to>
      <xdr:col>85</xdr:col>
      <xdr:colOff>126364</xdr:colOff>
      <xdr:row>62</xdr:row>
      <xdr:rowOff>9797</xdr:rowOff>
    </xdr:to>
    <xdr:cxnSp macro="">
      <xdr:nvCxnSpPr>
        <xdr:cNvPr id="436" name="直線コネクタ 435"/>
        <xdr:cNvCxnSpPr/>
      </xdr:nvCxnSpPr>
      <xdr:spPr>
        <a:xfrm flipV="1">
          <a:off x="16318864" y="9444446"/>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13624</xdr:rowOff>
    </xdr:from>
    <xdr:ext cx="405111" cy="259045"/>
    <xdr:sp macro="" textlink="">
      <xdr:nvSpPr>
        <xdr:cNvPr id="437" name="【学校施設】&#10;有形固定資産減価償却率最小値テキスト"/>
        <xdr:cNvSpPr txBox="1"/>
      </xdr:nvSpPr>
      <xdr:spPr>
        <a:xfrm>
          <a:off x="16357600" y="10643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9797</xdr:rowOff>
    </xdr:from>
    <xdr:to>
      <xdr:col>86</xdr:col>
      <xdr:colOff>25400</xdr:colOff>
      <xdr:row>62</xdr:row>
      <xdr:rowOff>9797</xdr:rowOff>
    </xdr:to>
    <xdr:cxnSp macro="">
      <xdr:nvCxnSpPr>
        <xdr:cNvPr id="438" name="直線コネクタ 437"/>
        <xdr:cNvCxnSpPr/>
      </xdr:nvCxnSpPr>
      <xdr:spPr>
        <a:xfrm>
          <a:off x="16230600" y="10639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132823</xdr:rowOff>
    </xdr:from>
    <xdr:ext cx="405111" cy="259045"/>
    <xdr:sp macro="" textlink="">
      <xdr:nvSpPr>
        <xdr:cNvPr id="439" name="【学校施設】&#10;有形固定資産減価償却率最大値テキスト"/>
        <xdr:cNvSpPr txBox="1"/>
      </xdr:nvSpPr>
      <xdr:spPr>
        <a:xfrm>
          <a:off x="16357600" y="9219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14696</xdr:rowOff>
    </xdr:from>
    <xdr:to>
      <xdr:col>86</xdr:col>
      <xdr:colOff>25400</xdr:colOff>
      <xdr:row>55</xdr:row>
      <xdr:rowOff>14696</xdr:rowOff>
    </xdr:to>
    <xdr:cxnSp macro="">
      <xdr:nvCxnSpPr>
        <xdr:cNvPr id="440" name="直線コネクタ 439"/>
        <xdr:cNvCxnSpPr/>
      </xdr:nvCxnSpPr>
      <xdr:spPr>
        <a:xfrm>
          <a:off x="16230600" y="9444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54990</xdr:rowOff>
    </xdr:from>
    <xdr:ext cx="405111" cy="259045"/>
    <xdr:sp macro="" textlink="">
      <xdr:nvSpPr>
        <xdr:cNvPr id="441" name="【学校施設】&#10;有形固定資産減価償却率平均値テキスト"/>
        <xdr:cNvSpPr txBox="1"/>
      </xdr:nvSpPr>
      <xdr:spPr>
        <a:xfrm>
          <a:off x="16357600" y="99990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76563</xdr:rowOff>
    </xdr:from>
    <xdr:to>
      <xdr:col>85</xdr:col>
      <xdr:colOff>177800</xdr:colOff>
      <xdr:row>59</xdr:row>
      <xdr:rowOff>6713</xdr:rowOff>
    </xdr:to>
    <xdr:sp macro="" textlink="">
      <xdr:nvSpPr>
        <xdr:cNvPr id="442" name="フローチャート: 判断 441"/>
        <xdr:cNvSpPr/>
      </xdr:nvSpPr>
      <xdr:spPr>
        <a:xfrm>
          <a:off x="162687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24312</xdr:rowOff>
    </xdr:from>
    <xdr:to>
      <xdr:col>81</xdr:col>
      <xdr:colOff>101600</xdr:colOff>
      <xdr:row>58</xdr:row>
      <xdr:rowOff>125912</xdr:rowOff>
    </xdr:to>
    <xdr:sp macro="" textlink="">
      <xdr:nvSpPr>
        <xdr:cNvPr id="443" name="フローチャート: 判断 442"/>
        <xdr:cNvSpPr/>
      </xdr:nvSpPr>
      <xdr:spPr>
        <a:xfrm>
          <a:off x="15430500" y="996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102688</xdr:rowOff>
    </xdr:from>
    <xdr:to>
      <xdr:col>76</xdr:col>
      <xdr:colOff>165100</xdr:colOff>
      <xdr:row>59</xdr:row>
      <xdr:rowOff>32838</xdr:rowOff>
    </xdr:to>
    <xdr:sp macro="" textlink="">
      <xdr:nvSpPr>
        <xdr:cNvPr id="444" name="フローチャート: 判断 443"/>
        <xdr:cNvSpPr/>
      </xdr:nvSpPr>
      <xdr:spPr>
        <a:xfrm>
          <a:off x="14541500" y="1004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109220</xdr:rowOff>
    </xdr:from>
    <xdr:to>
      <xdr:col>81</xdr:col>
      <xdr:colOff>101600</xdr:colOff>
      <xdr:row>63</xdr:row>
      <xdr:rowOff>39370</xdr:rowOff>
    </xdr:to>
    <xdr:sp macro="" textlink="">
      <xdr:nvSpPr>
        <xdr:cNvPr id="450" name="楕円 449"/>
        <xdr:cNvSpPr/>
      </xdr:nvSpPr>
      <xdr:spPr>
        <a:xfrm>
          <a:off x="15430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9616</xdr:rowOff>
    </xdr:from>
    <xdr:to>
      <xdr:col>76</xdr:col>
      <xdr:colOff>165100</xdr:colOff>
      <xdr:row>63</xdr:row>
      <xdr:rowOff>111216</xdr:rowOff>
    </xdr:to>
    <xdr:sp macro="" textlink="">
      <xdr:nvSpPr>
        <xdr:cNvPr id="451" name="楕円 450"/>
        <xdr:cNvSpPr/>
      </xdr:nvSpPr>
      <xdr:spPr>
        <a:xfrm>
          <a:off x="14541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160020</xdr:rowOff>
    </xdr:from>
    <xdr:to>
      <xdr:col>81</xdr:col>
      <xdr:colOff>50800</xdr:colOff>
      <xdr:row>63</xdr:row>
      <xdr:rowOff>60416</xdr:rowOff>
    </xdr:to>
    <xdr:cxnSp macro="">
      <xdr:nvCxnSpPr>
        <xdr:cNvPr id="452" name="直線コネクタ 451"/>
        <xdr:cNvCxnSpPr/>
      </xdr:nvCxnSpPr>
      <xdr:spPr>
        <a:xfrm flipV="1">
          <a:off x="14592300" y="1078992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142439</xdr:rowOff>
    </xdr:from>
    <xdr:ext cx="405111" cy="259045"/>
    <xdr:sp macro="" textlink="">
      <xdr:nvSpPr>
        <xdr:cNvPr id="453" name="n_1aveValue【学校施設】&#10;有形固定資産減価償却率"/>
        <xdr:cNvSpPr txBox="1"/>
      </xdr:nvSpPr>
      <xdr:spPr>
        <a:xfrm>
          <a:off x="152660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49365</xdr:rowOff>
    </xdr:from>
    <xdr:ext cx="405111" cy="259045"/>
    <xdr:sp macro="" textlink="">
      <xdr:nvSpPr>
        <xdr:cNvPr id="454" name="n_2aveValue【学校施設】&#10;有形固定資産減価償却率"/>
        <xdr:cNvSpPr txBox="1"/>
      </xdr:nvSpPr>
      <xdr:spPr>
        <a:xfrm>
          <a:off x="143897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30497</xdr:rowOff>
    </xdr:from>
    <xdr:ext cx="405111" cy="259045"/>
    <xdr:sp macro="" textlink="">
      <xdr:nvSpPr>
        <xdr:cNvPr id="455" name="n_1mainValue【学校施設】&#10;有形固定資産減価償却率"/>
        <xdr:cNvSpPr txBox="1"/>
      </xdr:nvSpPr>
      <xdr:spPr>
        <a:xfrm>
          <a:off x="152660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102343</xdr:rowOff>
    </xdr:from>
    <xdr:ext cx="405111" cy="259045"/>
    <xdr:sp macro="" textlink="">
      <xdr:nvSpPr>
        <xdr:cNvPr id="456" name="n_2mainValue【学校施設】&#10;有形固定資産減価償却率"/>
        <xdr:cNvSpPr txBox="1"/>
      </xdr:nvSpPr>
      <xdr:spPr>
        <a:xfrm>
          <a:off x="14389744" y="1090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7" name="正方形/長方形 4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8" name="正方形/長方形 4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9" name="正方形/長方形 4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0" name="正方形/長方形 4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1" name="正方形/長方形 4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2" name="正方形/長方形 4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3" name="正方形/長方形 4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4" name="正方形/長方形 4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5" name="テキスト ボックス 4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6" name="直線コネクタ 4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7" name="テキスト ボックス 46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8" name="直線コネクタ 46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9" name="テキスト ボックス 46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0" name="直線コネクタ 46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1" name="テキスト ボックス 47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2" name="直線コネクタ 47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3" name="テキスト ボックス 47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4" name="直線コネクタ 47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5" name="テキスト ボックス 47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6" name="直線コネクタ 47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7" name="テキスト ボックス 47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8" name="直線コネクタ 47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9" name="テキスト ボックス 47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0" name="直線コネクタ 4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1" name="テキスト ボックス 4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1633</xdr:rowOff>
    </xdr:from>
    <xdr:to>
      <xdr:col>116</xdr:col>
      <xdr:colOff>62864</xdr:colOff>
      <xdr:row>64</xdr:row>
      <xdr:rowOff>151856</xdr:rowOff>
    </xdr:to>
    <xdr:cxnSp macro="">
      <xdr:nvCxnSpPr>
        <xdr:cNvPr id="483" name="直線コネクタ 482"/>
        <xdr:cNvCxnSpPr/>
      </xdr:nvCxnSpPr>
      <xdr:spPr>
        <a:xfrm flipV="1">
          <a:off x="22160864" y="9602833"/>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155683</xdr:rowOff>
    </xdr:from>
    <xdr:ext cx="469744" cy="259045"/>
    <xdr:sp macro="" textlink="">
      <xdr:nvSpPr>
        <xdr:cNvPr id="484" name="【学校施設】&#10;一人当たり面積最小値テキスト"/>
        <xdr:cNvSpPr txBox="1"/>
      </xdr:nvSpPr>
      <xdr:spPr>
        <a:xfrm>
          <a:off x="22199600" y="1112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151856</xdr:rowOff>
    </xdr:from>
    <xdr:to>
      <xdr:col>116</xdr:col>
      <xdr:colOff>152400</xdr:colOff>
      <xdr:row>64</xdr:row>
      <xdr:rowOff>151856</xdr:rowOff>
    </xdr:to>
    <xdr:cxnSp macro="">
      <xdr:nvCxnSpPr>
        <xdr:cNvPr id="485" name="直線コネクタ 484"/>
        <xdr:cNvCxnSpPr/>
      </xdr:nvCxnSpPr>
      <xdr:spPr>
        <a:xfrm>
          <a:off x="22072600" y="111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119760</xdr:rowOff>
    </xdr:from>
    <xdr:ext cx="469744" cy="259045"/>
    <xdr:sp macro="" textlink="">
      <xdr:nvSpPr>
        <xdr:cNvPr id="486" name="【学校施設】&#10;一人当たり面積最大値テキスト"/>
        <xdr:cNvSpPr txBox="1"/>
      </xdr:nvSpPr>
      <xdr:spPr>
        <a:xfrm>
          <a:off x="22199600" y="937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1633</xdr:rowOff>
    </xdr:from>
    <xdr:to>
      <xdr:col>116</xdr:col>
      <xdr:colOff>152400</xdr:colOff>
      <xdr:row>56</xdr:row>
      <xdr:rowOff>1633</xdr:rowOff>
    </xdr:to>
    <xdr:cxnSp macro="">
      <xdr:nvCxnSpPr>
        <xdr:cNvPr id="487" name="直線コネクタ 486"/>
        <xdr:cNvCxnSpPr/>
      </xdr:nvCxnSpPr>
      <xdr:spPr>
        <a:xfrm>
          <a:off x="22072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488" name="【学校施設】&#10;一人当たり面積平均値テキスト"/>
        <xdr:cNvSpPr txBox="1"/>
      </xdr:nvSpPr>
      <xdr:spPr>
        <a:xfrm>
          <a:off x="22199600" y="10591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489" name="フローチャート: 判断 488"/>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150041</xdr:rowOff>
    </xdr:from>
    <xdr:to>
      <xdr:col>112</xdr:col>
      <xdr:colOff>38100</xdr:colOff>
      <xdr:row>62</xdr:row>
      <xdr:rowOff>80191</xdr:rowOff>
    </xdr:to>
    <xdr:sp macro="" textlink="">
      <xdr:nvSpPr>
        <xdr:cNvPr id="490" name="フローチャート: 判断 489"/>
        <xdr:cNvSpPr/>
      </xdr:nvSpPr>
      <xdr:spPr>
        <a:xfrm>
          <a:off x="212725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491" name="フローチャート: 判断 490"/>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2" name="テキスト ボックス 4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3" name="テキスト ボックス 4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4" name="テキスト ボックス 4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5" name="テキスト ボックス 4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6" name="テキスト ボックス 4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7983</xdr:rowOff>
    </xdr:from>
    <xdr:to>
      <xdr:col>112</xdr:col>
      <xdr:colOff>38100</xdr:colOff>
      <xdr:row>61</xdr:row>
      <xdr:rowOff>109583</xdr:rowOff>
    </xdr:to>
    <xdr:sp macro="" textlink="">
      <xdr:nvSpPr>
        <xdr:cNvPr id="497" name="楕円 496"/>
        <xdr:cNvSpPr/>
      </xdr:nvSpPr>
      <xdr:spPr>
        <a:xfrm>
          <a:off x="21272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141877</xdr:rowOff>
    </xdr:from>
    <xdr:to>
      <xdr:col>107</xdr:col>
      <xdr:colOff>101600</xdr:colOff>
      <xdr:row>61</xdr:row>
      <xdr:rowOff>72027</xdr:rowOff>
    </xdr:to>
    <xdr:sp macro="" textlink="">
      <xdr:nvSpPr>
        <xdr:cNvPr id="498" name="楕円 497"/>
        <xdr:cNvSpPr/>
      </xdr:nvSpPr>
      <xdr:spPr>
        <a:xfrm>
          <a:off x="20383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21227</xdr:rowOff>
    </xdr:from>
    <xdr:to>
      <xdr:col>111</xdr:col>
      <xdr:colOff>177800</xdr:colOff>
      <xdr:row>61</xdr:row>
      <xdr:rowOff>58783</xdr:rowOff>
    </xdr:to>
    <xdr:cxnSp macro="">
      <xdr:nvCxnSpPr>
        <xdr:cNvPr id="499" name="直線コネクタ 498"/>
        <xdr:cNvCxnSpPr/>
      </xdr:nvCxnSpPr>
      <xdr:spPr>
        <a:xfrm>
          <a:off x="20434300" y="1047967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71318</xdr:rowOff>
    </xdr:from>
    <xdr:ext cx="469744" cy="259045"/>
    <xdr:sp macro="" textlink="">
      <xdr:nvSpPr>
        <xdr:cNvPr id="500" name="n_1aveValue【学校施設】&#10;一人当たり面積"/>
        <xdr:cNvSpPr txBox="1"/>
      </xdr:nvSpPr>
      <xdr:spPr>
        <a:xfrm>
          <a:off x="21075727" y="1070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61521</xdr:rowOff>
    </xdr:from>
    <xdr:ext cx="469744" cy="259045"/>
    <xdr:sp macro="" textlink="">
      <xdr:nvSpPr>
        <xdr:cNvPr id="501" name="n_2aveValue【学校施設】&#10;一人当たり面積"/>
        <xdr:cNvSpPr txBox="1"/>
      </xdr:nvSpPr>
      <xdr:spPr>
        <a:xfrm>
          <a:off x="201994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126110</xdr:rowOff>
    </xdr:from>
    <xdr:ext cx="469744" cy="259045"/>
    <xdr:sp macro="" textlink="">
      <xdr:nvSpPr>
        <xdr:cNvPr id="502" name="n_1mainValue【学校施設】&#10;一人当たり面積"/>
        <xdr:cNvSpPr txBox="1"/>
      </xdr:nvSpPr>
      <xdr:spPr>
        <a:xfrm>
          <a:off x="21075727" y="102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88554</xdr:rowOff>
    </xdr:from>
    <xdr:ext cx="469744" cy="259045"/>
    <xdr:sp macro="" textlink="">
      <xdr:nvSpPr>
        <xdr:cNvPr id="503" name="n_2mainValue【学校施設】&#10;一人当たり面積"/>
        <xdr:cNvSpPr txBox="1"/>
      </xdr:nvSpPr>
      <xdr:spPr>
        <a:xfrm>
          <a:off x="20199427" y="1020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4" name="正方形/長方形 5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5" name="正方形/長方形 5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6" name="正方形/長方形 5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7" name="正方形/長方形 5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8" name="正方形/長方形 5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9" name="正方形/長方形 5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0" name="正方形/長方形 5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1" name="正方形/長方形 5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2" name="テキスト ボックス 5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3" name="直線コネクタ 5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14" name="直線コネクタ 51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15" name="テキスト ボックス 51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6" name="直線コネクタ 51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7" name="テキスト ボックス 51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8" name="直線コネクタ 51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9" name="テキスト ボックス 51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0" name="直線コネクタ 51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1" name="テキスト ボックス 52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2" name="直線コネクタ 52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3" name="テキスト ボックス 52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4" name="直線コネクタ 52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25" name="テキスト ボックス 52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6" name="直線コネクタ 52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7" name="テキスト ボックス 52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11974</xdr:rowOff>
    </xdr:from>
    <xdr:to>
      <xdr:col>85</xdr:col>
      <xdr:colOff>126364</xdr:colOff>
      <xdr:row>85</xdr:row>
      <xdr:rowOff>8708</xdr:rowOff>
    </xdr:to>
    <xdr:cxnSp macro="">
      <xdr:nvCxnSpPr>
        <xdr:cNvPr id="529" name="直線コネクタ 528"/>
        <xdr:cNvCxnSpPr/>
      </xdr:nvCxnSpPr>
      <xdr:spPr>
        <a:xfrm flipV="1">
          <a:off x="16318864" y="13385074"/>
          <a:ext cx="0" cy="1196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12535</xdr:rowOff>
    </xdr:from>
    <xdr:ext cx="405111" cy="259045"/>
    <xdr:sp macro="" textlink="">
      <xdr:nvSpPr>
        <xdr:cNvPr id="530" name="【児童館】&#10;有形固定資産減価償却率最小値テキスト"/>
        <xdr:cNvSpPr txBox="1"/>
      </xdr:nvSpPr>
      <xdr:spPr>
        <a:xfrm>
          <a:off x="16357600" y="1458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8708</xdr:rowOff>
    </xdr:from>
    <xdr:to>
      <xdr:col>86</xdr:col>
      <xdr:colOff>25400</xdr:colOff>
      <xdr:row>85</xdr:row>
      <xdr:rowOff>8708</xdr:rowOff>
    </xdr:to>
    <xdr:cxnSp macro="">
      <xdr:nvCxnSpPr>
        <xdr:cNvPr id="531" name="直線コネクタ 530"/>
        <xdr:cNvCxnSpPr/>
      </xdr:nvCxnSpPr>
      <xdr:spPr>
        <a:xfrm>
          <a:off x="16230600" y="1458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130101</xdr:rowOff>
    </xdr:from>
    <xdr:ext cx="405111" cy="259045"/>
    <xdr:sp macro="" textlink="">
      <xdr:nvSpPr>
        <xdr:cNvPr id="532" name="【児童館】&#10;有形固定資産減価償却率最大値テキスト"/>
        <xdr:cNvSpPr txBox="1"/>
      </xdr:nvSpPr>
      <xdr:spPr>
        <a:xfrm>
          <a:off x="16357600" y="1316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11974</xdr:rowOff>
    </xdr:from>
    <xdr:to>
      <xdr:col>86</xdr:col>
      <xdr:colOff>25400</xdr:colOff>
      <xdr:row>78</xdr:row>
      <xdr:rowOff>11974</xdr:rowOff>
    </xdr:to>
    <xdr:cxnSp macro="">
      <xdr:nvCxnSpPr>
        <xdr:cNvPr id="533" name="直線コネクタ 532"/>
        <xdr:cNvCxnSpPr/>
      </xdr:nvCxnSpPr>
      <xdr:spPr>
        <a:xfrm>
          <a:off x="16230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31041</xdr:rowOff>
    </xdr:from>
    <xdr:ext cx="405111" cy="259045"/>
    <xdr:sp macro="" textlink="">
      <xdr:nvSpPr>
        <xdr:cNvPr id="534" name="【児童館】&#10;有形固定資産減価償却率平均値テキスト"/>
        <xdr:cNvSpPr txBox="1"/>
      </xdr:nvSpPr>
      <xdr:spPr>
        <a:xfrm>
          <a:off x="16357600" y="1391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52614</xdr:rowOff>
    </xdr:from>
    <xdr:to>
      <xdr:col>85</xdr:col>
      <xdr:colOff>177800</xdr:colOff>
      <xdr:row>81</xdr:row>
      <xdr:rowOff>154214</xdr:rowOff>
    </xdr:to>
    <xdr:sp macro="" textlink="">
      <xdr:nvSpPr>
        <xdr:cNvPr id="535" name="フローチャート: 判断 534"/>
        <xdr:cNvSpPr/>
      </xdr:nvSpPr>
      <xdr:spPr>
        <a:xfrm>
          <a:off x="16268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99968</xdr:rowOff>
    </xdr:from>
    <xdr:to>
      <xdr:col>81</xdr:col>
      <xdr:colOff>101600</xdr:colOff>
      <xdr:row>82</xdr:row>
      <xdr:rowOff>30118</xdr:rowOff>
    </xdr:to>
    <xdr:sp macro="" textlink="">
      <xdr:nvSpPr>
        <xdr:cNvPr id="536" name="フローチャート: 判断 535"/>
        <xdr:cNvSpPr/>
      </xdr:nvSpPr>
      <xdr:spPr>
        <a:xfrm>
          <a:off x="15430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157118</xdr:rowOff>
    </xdr:from>
    <xdr:to>
      <xdr:col>76</xdr:col>
      <xdr:colOff>165100</xdr:colOff>
      <xdr:row>82</xdr:row>
      <xdr:rowOff>87268</xdr:rowOff>
    </xdr:to>
    <xdr:sp macro="" textlink="">
      <xdr:nvSpPr>
        <xdr:cNvPr id="537" name="フローチャート: 判断 536"/>
        <xdr:cNvSpPr/>
      </xdr:nvSpPr>
      <xdr:spPr>
        <a:xfrm>
          <a:off x="14541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8" name="テキスト ボックス 5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9" name="テキスト ボックス 5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0" name="テキスト ボックス 5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1" name="テキスト ボックス 5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2" name="テキスト ボックス 5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117929</xdr:rowOff>
    </xdr:from>
    <xdr:to>
      <xdr:col>81</xdr:col>
      <xdr:colOff>101600</xdr:colOff>
      <xdr:row>86</xdr:row>
      <xdr:rowOff>48079</xdr:rowOff>
    </xdr:to>
    <xdr:sp macro="" textlink="">
      <xdr:nvSpPr>
        <xdr:cNvPr id="543" name="楕円 542"/>
        <xdr:cNvSpPr/>
      </xdr:nvSpPr>
      <xdr:spPr>
        <a:xfrm>
          <a:off x="15430500" y="1469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15058</xdr:rowOff>
    </xdr:from>
    <xdr:to>
      <xdr:col>76</xdr:col>
      <xdr:colOff>165100</xdr:colOff>
      <xdr:row>86</xdr:row>
      <xdr:rowOff>116658</xdr:rowOff>
    </xdr:to>
    <xdr:sp macro="" textlink="">
      <xdr:nvSpPr>
        <xdr:cNvPr id="544" name="楕円 543"/>
        <xdr:cNvSpPr/>
      </xdr:nvSpPr>
      <xdr:spPr>
        <a:xfrm>
          <a:off x="14541500" y="147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168729</xdr:rowOff>
    </xdr:from>
    <xdr:to>
      <xdr:col>81</xdr:col>
      <xdr:colOff>50800</xdr:colOff>
      <xdr:row>86</xdr:row>
      <xdr:rowOff>65858</xdr:rowOff>
    </xdr:to>
    <xdr:cxnSp macro="">
      <xdr:nvCxnSpPr>
        <xdr:cNvPr id="545" name="直線コネクタ 544"/>
        <xdr:cNvCxnSpPr/>
      </xdr:nvCxnSpPr>
      <xdr:spPr>
        <a:xfrm flipV="1">
          <a:off x="14592300" y="1474197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46645</xdr:rowOff>
    </xdr:from>
    <xdr:ext cx="405111" cy="259045"/>
    <xdr:sp macro="" textlink="">
      <xdr:nvSpPr>
        <xdr:cNvPr id="546" name="n_1aveValue【児童館】&#10;有形固定資産減価償却率"/>
        <xdr:cNvSpPr txBox="1"/>
      </xdr:nvSpPr>
      <xdr:spPr>
        <a:xfrm>
          <a:off x="152660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103795</xdr:rowOff>
    </xdr:from>
    <xdr:ext cx="405111" cy="259045"/>
    <xdr:sp macro="" textlink="">
      <xdr:nvSpPr>
        <xdr:cNvPr id="547" name="n_2aveValue【児童館】&#10;有形固定資産減価償却率"/>
        <xdr:cNvSpPr txBox="1"/>
      </xdr:nvSpPr>
      <xdr:spPr>
        <a:xfrm>
          <a:off x="14389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39206</xdr:rowOff>
    </xdr:from>
    <xdr:ext cx="405111" cy="259045"/>
    <xdr:sp macro="" textlink="">
      <xdr:nvSpPr>
        <xdr:cNvPr id="548" name="n_1mainValue【児童館】&#10;有形固定資産減価償却率"/>
        <xdr:cNvSpPr txBox="1"/>
      </xdr:nvSpPr>
      <xdr:spPr>
        <a:xfrm>
          <a:off x="15266044" y="1478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107785</xdr:rowOff>
    </xdr:from>
    <xdr:ext cx="340478" cy="259045"/>
    <xdr:sp macro="" textlink="">
      <xdr:nvSpPr>
        <xdr:cNvPr id="549" name="n_2mainValue【児童館】&#10;有形固定資産減価償却率"/>
        <xdr:cNvSpPr txBox="1"/>
      </xdr:nvSpPr>
      <xdr:spPr>
        <a:xfrm>
          <a:off x="14422061" y="148524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0" name="正方形/長方形 5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1" name="正方形/長方形 5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2" name="正方形/長方形 5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3" name="正方形/長方形 5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4" name="正方形/長方形 5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5" name="正方形/長方形 5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6" name="正方形/長方形 5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7" name="正方形/長方形 5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8" name="テキスト ボックス 5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9" name="直線コネクタ 5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0" name="直線コネクタ 55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1" name="テキスト ボックス 56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2" name="直線コネクタ 56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3" name="テキスト ボックス 56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4" name="直線コネクタ 56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5" name="テキスト ボックス 56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6" name="直線コネクタ 56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7" name="テキスト ボックス 56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8" name="直線コネクタ 56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9" name="テキスト ボックス 56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0" name="直線コネクタ 5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1" name="テキスト ボックス 5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573" name="直線コネクタ 572"/>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74"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75" name="直線コネクタ 57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76"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77" name="直線コネクタ 576"/>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578" name="【児童館】&#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579" name="フローチャート: 判断 578"/>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80" name="フローチャート: 判断 579"/>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581" name="フローチャート: 判断 580"/>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2" name="テキスト ボックス 5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3" name="テキスト ボックス 5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4" name="テキスト ボックス 5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5" name="テキスト ボックス 5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6" name="テキスト ボックス 5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587" name="楕円 586"/>
        <xdr:cNvSpPr/>
      </xdr:nvSpPr>
      <xdr:spPr>
        <a:xfrm>
          <a:off x="21272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588" name="楕円 587"/>
        <xdr:cNvSpPr/>
      </xdr:nvSpPr>
      <xdr:spPr>
        <a:xfrm>
          <a:off x="20383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57150</xdr:rowOff>
    </xdr:to>
    <xdr:cxnSp macro="">
      <xdr:nvCxnSpPr>
        <xdr:cNvPr id="589" name="直線コネクタ 588"/>
        <xdr:cNvCxnSpPr/>
      </xdr:nvCxnSpPr>
      <xdr:spPr>
        <a:xfrm>
          <a:off x="20434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590"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591"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124477</xdr:rowOff>
    </xdr:from>
    <xdr:ext cx="469744" cy="259045"/>
    <xdr:sp macro="" textlink="">
      <xdr:nvSpPr>
        <xdr:cNvPr id="592" name="n_1mainValue【児童館】&#10;一人当たり面積"/>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593" name="n_2mainValue【児童館】&#10;一人当たり面積"/>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4" name="正方形/長方形 5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5" name="正方形/長方形 5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6" name="正方形/長方形 5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7" name="正方形/長方形 5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8" name="正方形/長方形 5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9" name="正方形/長方形 5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0" name="正方形/長方形 5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1" name="正方形/長方形 6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2" name="テキスト ボックス 6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3" name="直線コネクタ 6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04" name="テキスト ボックス 60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5" name="直線コネクタ 6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606" name="テキスト ボックス 60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7" name="直線コネクタ 6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8" name="テキスト ボックス 6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9" name="直線コネクタ 6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0" name="テキスト ボックス 6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1" name="直線コネクタ 6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2" name="テキスト ボックス 6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3" name="直線コネクタ 6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4" name="テキスト ボックス 6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5" name="直線コネクタ 6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616" name="テキスト ボックス 61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18" name="テキスト ボックス 61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108</xdr:row>
      <xdr:rowOff>72934</xdr:rowOff>
    </xdr:to>
    <xdr:cxnSp macro="">
      <xdr:nvCxnSpPr>
        <xdr:cNvPr id="620" name="直線コネクタ 619"/>
        <xdr:cNvCxnSpPr/>
      </xdr:nvCxnSpPr>
      <xdr:spPr>
        <a:xfrm flipV="1">
          <a:off x="16318864" y="17155886"/>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76761</xdr:rowOff>
    </xdr:from>
    <xdr:ext cx="405111" cy="259045"/>
    <xdr:sp macro="" textlink="">
      <xdr:nvSpPr>
        <xdr:cNvPr id="621" name="【公民館】&#10;有形固定資産減価償却率最小値テキスト"/>
        <xdr:cNvSpPr txBox="1"/>
      </xdr:nvSpPr>
      <xdr:spPr>
        <a:xfrm>
          <a:off x="16357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72934</xdr:rowOff>
    </xdr:from>
    <xdr:to>
      <xdr:col>86</xdr:col>
      <xdr:colOff>25400</xdr:colOff>
      <xdr:row>108</xdr:row>
      <xdr:rowOff>72934</xdr:rowOff>
    </xdr:to>
    <xdr:cxnSp macro="">
      <xdr:nvCxnSpPr>
        <xdr:cNvPr id="622" name="直線コネクタ 621"/>
        <xdr:cNvCxnSpPr/>
      </xdr:nvCxnSpPr>
      <xdr:spPr>
        <a:xfrm>
          <a:off x="16230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405111" cy="259045"/>
    <xdr:sp macro="" textlink="">
      <xdr:nvSpPr>
        <xdr:cNvPr id="623" name="【公民館】&#10;有形固定資産減価償却率最大値テキスト"/>
        <xdr:cNvSpPr txBox="1"/>
      </xdr:nvSpPr>
      <xdr:spPr>
        <a:xfrm>
          <a:off x="16357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24" name="直線コネクタ 623"/>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77306</xdr:rowOff>
    </xdr:from>
    <xdr:ext cx="405111" cy="259045"/>
    <xdr:sp macro="" textlink="">
      <xdr:nvSpPr>
        <xdr:cNvPr id="625" name="【公民館】&#10;有形固定資産減価償却率平均値テキスト"/>
        <xdr:cNvSpPr txBox="1"/>
      </xdr:nvSpPr>
      <xdr:spPr>
        <a:xfrm>
          <a:off x="16357600" y="18079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626" name="フローチャート: 判断 625"/>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49893</xdr:rowOff>
    </xdr:from>
    <xdr:to>
      <xdr:col>81</xdr:col>
      <xdr:colOff>101600</xdr:colOff>
      <xdr:row>105</xdr:row>
      <xdr:rowOff>151493</xdr:rowOff>
    </xdr:to>
    <xdr:sp macro="" textlink="">
      <xdr:nvSpPr>
        <xdr:cNvPr id="627" name="フローチャート: 判断 626"/>
        <xdr:cNvSpPr/>
      </xdr:nvSpPr>
      <xdr:spPr>
        <a:xfrm>
          <a:off x="15430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628" name="フローチャート: 判断 627"/>
        <xdr:cNvSpPr/>
      </xdr:nvSpPr>
      <xdr:spPr>
        <a:xfrm>
          <a:off x="14541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9" name="テキスト ボックス 6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0" name="テキスト ボックス 6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1" name="テキスト ボックス 6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2" name="テキスト ボックス 6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3" name="テキスト ボックス 6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25400</xdr:rowOff>
    </xdr:from>
    <xdr:to>
      <xdr:col>81</xdr:col>
      <xdr:colOff>101600</xdr:colOff>
      <xdr:row>108</xdr:row>
      <xdr:rowOff>127000</xdr:rowOff>
    </xdr:to>
    <xdr:sp macro="" textlink="">
      <xdr:nvSpPr>
        <xdr:cNvPr id="634" name="楕円 633"/>
        <xdr:cNvSpPr/>
      </xdr:nvSpPr>
      <xdr:spPr>
        <a:xfrm>
          <a:off x="1543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25400</xdr:rowOff>
    </xdr:from>
    <xdr:to>
      <xdr:col>76</xdr:col>
      <xdr:colOff>165100</xdr:colOff>
      <xdr:row>108</xdr:row>
      <xdr:rowOff>127000</xdr:rowOff>
    </xdr:to>
    <xdr:sp macro="" textlink="">
      <xdr:nvSpPr>
        <xdr:cNvPr id="635" name="楕円 634"/>
        <xdr:cNvSpPr/>
      </xdr:nvSpPr>
      <xdr:spPr>
        <a:xfrm>
          <a:off x="14541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76200</xdr:rowOff>
    </xdr:from>
    <xdr:to>
      <xdr:col>81</xdr:col>
      <xdr:colOff>50800</xdr:colOff>
      <xdr:row>108</xdr:row>
      <xdr:rowOff>76200</xdr:rowOff>
    </xdr:to>
    <xdr:cxnSp macro="">
      <xdr:nvCxnSpPr>
        <xdr:cNvPr id="636" name="直線コネクタ 635"/>
        <xdr:cNvCxnSpPr/>
      </xdr:nvCxnSpPr>
      <xdr:spPr>
        <a:xfrm>
          <a:off x="14592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168020</xdr:rowOff>
    </xdr:from>
    <xdr:ext cx="405111" cy="259045"/>
    <xdr:sp macro="" textlink="">
      <xdr:nvSpPr>
        <xdr:cNvPr id="637" name="n_1aveValue【公民館】&#10;有形固定資産減価償却率"/>
        <xdr:cNvSpPr txBox="1"/>
      </xdr:nvSpPr>
      <xdr:spPr>
        <a:xfrm>
          <a:off x="15266044" y="1782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81478</xdr:rowOff>
    </xdr:from>
    <xdr:ext cx="405111" cy="259045"/>
    <xdr:sp macro="" textlink="">
      <xdr:nvSpPr>
        <xdr:cNvPr id="638" name="n_2aveValue【公民館】&#10;有形固定資産減価償却率"/>
        <xdr:cNvSpPr txBox="1"/>
      </xdr:nvSpPr>
      <xdr:spPr>
        <a:xfrm>
          <a:off x="14389744" y="1791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118127</xdr:rowOff>
    </xdr:from>
    <xdr:ext cx="405111" cy="259045"/>
    <xdr:sp macro="" textlink="">
      <xdr:nvSpPr>
        <xdr:cNvPr id="639" name="n_1mainValue【公民館】&#10;有形固定資産減価償却率"/>
        <xdr:cNvSpPr txBox="1"/>
      </xdr:nvSpPr>
      <xdr:spPr>
        <a:xfrm>
          <a:off x="152660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118127</xdr:rowOff>
    </xdr:from>
    <xdr:ext cx="405111" cy="259045"/>
    <xdr:sp macro="" textlink="">
      <xdr:nvSpPr>
        <xdr:cNvPr id="640" name="n_2mainValue【公民館】&#10;有形固定資産減価償却率"/>
        <xdr:cNvSpPr txBox="1"/>
      </xdr:nvSpPr>
      <xdr:spPr>
        <a:xfrm>
          <a:off x="14389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1" name="正方形/長方形 6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2" name="正方形/長方形 6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3" name="正方形/長方形 6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4" name="正方形/長方形 6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5" name="正方形/長方形 6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6" name="正方形/長方形 6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7" name="正方形/長方形 6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8" name="正方形/長方形 6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9" name="テキスト ボックス 6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0" name="直線コネクタ 6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1" name="直線コネクタ 65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2" name="テキスト ボックス 65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3" name="直線コネクタ 65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4" name="テキスト ボックス 65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5" name="直線コネクタ 65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6" name="テキスト ボックス 65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7" name="直線コネクタ 65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8" name="テキスト ボックス 65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9" name="直線コネクタ 65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0" name="テキスト ボックス 65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1" name="直線コネクタ 6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2" name="テキスト ボックス 6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45720</xdr:rowOff>
    </xdr:to>
    <xdr:cxnSp macro="">
      <xdr:nvCxnSpPr>
        <xdr:cNvPr id="664" name="直線コネクタ 663"/>
        <xdr:cNvCxnSpPr/>
      </xdr:nvCxnSpPr>
      <xdr:spPr>
        <a:xfrm flipV="1">
          <a:off x="22160864" y="1712976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65"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66" name="直線コネクタ 665"/>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667" name="【公民館】&#10;一人当たり面積最大値テキスト"/>
        <xdr:cNvSpPr txBox="1"/>
      </xdr:nvSpPr>
      <xdr:spPr>
        <a:xfrm>
          <a:off x="22199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668" name="直線コネクタ 667"/>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669" name="【公民館】&#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70" name="フローチャート: 判断 669"/>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71" name="フローチャート: 判断 670"/>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672" name="フローチャート: 判断 671"/>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3" name="テキスト ボックス 6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4" name="テキスト ボックス 6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5" name="テキスト ボックス 6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6" name="テキスト ボックス 6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7" name="テキスト ボックス 6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67311</xdr:rowOff>
    </xdr:from>
    <xdr:to>
      <xdr:col>112</xdr:col>
      <xdr:colOff>38100</xdr:colOff>
      <xdr:row>105</xdr:row>
      <xdr:rowOff>168911</xdr:rowOff>
    </xdr:to>
    <xdr:sp macro="" textlink="">
      <xdr:nvSpPr>
        <xdr:cNvPr id="678" name="楕円 677"/>
        <xdr:cNvSpPr/>
      </xdr:nvSpPr>
      <xdr:spPr>
        <a:xfrm>
          <a:off x="21272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679" name="楕円 678"/>
        <xdr:cNvSpPr/>
      </xdr:nvSpPr>
      <xdr:spPr>
        <a:xfrm>
          <a:off x="20383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118111</xdr:rowOff>
    </xdr:from>
    <xdr:to>
      <xdr:col>111</xdr:col>
      <xdr:colOff>177800</xdr:colOff>
      <xdr:row>105</xdr:row>
      <xdr:rowOff>125730</xdr:rowOff>
    </xdr:to>
    <xdr:cxnSp macro="">
      <xdr:nvCxnSpPr>
        <xdr:cNvPr id="680" name="直線コネクタ 679"/>
        <xdr:cNvCxnSpPr/>
      </xdr:nvCxnSpPr>
      <xdr:spPr>
        <a:xfrm flipV="1">
          <a:off x="20434300" y="181203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681" name="n_1ave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682" name="n_2aveValue【公民館】&#10;一人当たり面積"/>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160038</xdr:rowOff>
    </xdr:from>
    <xdr:ext cx="469744" cy="259045"/>
    <xdr:sp macro="" textlink="">
      <xdr:nvSpPr>
        <xdr:cNvPr id="683" name="n_1mainValue【公民館】&#10;一人当たり面積"/>
        <xdr:cNvSpPr txBox="1"/>
      </xdr:nvSpPr>
      <xdr:spPr>
        <a:xfrm>
          <a:off x="21075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684" name="n_2mainValue【公民館】&#10;一人当たり面積"/>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5" name="正方形/長方形 6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6" name="正方形/長方形 6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7" name="テキスト ボックス 6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a:t>
          </a:r>
          <a:r>
            <a:rPr kumimoji="1" lang="ja-JP" altLang="en-US" sz="1300">
              <a:solidFill>
                <a:schemeClr val="tx1"/>
              </a:solidFill>
              <a:latin typeface="ＭＳ Ｐゴシック" panose="020B0600070205080204" pitchFamily="50" charset="-128"/>
              <a:ea typeface="ＭＳ Ｐゴシック" panose="020B0600070205080204" pitchFamily="50" charset="-128"/>
            </a:rPr>
            <a:t>減価償却率は類似団体内平均値</a:t>
          </a:r>
          <a:r>
            <a:rPr kumimoji="1" lang="ja-JP" altLang="en-US" sz="1300">
              <a:latin typeface="ＭＳ Ｐゴシック" panose="020B0600070205080204" pitchFamily="50" charset="-128"/>
              <a:ea typeface="ＭＳ Ｐゴシック" panose="020B0600070205080204" pitchFamily="50" charset="-128"/>
            </a:rPr>
            <a:t>を下回っているが、公営住宅や学校施設については昭和４０年代後半から５０年代に建築された施設も多いため、老朽化対策を検討する必要がある。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248,024
246,755
381.30
98,047,993
95,811,437
1,714,014
51,591,927
100,487,766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90896</xdr:rowOff>
    </xdr:from>
    <xdr:to>
      <xdr:col>24</xdr:col>
      <xdr:colOff>62865</xdr:colOff>
      <xdr:row>41</xdr:row>
      <xdr:rowOff>74567</xdr:rowOff>
    </xdr:to>
    <xdr:cxnSp macro="">
      <xdr:nvCxnSpPr>
        <xdr:cNvPr id="57" name="直線コネクタ 56"/>
        <xdr:cNvCxnSpPr/>
      </xdr:nvCxnSpPr>
      <xdr:spPr>
        <a:xfrm flipV="1">
          <a:off x="4634865" y="574874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78394</xdr:rowOff>
    </xdr:from>
    <xdr:ext cx="405111" cy="259045"/>
    <xdr:sp macro="" textlink="">
      <xdr:nvSpPr>
        <xdr:cNvPr id="58" name="【図書館】&#10;有形固定資産減価償却率最小値テキスト"/>
        <xdr:cNvSpPr txBox="1"/>
      </xdr:nvSpPr>
      <xdr:spPr>
        <a:xfrm>
          <a:off x="46736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74567</xdr:rowOff>
    </xdr:from>
    <xdr:to>
      <xdr:col>24</xdr:col>
      <xdr:colOff>152400</xdr:colOff>
      <xdr:row>41</xdr:row>
      <xdr:rowOff>74567</xdr:rowOff>
    </xdr:to>
    <xdr:cxnSp macro="">
      <xdr:nvCxnSpPr>
        <xdr:cNvPr id="59" name="直線コネクタ 58"/>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37573</xdr:rowOff>
    </xdr:from>
    <xdr:ext cx="405111" cy="259045"/>
    <xdr:sp macro="" textlink="">
      <xdr:nvSpPr>
        <xdr:cNvPr id="60" name="【図書館】&#10;有形固定資産減価償却率最大値テキスト"/>
        <xdr:cNvSpPr txBox="1"/>
      </xdr:nvSpPr>
      <xdr:spPr>
        <a:xfrm>
          <a:off x="4673600" y="552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90896</xdr:rowOff>
    </xdr:from>
    <xdr:to>
      <xdr:col>24</xdr:col>
      <xdr:colOff>152400</xdr:colOff>
      <xdr:row>33</xdr:row>
      <xdr:rowOff>90896</xdr:rowOff>
    </xdr:to>
    <xdr:cxnSp macro="">
      <xdr:nvCxnSpPr>
        <xdr:cNvPr id="61" name="直線コネクタ 60"/>
        <xdr:cNvCxnSpPr/>
      </xdr:nvCxnSpPr>
      <xdr:spPr>
        <a:xfrm>
          <a:off x="4546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7093</xdr:rowOff>
    </xdr:from>
    <xdr:ext cx="405111" cy="259045"/>
    <xdr:sp macro="" textlink="">
      <xdr:nvSpPr>
        <xdr:cNvPr id="62" name="【図書館】&#10;有形固定資産減価償却率平均値テキスト"/>
        <xdr:cNvSpPr txBox="1"/>
      </xdr:nvSpPr>
      <xdr:spPr>
        <a:xfrm>
          <a:off x="4673600" y="652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161488</xdr:rowOff>
    </xdr:from>
    <xdr:ext cx="405111" cy="259045"/>
    <xdr:sp macro="" textlink="">
      <xdr:nvSpPr>
        <xdr:cNvPr id="65" name="n_1aveValue【図書館】&#10;有形固定資産減価償却率"/>
        <xdr:cNvSpPr txBox="1"/>
      </xdr:nvSpPr>
      <xdr:spPr>
        <a:xfrm>
          <a:off x="3582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141894</xdr:rowOff>
    </xdr:from>
    <xdr:ext cx="405111" cy="259045"/>
    <xdr:sp macro="" textlink="">
      <xdr:nvSpPr>
        <xdr:cNvPr id="67"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3" name="楕円 72"/>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907</xdr:rowOff>
    </xdr:from>
    <xdr:to>
      <xdr:col>15</xdr:col>
      <xdr:colOff>101600</xdr:colOff>
      <xdr:row>39</xdr:row>
      <xdr:rowOff>102507</xdr:rowOff>
    </xdr:to>
    <xdr:sp macro="" textlink="">
      <xdr:nvSpPr>
        <xdr:cNvPr id="74" name="楕円 73"/>
        <xdr:cNvSpPr/>
      </xdr:nvSpPr>
      <xdr:spPr>
        <a:xfrm>
          <a:off x="2857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51707</xdr:rowOff>
    </xdr:to>
    <xdr:cxnSp macro="">
      <xdr:nvCxnSpPr>
        <xdr:cNvPr id="75" name="直線コネクタ 74"/>
        <xdr:cNvCxnSpPr/>
      </xdr:nvCxnSpPr>
      <xdr:spPr>
        <a:xfrm flipV="1">
          <a:off x="2908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60977</xdr:rowOff>
    </xdr:from>
    <xdr:ext cx="405111" cy="259045"/>
    <xdr:sp macro="" textlink="">
      <xdr:nvSpPr>
        <xdr:cNvPr id="76" name="n_1mainValue【図書館】&#10;有形固定資産減価償却率"/>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93634</xdr:rowOff>
    </xdr:from>
    <xdr:ext cx="405111" cy="259045"/>
    <xdr:sp macro="" textlink="">
      <xdr:nvSpPr>
        <xdr:cNvPr id="77" name="n_2mainValue【図書館】&#10;有形固定資産減価償却率"/>
        <xdr:cNvSpPr txBox="1"/>
      </xdr:nvSpPr>
      <xdr:spPr>
        <a:xfrm>
          <a:off x="2705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110490</xdr:rowOff>
    </xdr:from>
    <xdr:to>
      <xdr:col>54</xdr:col>
      <xdr:colOff>189865</xdr:colOff>
      <xdr:row>41</xdr:row>
      <xdr:rowOff>19050</xdr:rowOff>
    </xdr:to>
    <xdr:cxnSp macro="">
      <xdr:nvCxnSpPr>
        <xdr:cNvPr id="99" name="直線コネクタ 98"/>
        <xdr:cNvCxnSpPr/>
      </xdr:nvCxnSpPr>
      <xdr:spPr>
        <a:xfrm flipV="1">
          <a:off x="10476865" y="5768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0"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1" name="直線コネクタ 100"/>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57167</xdr:rowOff>
    </xdr:from>
    <xdr:ext cx="469744" cy="259045"/>
    <xdr:sp macro="" textlink="">
      <xdr:nvSpPr>
        <xdr:cNvPr id="102" name="【図書館】&#10;一人当たり面積最大値テキスト"/>
        <xdr:cNvSpPr txBox="1"/>
      </xdr:nvSpPr>
      <xdr:spPr>
        <a:xfrm>
          <a:off x="10515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110490</xdr:rowOff>
    </xdr:from>
    <xdr:to>
      <xdr:col>55</xdr:col>
      <xdr:colOff>88900</xdr:colOff>
      <xdr:row>33</xdr:row>
      <xdr:rowOff>110490</xdr:rowOff>
    </xdr:to>
    <xdr:cxnSp macro="">
      <xdr:nvCxnSpPr>
        <xdr:cNvPr id="103" name="直線コネクタ 102"/>
        <xdr:cNvCxnSpPr/>
      </xdr:nvCxnSpPr>
      <xdr:spPr>
        <a:xfrm>
          <a:off x="10388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04"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05" name="フローチャート: 判断 104"/>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151130</xdr:rowOff>
    </xdr:from>
    <xdr:to>
      <xdr:col>50</xdr:col>
      <xdr:colOff>165100</xdr:colOff>
      <xdr:row>38</xdr:row>
      <xdr:rowOff>81280</xdr:rowOff>
    </xdr:to>
    <xdr:sp macro="" textlink="">
      <xdr:nvSpPr>
        <xdr:cNvPr id="106" name="フローチャート: 判断 105"/>
        <xdr:cNvSpPr/>
      </xdr:nvSpPr>
      <xdr:spPr>
        <a:xfrm>
          <a:off x="9588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97807</xdr:rowOff>
    </xdr:from>
    <xdr:ext cx="469744" cy="259045"/>
    <xdr:sp macro="" textlink="">
      <xdr:nvSpPr>
        <xdr:cNvPr id="107" name="n_1aveValue【図書館】&#10;一人当たり面積"/>
        <xdr:cNvSpPr txBox="1"/>
      </xdr:nvSpPr>
      <xdr:spPr>
        <a:xfrm>
          <a:off x="9391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25400</xdr:rowOff>
    </xdr:from>
    <xdr:to>
      <xdr:col>46</xdr:col>
      <xdr:colOff>38100</xdr:colOff>
      <xdr:row>38</xdr:row>
      <xdr:rowOff>127000</xdr:rowOff>
    </xdr:to>
    <xdr:sp macro="" textlink="">
      <xdr:nvSpPr>
        <xdr:cNvPr id="108" name="フローチャート: 判断 107"/>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143527</xdr:rowOff>
    </xdr:from>
    <xdr:ext cx="469744" cy="259045"/>
    <xdr:sp macro="" textlink="">
      <xdr:nvSpPr>
        <xdr:cNvPr id="109"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15" name="楕円 114"/>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16" name="楕円 115"/>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7620</xdr:rowOff>
    </xdr:to>
    <xdr:cxnSp macro="">
      <xdr:nvCxnSpPr>
        <xdr:cNvPr id="117" name="直線コネクタ 116"/>
        <xdr:cNvCxnSpPr/>
      </xdr:nvCxnSpPr>
      <xdr:spPr>
        <a:xfrm>
          <a:off x="8750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49547</xdr:rowOff>
    </xdr:from>
    <xdr:ext cx="469744" cy="259045"/>
    <xdr:sp macro="" textlink="">
      <xdr:nvSpPr>
        <xdr:cNvPr id="118" name="n_1mainValue【図書館】&#10;一人当たり面積"/>
        <xdr:cNvSpPr txBox="1"/>
      </xdr:nvSpPr>
      <xdr:spPr>
        <a:xfrm>
          <a:off x="9391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19" name="n_2mainValue【図書館】&#10;一人当たり面積"/>
        <xdr:cNvSpPr txBox="1"/>
      </xdr:nvSpPr>
      <xdr:spPr>
        <a:xfrm>
          <a:off x="8515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1" name="直線コネクタ 13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2" name="テキスト ボックス 13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3" name="直線コネクタ 13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4" name="テキスト ボックス 13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5" name="直線コネクタ 13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6" name="テキスト ボックス 13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7" name="直線コネクタ 13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8" name="テキスト ボックス 13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62</xdr:row>
      <xdr:rowOff>162306</xdr:rowOff>
    </xdr:to>
    <xdr:cxnSp macro="">
      <xdr:nvCxnSpPr>
        <xdr:cNvPr id="142" name="直線コネクタ 141"/>
        <xdr:cNvCxnSpPr/>
      </xdr:nvCxnSpPr>
      <xdr:spPr>
        <a:xfrm flipV="1">
          <a:off x="4634865" y="946861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166133</xdr:rowOff>
    </xdr:from>
    <xdr:ext cx="405111" cy="259045"/>
    <xdr:sp macro="" textlink="">
      <xdr:nvSpPr>
        <xdr:cNvPr id="143" name="【体育館・プール】&#10;有形固定資産減価償却率最小値テキスト"/>
        <xdr:cNvSpPr txBox="1"/>
      </xdr:nvSpPr>
      <xdr:spPr>
        <a:xfrm>
          <a:off x="4673600" y="107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162306</xdr:rowOff>
    </xdr:from>
    <xdr:to>
      <xdr:col>24</xdr:col>
      <xdr:colOff>152400</xdr:colOff>
      <xdr:row>62</xdr:row>
      <xdr:rowOff>162306</xdr:rowOff>
    </xdr:to>
    <xdr:cxnSp macro="">
      <xdr:nvCxnSpPr>
        <xdr:cNvPr id="144" name="直線コネクタ 143"/>
        <xdr:cNvCxnSpPr/>
      </xdr:nvCxnSpPr>
      <xdr:spPr>
        <a:xfrm>
          <a:off x="4546600" y="1079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45" name="【体育館・プール】&#10;有形固定資産減価償却率最大値テキスト"/>
        <xdr:cNvSpPr txBox="1"/>
      </xdr:nvSpPr>
      <xdr:spPr>
        <a:xfrm>
          <a:off x="46736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46" name="直線コネクタ 145"/>
        <xdr:cNvCxnSpPr/>
      </xdr:nvCxnSpPr>
      <xdr:spPr>
        <a:xfrm>
          <a:off x="4546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67073</xdr:rowOff>
    </xdr:from>
    <xdr:ext cx="405111" cy="259045"/>
    <xdr:sp macro="" textlink="">
      <xdr:nvSpPr>
        <xdr:cNvPr id="147" name="【体育館・プール】&#10;有形固定資産減価償却率平均値テキスト"/>
        <xdr:cNvSpPr txBox="1"/>
      </xdr:nvSpPr>
      <xdr:spPr>
        <a:xfrm>
          <a:off x="4673600" y="10182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88646</xdr:rowOff>
    </xdr:from>
    <xdr:to>
      <xdr:col>24</xdr:col>
      <xdr:colOff>114300</xdr:colOff>
      <xdr:row>60</xdr:row>
      <xdr:rowOff>18796</xdr:rowOff>
    </xdr:to>
    <xdr:sp macro="" textlink="">
      <xdr:nvSpPr>
        <xdr:cNvPr id="148" name="フローチャート: 判断 147"/>
        <xdr:cNvSpPr/>
      </xdr:nvSpPr>
      <xdr:spPr>
        <a:xfrm>
          <a:off x="4584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88646</xdr:rowOff>
    </xdr:from>
    <xdr:to>
      <xdr:col>20</xdr:col>
      <xdr:colOff>38100</xdr:colOff>
      <xdr:row>60</xdr:row>
      <xdr:rowOff>18796</xdr:rowOff>
    </xdr:to>
    <xdr:sp macro="" textlink="">
      <xdr:nvSpPr>
        <xdr:cNvPr id="149" name="フローチャート: 判断 148"/>
        <xdr:cNvSpPr/>
      </xdr:nvSpPr>
      <xdr:spPr>
        <a:xfrm>
          <a:off x="3746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35323</xdr:rowOff>
    </xdr:from>
    <xdr:ext cx="405111" cy="259045"/>
    <xdr:sp macro="" textlink="">
      <xdr:nvSpPr>
        <xdr:cNvPr id="150" name="n_1aveValue【体育館・プール】&#10;有形固定資産減価償却率"/>
        <xdr:cNvSpPr txBox="1"/>
      </xdr:nvSpPr>
      <xdr:spPr>
        <a:xfrm>
          <a:off x="3582044" y="997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132080</xdr:rowOff>
    </xdr:from>
    <xdr:to>
      <xdr:col>15</xdr:col>
      <xdr:colOff>101600</xdr:colOff>
      <xdr:row>60</xdr:row>
      <xdr:rowOff>62230</xdr:rowOff>
    </xdr:to>
    <xdr:sp macro="" textlink="">
      <xdr:nvSpPr>
        <xdr:cNvPr id="151" name="フローチャート: 判断 150"/>
        <xdr:cNvSpPr/>
      </xdr:nvSpPr>
      <xdr:spPr>
        <a:xfrm>
          <a:off x="2857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78757</xdr:rowOff>
    </xdr:from>
    <xdr:ext cx="405111" cy="259045"/>
    <xdr:sp macro="" textlink="">
      <xdr:nvSpPr>
        <xdr:cNvPr id="152" name="n_2aveValue【体育館・プール】&#10;有形固定資産減価償却率"/>
        <xdr:cNvSpPr txBox="1"/>
      </xdr:nvSpPr>
      <xdr:spPr>
        <a:xfrm>
          <a:off x="2705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26924</xdr:rowOff>
    </xdr:from>
    <xdr:to>
      <xdr:col>20</xdr:col>
      <xdr:colOff>38100</xdr:colOff>
      <xdr:row>61</xdr:row>
      <xdr:rowOff>128524</xdr:rowOff>
    </xdr:to>
    <xdr:sp macro="" textlink="">
      <xdr:nvSpPr>
        <xdr:cNvPr id="158" name="楕円 157"/>
        <xdr:cNvSpPr/>
      </xdr:nvSpPr>
      <xdr:spPr>
        <a:xfrm>
          <a:off x="3746500" y="104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77216</xdr:rowOff>
    </xdr:from>
    <xdr:to>
      <xdr:col>15</xdr:col>
      <xdr:colOff>101600</xdr:colOff>
      <xdr:row>62</xdr:row>
      <xdr:rowOff>7366</xdr:rowOff>
    </xdr:to>
    <xdr:sp macro="" textlink="">
      <xdr:nvSpPr>
        <xdr:cNvPr id="159" name="楕円 158"/>
        <xdr:cNvSpPr/>
      </xdr:nvSpPr>
      <xdr:spPr>
        <a:xfrm>
          <a:off x="2857500" y="105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77724</xdr:rowOff>
    </xdr:from>
    <xdr:to>
      <xdr:col>19</xdr:col>
      <xdr:colOff>177800</xdr:colOff>
      <xdr:row>61</xdr:row>
      <xdr:rowOff>128016</xdr:rowOff>
    </xdr:to>
    <xdr:cxnSp macro="">
      <xdr:nvCxnSpPr>
        <xdr:cNvPr id="160" name="直線コネクタ 159"/>
        <xdr:cNvCxnSpPr/>
      </xdr:nvCxnSpPr>
      <xdr:spPr>
        <a:xfrm flipV="1">
          <a:off x="2908300" y="1053617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119651</xdr:rowOff>
    </xdr:from>
    <xdr:ext cx="405111" cy="259045"/>
    <xdr:sp macro="" textlink="">
      <xdr:nvSpPr>
        <xdr:cNvPr id="161" name="n_1mainValue【体育館・プール】&#10;有形固定資産減価償却率"/>
        <xdr:cNvSpPr txBox="1"/>
      </xdr:nvSpPr>
      <xdr:spPr>
        <a:xfrm>
          <a:off x="3582044" y="1057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169943</xdr:rowOff>
    </xdr:from>
    <xdr:ext cx="405111" cy="259045"/>
    <xdr:sp macro="" textlink="">
      <xdr:nvSpPr>
        <xdr:cNvPr id="162" name="n_2mainValue【体育館・プール】&#10;有形固定資産減価償却率"/>
        <xdr:cNvSpPr txBox="1"/>
      </xdr:nvSpPr>
      <xdr:spPr>
        <a:xfrm>
          <a:off x="2705744" y="1062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64</xdr:row>
      <xdr:rowOff>53340</xdr:rowOff>
    </xdr:to>
    <xdr:cxnSp macro="">
      <xdr:nvCxnSpPr>
        <xdr:cNvPr id="186" name="直線コネクタ 185"/>
        <xdr:cNvCxnSpPr/>
      </xdr:nvCxnSpPr>
      <xdr:spPr>
        <a:xfrm flipV="1">
          <a:off x="10476865" y="96240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87"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88" name="直線コネクタ 187"/>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189"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190" name="直線コネクタ 189"/>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83837</xdr:rowOff>
    </xdr:from>
    <xdr:ext cx="469744" cy="259045"/>
    <xdr:sp macro="" textlink="">
      <xdr:nvSpPr>
        <xdr:cNvPr id="191" name="【体育館・プール】&#10;一人当たり面積平均値テキスト"/>
        <xdr:cNvSpPr txBox="1"/>
      </xdr:nvSpPr>
      <xdr:spPr>
        <a:xfrm>
          <a:off x="10515600" y="1054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192" name="フローチャート: 判断 191"/>
        <xdr:cNvSpPr/>
      </xdr:nvSpPr>
      <xdr:spPr>
        <a:xfrm>
          <a:off x="104267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193" name="フローチャート: 判断 192"/>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7637</xdr:rowOff>
    </xdr:from>
    <xdr:ext cx="469744" cy="259045"/>
    <xdr:sp macro="" textlink="">
      <xdr:nvSpPr>
        <xdr:cNvPr id="194" name="n_1aveValue【体育館・プール】&#10;一人当たり面積"/>
        <xdr:cNvSpPr txBox="1"/>
      </xdr:nvSpPr>
      <xdr:spPr>
        <a:xfrm>
          <a:off x="9391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44450</xdr:rowOff>
    </xdr:from>
    <xdr:to>
      <xdr:col>46</xdr:col>
      <xdr:colOff>38100</xdr:colOff>
      <xdr:row>61</xdr:row>
      <xdr:rowOff>146050</xdr:rowOff>
    </xdr:to>
    <xdr:sp macro="" textlink="">
      <xdr:nvSpPr>
        <xdr:cNvPr id="195" name="フローチャート: 判断 194"/>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137177</xdr:rowOff>
    </xdr:from>
    <xdr:ext cx="469744" cy="259045"/>
    <xdr:sp macro="" textlink="">
      <xdr:nvSpPr>
        <xdr:cNvPr id="196" name="n_2aveValue【体育館・プール】&#10;一人当たり面積"/>
        <xdr:cNvSpPr txBox="1"/>
      </xdr:nvSpPr>
      <xdr:spPr>
        <a:xfrm>
          <a:off x="8515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93980</xdr:rowOff>
    </xdr:from>
    <xdr:to>
      <xdr:col>50</xdr:col>
      <xdr:colOff>165100</xdr:colOff>
      <xdr:row>61</xdr:row>
      <xdr:rowOff>24130</xdr:rowOff>
    </xdr:to>
    <xdr:sp macro="" textlink="">
      <xdr:nvSpPr>
        <xdr:cNvPr id="202" name="楕円 201"/>
        <xdr:cNvSpPr/>
      </xdr:nvSpPr>
      <xdr:spPr>
        <a:xfrm>
          <a:off x="9588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116840</xdr:rowOff>
    </xdr:from>
    <xdr:to>
      <xdr:col>46</xdr:col>
      <xdr:colOff>38100</xdr:colOff>
      <xdr:row>61</xdr:row>
      <xdr:rowOff>46990</xdr:rowOff>
    </xdr:to>
    <xdr:sp macro="" textlink="">
      <xdr:nvSpPr>
        <xdr:cNvPr id="203" name="楕円 202"/>
        <xdr:cNvSpPr/>
      </xdr:nvSpPr>
      <xdr:spPr>
        <a:xfrm>
          <a:off x="8699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144780</xdr:rowOff>
    </xdr:from>
    <xdr:to>
      <xdr:col>50</xdr:col>
      <xdr:colOff>114300</xdr:colOff>
      <xdr:row>60</xdr:row>
      <xdr:rowOff>167640</xdr:rowOff>
    </xdr:to>
    <xdr:cxnSp macro="">
      <xdr:nvCxnSpPr>
        <xdr:cNvPr id="204" name="直線コネクタ 203"/>
        <xdr:cNvCxnSpPr/>
      </xdr:nvCxnSpPr>
      <xdr:spPr>
        <a:xfrm flipV="1">
          <a:off x="8750300" y="10431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40657</xdr:rowOff>
    </xdr:from>
    <xdr:ext cx="469744" cy="259045"/>
    <xdr:sp macro="" textlink="">
      <xdr:nvSpPr>
        <xdr:cNvPr id="205" name="n_1mainValue【体育館・プール】&#10;一人当たり面積"/>
        <xdr:cNvSpPr txBox="1"/>
      </xdr:nvSpPr>
      <xdr:spPr>
        <a:xfrm>
          <a:off x="93917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63517</xdr:rowOff>
    </xdr:from>
    <xdr:ext cx="469744" cy="259045"/>
    <xdr:sp macro="" textlink="">
      <xdr:nvSpPr>
        <xdr:cNvPr id="206" name="n_2mainValue【体育館・プール】&#10;一人当たり面積"/>
        <xdr:cNvSpPr txBox="1"/>
      </xdr:nvSpPr>
      <xdr:spPr>
        <a:xfrm>
          <a:off x="851542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85</xdr:row>
      <xdr:rowOff>129539</xdr:rowOff>
    </xdr:to>
    <xdr:cxnSp macro="">
      <xdr:nvCxnSpPr>
        <xdr:cNvPr id="231" name="直線コネクタ 230"/>
        <xdr:cNvCxnSpPr/>
      </xdr:nvCxnSpPr>
      <xdr:spPr>
        <a:xfrm flipV="1">
          <a:off x="4634865" y="13586461"/>
          <a:ext cx="0" cy="1116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32" name="【福祉施設】&#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33" name="直線コネクタ 232"/>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34" name="【福祉施設】&#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35" name="直線コネクタ 234"/>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163847</xdr:rowOff>
    </xdr:from>
    <xdr:ext cx="405111" cy="259045"/>
    <xdr:sp macro="" textlink="">
      <xdr:nvSpPr>
        <xdr:cNvPr id="236" name="【福祉施設】&#10;有形固定資産減価償却率平均値テキスト"/>
        <xdr:cNvSpPr txBox="1"/>
      </xdr:nvSpPr>
      <xdr:spPr>
        <a:xfrm>
          <a:off x="4673600" y="14222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37" name="フローチャート: 判断 236"/>
        <xdr:cNvSpPr/>
      </xdr:nvSpPr>
      <xdr:spPr>
        <a:xfrm>
          <a:off x="4584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46355</xdr:rowOff>
    </xdr:from>
    <xdr:to>
      <xdr:col>20</xdr:col>
      <xdr:colOff>38100</xdr:colOff>
      <xdr:row>83</xdr:row>
      <xdr:rowOff>147955</xdr:rowOff>
    </xdr:to>
    <xdr:sp macro="" textlink="">
      <xdr:nvSpPr>
        <xdr:cNvPr id="238" name="フローチャート: 判断 237"/>
        <xdr:cNvSpPr/>
      </xdr:nvSpPr>
      <xdr:spPr>
        <a:xfrm>
          <a:off x="3746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164482</xdr:rowOff>
    </xdr:from>
    <xdr:ext cx="405111" cy="259045"/>
    <xdr:sp macro="" textlink="">
      <xdr:nvSpPr>
        <xdr:cNvPr id="239" name="n_1aveValue【福祉施設】&#10;有形固定資産減価償却率"/>
        <xdr:cNvSpPr txBox="1"/>
      </xdr:nvSpPr>
      <xdr:spPr>
        <a:xfrm>
          <a:off x="3582044" y="1405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86361</xdr:rowOff>
    </xdr:from>
    <xdr:to>
      <xdr:col>15</xdr:col>
      <xdr:colOff>101600</xdr:colOff>
      <xdr:row>84</xdr:row>
      <xdr:rowOff>16511</xdr:rowOff>
    </xdr:to>
    <xdr:sp macro="" textlink="">
      <xdr:nvSpPr>
        <xdr:cNvPr id="240" name="フローチャート: 判断 239"/>
        <xdr:cNvSpPr/>
      </xdr:nvSpPr>
      <xdr:spPr>
        <a:xfrm>
          <a:off x="2857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33038</xdr:rowOff>
    </xdr:from>
    <xdr:ext cx="405111" cy="259045"/>
    <xdr:sp macro="" textlink="">
      <xdr:nvSpPr>
        <xdr:cNvPr id="241" name="n_2aveValue【福祉施設】&#10;有形固定資産減価償却率"/>
        <xdr:cNvSpPr txBox="1"/>
      </xdr:nvSpPr>
      <xdr:spPr>
        <a:xfrm>
          <a:off x="2705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52070</xdr:rowOff>
    </xdr:from>
    <xdr:to>
      <xdr:col>20</xdr:col>
      <xdr:colOff>38100</xdr:colOff>
      <xdr:row>84</xdr:row>
      <xdr:rowOff>153670</xdr:rowOff>
    </xdr:to>
    <xdr:sp macro="" textlink="">
      <xdr:nvSpPr>
        <xdr:cNvPr id="247" name="楕円 246"/>
        <xdr:cNvSpPr/>
      </xdr:nvSpPr>
      <xdr:spPr>
        <a:xfrm>
          <a:off x="3746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93980</xdr:rowOff>
    </xdr:from>
    <xdr:to>
      <xdr:col>15</xdr:col>
      <xdr:colOff>101600</xdr:colOff>
      <xdr:row>85</xdr:row>
      <xdr:rowOff>24130</xdr:rowOff>
    </xdr:to>
    <xdr:sp macro="" textlink="">
      <xdr:nvSpPr>
        <xdr:cNvPr id="248" name="楕円 247"/>
        <xdr:cNvSpPr/>
      </xdr:nvSpPr>
      <xdr:spPr>
        <a:xfrm>
          <a:off x="2857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102870</xdr:rowOff>
    </xdr:from>
    <xdr:to>
      <xdr:col>19</xdr:col>
      <xdr:colOff>177800</xdr:colOff>
      <xdr:row>84</xdr:row>
      <xdr:rowOff>144780</xdr:rowOff>
    </xdr:to>
    <xdr:cxnSp macro="">
      <xdr:nvCxnSpPr>
        <xdr:cNvPr id="249" name="直線コネクタ 248"/>
        <xdr:cNvCxnSpPr/>
      </xdr:nvCxnSpPr>
      <xdr:spPr>
        <a:xfrm flipV="1">
          <a:off x="2908300" y="14504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144797</xdr:rowOff>
    </xdr:from>
    <xdr:ext cx="405111" cy="259045"/>
    <xdr:sp macro="" textlink="">
      <xdr:nvSpPr>
        <xdr:cNvPr id="250" name="n_1mainValue【福祉施設】&#10;有形固定資産減価償却率"/>
        <xdr:cNvSpPr txBox="1"/>
      </xdr:nvSpPr>
      <xdr:spPr>
        <a:xfrm>
          <a:off x="35820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15257</xdr:rowOff>
    </xdr:from>
    <xdr:ext cx="405111" cy="259045"/>
    <xdr:sp macro="" textlink="">
      <xdr:nvSpPr>
        <xdr:cNvPr id="251" name="n_2mainValue【福祉施設】&#10;有形固定資産減価償却率"/>
        <xdr:cNvSpPr txBox="1"/>
      </xdr:nvSpPr>
      <xdr:spPr>
        <a:xfrm>
          <a:off x="27057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1" name="テキスト ボックス 27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101600</xdr:rowOff>
    </xdr:to>
    <xdr:cxnSp macro="">
      <xdr:nvCxnSpPr>
        <xdr:cNvPr id="275" name="直線コネクタ 274"/>
        <xdr:cNvCxnSpPr/>
      </xdr:nvCxnSpPr>
      <xdr:spPr>
        <a:xfrm flipV="1">
          <a:off x="10476865" y="132461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276"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277" name="直線コネクタ 276"/>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278"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279" name="直線コネクタ 278"/>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118127</xdr:rowOff>
    </xdr:from>
    <xdr:ext cx="469744" cy="259045"/>
    <xdr:sp macro="" textlink="">
      <xdr:nvSpPr>
        <xdr:cNvPr id="280" name="【福祉施設】&#10;一人当たり面積平均値テキスト"/>
        <xdr:cNvSpPr txBox="1"/>
      </xdr:nvSpPr>
      <xdr:spPr>
        <a:xfrm>
          <a:off x="10515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281" name="フローチャート: 判断 280"/>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50800</xdr:rowOff>
    </xdr:from>
    <xdr:to>
      <xdr:col>50</xdr:col>
      <xdr:colOff>165100</xdr:colOff>
      <xdr:row>82</xdr:row>
      <xdr:rowOff>152400</xdr:rowOff>
    </xdr:to>
    <xdr:sp macro="" textlink="">
      <xdr:nvSpPr>
        <xdr:cNvPr id="282" name="フローチャート: 判断 281"/>
        <xdr:cNvSpPr/>
      </xdr:nvSpPr>
      <xdr:spPr>
        <a:xfrm>
          <a:off x="9588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143527</xdr:rowOff>
    </xdr:from>
    <xdr:ext cx="469744" cy="259045"/>
    <xdr:sp macro="" textlink="">
      <xdr:nvSpPr>
        <xdr:cNvPr id="283" name="n_1aveValue【福祉施設】&#10;一人当たり面積"/>
        <xdr:cNvSpPr txBox="1"/>
      </xdr:nvSpPr>
      <xdr:spPr>
        <a:xfrm>
          <a:off x="9391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31750</xdr:rowOff>
    </xdr:from>
    <xdr:to>
      <xdr:col>46</xdr:col>
      <xdr:colOff>38100</xdr:colOff>
      <xdr:row>83</xdr:row>
      <xdr:rowOff>133350</xdr:rowOff>
    </xdr:to>
    <xdr:sp macro="" textlink="">
      <xdr:nvSpPr>
        <xdr:cNvPr id="284" name="フローチャート: 判断 283"/>
        <xdr:cNvSpPr/>
      </xdr:nvSpPr>
      <xdr:spPr>
        <a:xfrm>
          <a:off x="8699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124477</xdr:rowOff>
    </xdr:from>
    <xdr:ext cx="469744" cy="259045"/>
    <xdr:sp macro="" textlink="">
      <xdr:nvSpPr>
        <xdr:cNvPr id="285" name="n_2aveValue【福祉施設】&#10;一人当たり面積"/>
        <xdr:cNvSpPr txBox="1"/>
      </xdr:nvSpPr>
      <xdr:spPr>
        <a:xfrm>
          <a:off x="8515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31750</xdr:rowOff>
    </xdr:from>
    <xdr:to>
      <xdr:col>50</xdr:col>
      <xdr:colOff>165100</xdr:colOff>
      <xdr:row>77</xdr:row>
      <xdr:rowOff>133350</xdr:rowOff>
    </xdr:to>
    <xdr:sp macro="" textlink="">
      <xdr:nvSpPr>
        <xdr:cNvPr id="291" name="楕円 290"/>
        <xdr:cNvSpPr/>
      </xdr:nvSpPr>
      <xdr:spPr>
        <a:xfrm>
          <a:off x="9588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77</xdr:row>
      <xdr:rowOff>82550</xdr:rowOff>
    </xdr:from>
    <xdr:to>
      <xdr:col>46</xdr:col>
      <xdr:colOff>38100</xdr:colOff>
      <xdr:row>78</xdr:row>
      <xdr:rowOff>12700</xdr:rowOff>
    </xdr:to>
    <xdr:sp macro="" textlink="">
      <xdr:nvSpPr>
        <xdr:cNvPr id="292" name="楕円 291"/>
        <xdr:cNvSpPr/>
      </xdr:nvSpPr>
      <xdr:spPr>
        <a:xfrm>
          <a:off x="8699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82550</xdr:rowOff>
    </xdr:from>
    <xdr:to>
      <xdr:col>50</xdr:col>
      <xdr:colOff>114300</xdr:colOff>
      <xdr:row>77</xdr:row>
      <xdr:rowOff>133350</xdr:rowOff>
    </xdr:to>
    <xdr:cxnSp macro="">
      <xdr:nvCxnSpPr>
        <xdr:cNvPr id="293" name="直線コネクタ 292"/>
        <xdr:cNvCxnSpPr/>
      </xdr:nvCxnSpPr>
      <xdr:spPr>
        <a:xfrm flipV="1">
          <a:off x="8750300" y="13284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75</xdr:row>
      <xdr:rowOff>149877</xdr:rowOff>
    </xdr:from>
    <xdr:ext cx="469744" cy="259045"/>
    <xdr:sp macro="" textlink="">
      <xdr:nvSpPr>
        <xdr:cNvPr id="294" name="n_1mainValue【福祉施設】&#10;一人当たり面積"/>
        <xdr:cNvSpPr txBox="1"/>
      </xdr:nvSpPr>
      <xdr:spPr>
        <a:xfrm>
          <a:off x="9391727"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29227</xdr:rowOff>
    </xdr:from>
    <xdr:ext cx="469744" cy="259045"/>
    <xdr:sp macro="" textlink="">
      <xdr:nvSpPr>
        <xdr:cNvPr id="295" name="n_2mainValue【福祉施設】&#10;一人当たり面積"/>
        <xdr:cNvSpPr txBox="1"/>
      </xdr:nvSpPr>
      <xdr:spPr>
        <a:xfrm>
          <a:off x="8515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6" name="テキスト ボックス 30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7" name="直線コネクタ 30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8" name="テキスト ボックス 30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9" name="直線コネクタ 30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0" name="テキスト ボックス 30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1" name="直線コネクタ 31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2" name="テキスト ボックス 31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3" name="直線コネクタ 31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4" name="テキスト ボックス 31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5" name="直線コネクタ 31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6" name="テキスト ボックス 31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8" name="テキスト ボックス 31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20" name="直線コネクタ 319"/>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21"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22" name="直線コネクタ 321"/>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3"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4" name="直線コネクタ 323"/>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139082</xdr:rowOff>
    </xdr:from>
    <xdr:ext cx="405111" cy="259045"/>
    <xdr:sp macro="" textlink="">
      <xdr:nvSpPr>
        <xdr:cNvPr id="325" name="【市民会館】&#10;有形固定資産減価償却率平均値テキスト"/>
        <xdr:cNvSpPr txBox="1"/>
      </xdr:nvSpPr>
      <xdr:spPr>
        <a:xfrm>
          <a:off x="4673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160655</xdr:rowOff>
    </xdr:from>
    <xdr:to>
      <xdr:col>24</xdr:col>
      <xdr:colOff>114300</xdr:colOff>
      <xdr:row>105</xdr:row>
      <xdr:rowOff>90805</xdr:rowOff>
    </xdr:to>
    <xdr:sp macro="" textlink="">
      <xdr:nvSpPr>
        <xdr:cNvPr id="326" name="フローチャート: 判断 325"/>
        <xdr:cNvSpPr/>
      </xdr:nvSpPr>
      <xdr:spPr>
        <a:xfrm>
          <a:off x="4584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164464</xdr:rowOff>
    </xdr:from>
    <xdr:to>
      <xdr:col>20</xdr:col>
      <xdr:colOff>38100</xdr:colOff>
      <xdr:row>105</xdr:row>
      <xdr:rowOff>94614</xdr:rowOff>
    </xdr:to>
    <xdr:sp macro="" textlink="">
      <xdr:nvSpPr>
        <xdr:cNvPr id="327" name="フローチャート: 判断 326"/>
        <xdr:cNvSpPr/>
      </xdr:nvSpPr>
      <xdr:spPr>
        <a:xfrm>
          <a:off x="3746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111141</xdr:rowOff>
    </xdr:from>
    <xdr:ext cx="405111" cy="259045"/>
    <xdr:sp macro="" textlink="">
      <xdr:nvSpPr>
        <xdr:cNvPr id="328" name="n_1aveValue【市民会館】&#10;有形固定資産減価償却率"/>
        <xdr:cNvSpPr txBox="1"/>
      </xdr:nvSpPr>
      <xdr:spPr>
        <a:xfrm>
          <a:off x="35820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21589</xdr:rowOff>
    </xdr:from>
    <xdr:to>
      <xdr:col>15</xdr:col>
      <xdr:colOff>101600</xdr:colOff>
      <xdr:row>105</xdr:row>
      <xdr:rowOff>123189</xdr:rowOff>
    </xdr:to>
    <xdr:sp macro="" textlink="">
      <xdr:nvSpPr>
        <xdr:cNvPr id="329" name="フローチャート: 判断 328"/>
        <xdr:cNvSpPr/>
      </xdr:nvSpPr>
      <xdr:spPr>
        <a:xfrm>
          <a:off x="2857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139716</xdr:rowOff>
    </xdr:from>
    <xdr:ext cx="405111" cy="259045"/>
    <xdr:sp macro="" textlink="">
      <xdr:nvSpPr>
        <xdr:cNvPr id="330" name="n_2aveValue【市民会館】&#10;有形固定資産減価償却率"/>
        <xdr:cNvSpPr txBox="1"/>
      </xdr:nvSpPr>
      <xdr:spPr>
        <a:xfrm>
          <a:off x="2705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1" name="テキスト ボックス 33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139700</xdr:rowOff>
    </xdr:from>
    <xdr:to>
      <xdr:col>20</xdr:col>
      <xdr:colOff>38100</xdr:colOff>
      <xdr:row>106</xdr:row>
      <xdr:rowOff>69850</xdr:rowOff>
    </xdr:to>
    <xdr:sp macro="" textlink="">
      <xdr:nvSpPr>
        <xdr:cNvPr id="336" name="楕円 335"/>
        <xdr:cNvSpPr/>
      </xdr:nvSpPr>
      <xdr:spPr>
        <a:xfrm>
          <a:off x="3746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15875</xdr:rowOff>
    </xdr:from>
    <xdr:to>
      <xdr:col>15</xdr:col>
      <xdr:colOff>101600</xdr:colOff>
      <xdr:row>106</xdr:row>
      <xdr:rowOff>117475</xdr:rowOff>
    </xdr:to>
    <xdr:sp macro="" textlink="">
      <xdr:nvSpPr>
        <xdr:cNvPr id="337" name="楕円 336"/>
        <xdr:cNvSpPr/>
      </xdr:nvSpPr>
      <xdr:spPr>
        <a:xfrm>
          <a:off x="28575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19050</xdr:rowOff>
    </xdr:from>
    <xdr:to>
      <xdr:col>19</xdr:col>
      <xdr:colOff>177800</xdr:colOff>
      <xdr:row>106</xdr:row>
      <xdr:rowOff>66675</xdr:rowOff>
    </xdr:to>
    <xdr:cxnSp macro="">
      <xdr:nvCxnSpPr>
        <xdr:cNvPr id="338" name="直線コネクタ 337"/>
        <xdr:cNvCxnSpPr/>
      </xdr:nvCxnSpPr>
      <xdr:spPr>
        <a:xfrm flipV="1">
          <a:off x="2908300" y="181927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60977</xdr:rowOff>
    </xdr:from>
    <xdr:ext cx="405111" cy="259045"/>
    <xdr:sp macro="" textlink="">
      <xdr:nvSpPr>
        <xdr:cNvPr id="339" name="n_1mainValue【市民会館】&#10;有形固定資産減価償却率"/>
        <xdr:cNvSpPr txBox="1"/>
      </xdr:nvSpPr>
      <xdr:spPr>
        <a:xfrm>
          <a:off x="35820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108602</xdr:rowOff>
    </xdr:from>
    <xdr:ext cx="405111" cy="259045"/>
    <xdr:sp macro="" textlink="">
      <xdr:nvSpPr>
        <xdr:cNvPr id="340" name="n_2mainValue【市民会館】&#10;有形固定資産減価償却率"/>
        <xdr:cNvSpPr txBox="1"/>
      </xdr:nvSpPr>
      <xdr:spPr>
        <a:xfrm>
          <a:off x="2705744" y="182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1" name="直線コネクタ 35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2" name="テキスト ボックス 35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3" name="直線コネクタ 35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4" name="テキスト ボックス 35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5" name="直線コネクタ 35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6" name="テキスト ボックス 35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7" name="直線コネクタ 35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8" name="テキスト ボックス 35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9" name="直線コネクタ 35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0" name="テキスト ボックス 35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7620</xdr:rowOff>
    </xdr:to>
    <xdr:cxnSp macro="">
      <xdr:nvCxnSpPr>
        <xdr:cNvPr id="364" name="直線コネクタ 363"/>
        <xdr:cNvCxnSpPr/>
      </xdr:nvCxnSpPr>
      <xdr:spPr>
        <a:xfrm flipV="1">
          <a:off x="10476865" y="1724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11447</xdr:rowOff>
    </xdr:from>
    <xdr:ext cx="469744" cy="259045"/>
    <xdr:sp macro="" textlink="">
      <xdr:nvSpPr>
        <xdr:cNvPr id="365" name="【市民会館】&#10;一人当たり面積最小値テキスト"/>
        <xdr:cNvSpPr txBox="1"/>
      </xdr:nvSpPr>
      <xdr:spPr>
        <a:xfrm>
          <a:off x="10515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xdr:rowOff>
    </xdr:from>
    <xdr:to>
      <xdr:col>55</xdr:col>
      <xdr:colOff>88900</xdr:colOff>
      <xdr:row>108</xdr:row>
      <xdr:rowOff>7620</xdr:rowOff>
    </xdr:to>
    <xdr:cxnSp macro="">
      <xdr:nvCxnSpPr>
        <xdr:cNvPr id="366" name="直線コネクタ 365"/>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67" name="【市民会館】&#10;一人当たり面積最大値テキスト"/>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68" name="直線コネクタ 367"/>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156227</xdr:rowOff>
    </xdr:from>
    <xdr:ext cx="469744" cy="259045"/>
    <xdr:sp macro="" textlink="">
      <xdr:nvSpPr>
        <xdr:cNvPr id="369" name="【市民会館】&#10;一人当たり面積平均値テキスト"/>
        <xdr:cNvSpPr txBox="1"/>
      </xdr:nvSpPr>
      <xdr:spPr>
        <a:xfrm>
          <a:off x="105156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370" name="フローチャート: 判断 369"/>
        <xdr:cNvSpPr/>
      </xdr:nvSpPr>
      <xdr:spPr>
        <a:xfrm>
          <a:off x="10426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71" name="フローチャート: 判断 370"/>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162577</xdr:rowOff>
    </xdr:from>
    <xdr:ext cx="469744" cy="259045"/>
    <xdr:sp macro="" textlink="">
      <xdr:nvSpPr>
        <xdr:cNvPr id="372" name="n_1aveValue【市民会館】&#10;一人当たり面積"/>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67311</xdr:rowOff>
    </xdr:from>
    <xdr:to>
      <xdr:col>46</xdr:col>
      <xdr:colOff>38100</xdr:colOff>
      <xdr:row>105</xdr:row>
      <xdr:rowOff>168911</xdr:rowOff>
    </xdr:to>
    <xdr:sp macro="" textlink="">
      <xdr:nvSpPr>
        <xdr:cNvPr id="373" name="フローチャート: 判断 372"/>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13988</xdr:rowOff>
    </xdr:from>
    <xdr:ext cx="469744" cy="259045"/>
    <xdr:sp macro="" textlink="">
      <xdr:nvSpPr>
        <xdr:cNvPr id="374" name="n_2aveValue【市民会館】&#10;一人当たり面積"/>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97789</xdr:rowOff>
    </xdr:from>
    <xdr:to>
      <xdr:col>50</xdr:col>
      <xdr:colOff>165100</xdr:colOff>
      <xdr:row>108</xdr:row>
      <xdr:rowOff>27939</xdr:rowOff>
    </xdr:to>
    <xdr:sp macro="" textlink="">
      <xdr:nvSpPr>
        <xdr:cNvPr id="380" name="楕円 379"/>
        <xdr:cNvSpPr/>
      </xdr:nvSpPr>
      <xdr:spPr>
        <a:xfrm>
          <a:off x="9588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97789</xdr:rowOff>
    </xdr:from>
    <xdr:to>
      <xdr:col>46</xdr:col>
      <xdr:colOff>38100</xdr:colOff>
      <xdr:row>108</xdr:row>
      <xdr:rowOff>27939</xdr:rowOff>
    </xdr:to>
    <xdr:sp macro="" textlink="">
      <xdr:nvSpPr>
        <xdr:cNvPr id="381" name="楕円 380"/>
        <xdr:cNvSpPr/>
      </xdr:nvSpPr>
      <xdr:spPr>
        <a:xfrm>
          <a:off x="8699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148589</xdr:rowOff>
    </xdr:from>
    <xdr:to>
      <xdr:col>50</xdr:col>
      <xdr:colOff>114300</xdr:colOff>
      <xdr:row>107</xdr:row>
      <xdr:rowOff>148589</xdr:rowOff>
    </xdr:to>
    <xdr:cxnSp macro="">
      <xdr:nvCxnSpPr>
        <xdr:cNvPr id="382" name="直線コネクタ 381"/>
        <xdr:cNvCxnSpPr/>
      </xdr:nvCxnSpPr>
      <xdr:spPr>
        <a:xfrm>
          <a:off x="8750300" y="1849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19066</xdr:rowOff>
    </xdr:from>
    <xdr:ext cx="469744" cy="259045"/>
    <xdr:sp macro="" textlink="">
      <xdr:nvSpPr>
        <xdr:cNvPr id="383" name="n_1mainValue【市民会館】&#10;一人当たり面積"/>
        <xdr:cNvSpPr txBox="1"/>
      </xdr:nvSpPr>
      <xdr:spPr>
        <a:xfrm>
          <a:off x="93917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19066</xdr:rowOff>
    </xdr:from>
    <xdr:ext cx="469744" cy="259045"/>
    <xdr:sp macro="" textlink="">
      <xdr:nvSpPr>
        <xdr:cNvPr id="384" name="n_2mainValue【市民会館】&#10;一人当たり面積"/>
        <xdr:cNvSpPr txBox="1"/>
      </xdr:nvSpPr>
      <xdr:spPr>
        <a:xfrm>
          <a:off x="8515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5" name="テキスト ボックス 39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6" name="直線コネクタ 39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7" name="テキスト ボックス 39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8" name="直線コネクタ 39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9" name="テキスト ボックス 39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0" name="直線コネクタ 39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1" name="テキスト ボックス 40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2" name="直線コネクタ 40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3" name="テキスト ボックス 40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46482</xdr:rowOff>
    </xdr:from>
    <xdr:to>
      <xdr:col>85</xdr:col>
      <xdr:colOff>126364</xdr:colOff>
      <xdr:row>41</xdr:row>
      <xdr:rowOff>44196</xdr:rowOff>
    </xdr:to>
    <xdr:cxnSp macro="">
      <xdr:nvCxnSpPr>
        <xdr:cNvPr id="407" name="直線コネクタ 406"/>
        <xdr:cNvCxnSpPr/>
      </xdr:nvCxnSpPr>
      <xdr:spPr>
        <a:xfrm flipV="1">
          <a:off x="16318864" y="5704332"/>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48023</xdr:rowOff>
    </xdr:from>
    <xdr:ext cx="405111" cy="259045"/>
    <xdr:sp macro="" textlink="">
      <xdr:nvSpPr>
        <xdr:cNvPr id="408" name="【一般廃棄物処理施設】&#10;有形固定資産減価償却率最小値テキスト"/>
        <xdr:cNvSpPr txBox="1"/>
      </xdr:nvSpPr>
      <xdr:spPr>
        <a:xfrm>
          <a:off x="16357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44196</xdr:rowOff>
    </xdr:from>
    <xdr:to>
      <xdr:col>86</xdr:col>
      <xdr:colOff>25400</xdr:colOff>
      <xdr:row>41</xdr:row>
      <xdr:rowOff>44196</xdr:rowOff>
    </xdr:to>
    <xdr:cxnSp macro="">
      <xdr:nvCxnSpPr>
        <xdr:cNvPr id="409" name="直線コネクタ 408"/>
        <xdr:cNvCxnSpPr/>
      </xdr:nvCxnSpPr>
      <xdr:spPr>
        <a:xfrm>
          <a:off x="16230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164609</xdr:rowOff>
    </xdr:from>
    <xdr:ext cx="405111" cy="259045"/>
    <xdr:sp macro="" textlink="">
      <xdr:nvSpPr>
        <xdr:cNvPr id="410" name="【一般廃棄物処理施設】&#10;有形固定資産減価償却率最大値テキスト"/>
        <xdr:cNvSpPr txBox="1"/>
      </xdr:nvSpPr>
      <xdr:spPr>
        <a:xfrm>
          <a:off x="16357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46482</xdr:rowOff>
    </xdr:from>
    <xdr:to>
      <xdr:col>86</xdr:col>
      <xdr:colOff>25400</xdr:colOff>
      <xdr:row>33</xdr:row>
      <xdr:rowOff>46482</xdr:rowOff>
    </xdr:to>
    <xdr:cxnSp macro="">
      <xdr:nvCxnSpPr>
        <xdr:cNvPr id="411" name="直線コネクタ 410"/>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412" name="【一般廃棄物処理施設】&#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13" name="フローチャート: 判断 412"/>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14" name="フローチャート: 判断 413"/>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26687</xdr:rowOff>
    </xdr:from>
    <xdr:ext cx="405111" cy="259045"/>
    <xdr:sp macro="" textlink="">
      <xdr:nvSpPr>
        <xdr:cNvPr id="415" name="n_1aveValue【一般廃棄物処理施設】&#10;有形固定資産減価償却率"/>
        <xdr:cNvSpPr txBox="1"/>
      </xdr:nvSpPr>
      <xdr:spPr>
        <a:xfrm>
          <a:off x="15266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416" name="フローチャート: 判断 415"/>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26687</xdr:rowOff>
    </xdr:from>
    <xdr:ext cx="405111" cy="259045"/>
    <xdr:sp macro="" textlink="">
      <xdr:nvSpPr>
        <xdr:cNvPr id="417" name="n_2aveValue【一般廃棄物処理施設】&#10;有形固定資産減価償却率"/>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8" name="テキスト ボックス 4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105410</xdr:rowOff>
    </xdr:from>
    <xdr:to>
      <xdr:col>81</xdr:col>
      <xdr:colOff>101600</xdr:colOff>
      <xdr:row>36</xdr:row>
      <xdr:rowOff>35560</xdr:rowOff>
    </xdr:to>
    <xdr:sp macro="" textlink="">
      <xdr:nvSpPr>
        <xdr:cNvPr id="423" name="楕円 422"/>
        <xdr:cNvSpPr/>
      </xdr:nvSpPr>
      <xdr:spPr>
        <a:xfrm>
          <a:off x="15430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105410</xdr:rowOff>
    </xdr:from>
    <xdr:to>
      <xdr:col>76</xdr:col>
      <xdr:colOff>165100</xdr:colOff>
      <xdr:row>36</xdr:row>
      <xdr:rowOff>35560</xdr:rowOff>
    </xdr:to>
    <xdr:sp macro="" textlink="">
      <xdr:nvSpPr>
        <xdr:cNvPr id="424" name="楕円 423"/>
        <xdr:cNvSpPr/>
      </xdr:nvSpPr>
      <xdr:spPr>
        <a:xfrm>
          <a:off x="14541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156210</xdr:rowOff>
    </xdr:from>
    <xdr:to>
      <xdr:col>81</xdr:col>
      <xdr:colOff>50800</xdr:colOff>
      <xdr:row>35</xdr:row>
      <xdr:rowOff>156210</xdr:rowOff>
    </xdr:to>
    <xdr:cxnSp macro="">
      <xdr:nvCxnSpPr>
        <xdr:cNvPr id="425" name="直線コネクタ 424"/>
        <xdr:cNvCxnSpPr/>
      </xdr:nvCxnSpPr>
      <xdr:spPr>
        <a:xfrm>
          <a:off x="14592300" y="6156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52087</xdr:rowOff>
    </xdr:from>
    <xdr:ext cx="405111" cy="259045"/>
    <xdr:sp macro="" textlink="">
      <xdr:nvSpPr>
        <xdr:cNvPr id="426" name="n_1mainValue【一般廃棄物処理施設】&#10;有形固定資産減価償却率"/>
        <xdr:cNvSpPr txBox="1"/>
      </xdr:nvSpPr>
      <xdr:spPr>
        <a:xfrm>
          <a:off x="152660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52087</xdr:rowOff>
    </xdr:from>
    <xdr:ext cx="405111" cy="259045"/>
    <xdr:sp macro="" textlink="">
      <xdr:nvSpPr>
        <xdr:cNvPr id="427" name="n_2mainValue【一般廃棄物処理施設】&#10;有形固定資産減価償却率"/>
        <xdr:cNvSpPr txBox="1"/>
      </xdr:nvSpPr>
      <xdr:spPr>
        <a:xfrm>
          <a:off x="14389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9" name="テキスト ボックス 43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1" name="テキスト ボックス 44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43" name="テキスト ボックス 442"/>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45" name="テキスト ボックス 444"/>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7" name="テキスト ボックス 44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65951</xdr:rowOff>
    </xdr:from>
    <xdr:to>
      <xdr:col>116</xdr:col>
      <xdr:colOff>62864</xdr:colOff>
      <xdr:row>42</xdr:row>
      <xdr:rowOff>6528</xdr:rowOff>
    </xdr:to>
    <xdr:cxnSp macro="">
      <xdr:nvCxnSpPr>
        <xdr:cNvPr id="451" name="直線コネクタ 450"/>
        <xdr:cNvCxnSpPr/>
      </xdr:nvCxnSpPr>
      <xdr:spPr>
        <a:xfrm flipV="1">
          <a:off x="22160864" y="5723801"/>
          <a:ext cx="0" cy="14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10355</xdr:rowOff>
    </xdr:from>
    <xdr:ext cx="469744" cy="259045"/>
    <xdr:sp macro="" textlink="">
      <xdr:nvSpPr>
        <xdr:cNvPr id="452" name="【一般廃棄物処理施設】&#10;一人当たり有形固定資産（償却資産）額最小値テキスト"/>
        <xdr:cNvSpPr txBox="1"/>
      </xdr:nvSpPr>
      <xdr:spPr>
        <a:xfrm>
          <a:off x="22199600" y="72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6528</xdr:rowOff>
    </xdr:from>
    <xdr:to>
      <xdr:col>116</xdr:col>
      <xdr:colOff>152400</xdr:colOff>
      <xdr:row>42</xdr:row>
      <xdr:rowOff>6528</xdr:rowOff>
    </xdr:to>
    <xdr:cxnSp macro="">
      <xdr:nvCxnSpPr>
        <xdr:cNvPr id="453" name="直線コネクタ 452"/>
        <xdr:cNvCxnSpPr/>
      </xdr:nvCxnSpPr>
      <xdr:spPr>
        <a:xfrm>
          <a:off x="22072600" y="720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12628</xdr:rowOff>
    </xdr:from>
    <xdr:ext cx="599010" cy="259045"/>
    <xdr:sp macro="" textlink="">
      <xdr:nvSpPr>
        <xdr:cNvPr id="454" name="【一般廃棄物処理施設】&#10;一人当たり有形固定資産（償却資産）額最大値テキスト"/>
        <xdr:cNvSpPr txBox="1"/>
      </xdr:nvSpPr>
      <xdr:spPr>
        <a:xfrm>
          <a:off x="22199600" y="549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65951</xdr:rowOff>
    </xdr:from>
    <xdr:to>
      <xdr:col>116</xdr:col>
      <xdr:colOff>152400</xdr:colOff>
      <xdr:row>33</xdr:row>
      <xdr:rowOff>65951</xdr:rowOff>
    </xdr:to>
    <xdr:cxnSp macro="">
      <xdr:nvCxnSpPr>
        <xdr:cNvPr id="455" name="直線コネクタ 454"/>
        <xdr:cNvCxnSpPr/>
      </xdr:nvCxnSpPr>
      <xdr:spPr>
        <a:xfrm>
          <a:off x="22072600" y="572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14609</xdr:rowOff>
    </xdr:from>
    <xdr:ext cx="534377" cy="259045"/>
    <xdr:sp macro="" textlink="">
      <xdr:nvSpPr>
        <xdr:cNvPr id="456" name="【一般廃棄物処理施設】&#10;一人当たり有形固定資産（償却資産）額平均値テキスト"/>
        <xdr:cNvSpPr txBox="1"/>
      </xdr:nvSpPr>
      <xdr:spPr>
        <a:xfrm>
          <a:off x="22199600" y="652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36182</xdr:rowOff>
    </xdr:from>
    <xdr:to>
      <xdr:col>116</xdr:col>
      <xdr:colOff>114300</xdr:colOff>
      <xdr:row>38</xdr:row>
      <xdr:rowOff>137782</xdr:rowOff>
    </xdr:to>
    <xdr:sp macro="" textlink="">
      <xdr:nvSpPr>
        <xdr:cNvPr id="457" name="フローチャート: 判断 456"/>
        <xdr:cNvSpPr/>
      </xdr:nvSpPr>
      <xdr:spPr>
        <a:xfrm>
          <a:off x="22110700" y="65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25603</xdr:rowOff>
    </xdr:from>
    <xdr:to>
      <xdr:col>112</xdr:col>
      <xdr:colOff>38100</xdr:colOff>
      <xdr:row>38</xdr:row>
      <xdr:rowOff>127203</xdr:rowOff>
    </xdr:to>
    <xdr:sp macro="" textlink="">
      <xdr:nvSpPr>
        <xdr:cNvPr id="458" name="フローチャート: 判断 457"/>
        <xdr:cNvSpPr/>
      </xdr:nvSpPr>
      <xdr:spPr>
        <a:xfrm>
          <a:off x="21272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143730</xdr:rowOff>
    </xdr:from>
    <xdr:ext cx="534377" cy="259045"/>
    <xdr:sp macro="" textlink="">
      <xdr:nvSpPr>
        <xdr:cNvPr id="459" name="n_1aveValue【一般廃棄物処理施設】&#10;一人当たり有形固定資産（償却資産）額"/>
        <xdr:cNvSpPr txBox="1"/>
      </xdr:nvSpPr>
      <xdr:spPr>
        <a:xfrm>
          <a:off x="210434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49784</xdr:rowOff>
    </xdr:from>
    <xdr:to>
      <xdr:col>107</xdr:col>
      <xdr:colOff>101600</xdr:colOff>
      <xdr:row>38</xdr:row>
      <xdr:rowOff>151384</xdr:rowOff>
    </xdr:to>
    <xdr:sp macro="" textlink="">
      <xdr:nvSpPr>
        <xdr:cNvPr id="460" name="フローチャート: 判断 459"/>
        <xdr:cNvSpPr/>
      </xdr:nvSpPr>
      <xdr:spPr>
        <a:xfrm>
          <a:off x="20383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167911</xdr:rowOff>
    </xdr:from>
    <xdr:ext cx="534377" cy="259045"/>
    <xdr:sp macro="" textlink="">
      <xdr:nvSpPr>
        <xdr:cNvPr id="461" name="n_2aveValue【一般廃棄物処理施設】&#10;一人当たり有形固定資産（償却資産）額"/>
        <xdr:cNvSpPr txBox="1"/>
      </xdr:nvSpPr>
      <xdr:spPr>
        <a:xfrm>
          <a:off x="20167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57963</xdr:rowOff>
    </xdr:from>
    <xdr:to>
      <xdr:col>112</xdr:col>
      <xdr:colOff>38100</xdr:colOff>
      <xdr:row>39</xdr:row>
      <xdr:rowOff>159563</xdr:rowOff>
    </xdr:to>
    <xdr:sp macro="" textlink="">
      <xdr:nvSpPr>
        <xdr:cNvPr id="467" name="楕円 466"/>
        <xdr:cNvSpPr/>
      </xdr:nvSpPr>
      <xdr:spPr>
        <a:xfrm>
          <a:off x="21272500" y="674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59106</xdr:rowOff>
    </xdr:from>
    <xdr:to>
      <xdr:col>107</xdr:col>
      <xdr:colOff>101600</xdr:colOff>
      <xdr:row>39</xdr:row>
      <xdr:rowOff>160706</xdr:rowOff>
    </xdr:to>
    <xdr:sp macro="" textlink="">
      <xdr:nvSpPr>
        <xdr:cNvPr id="468" name="楕円 467"/>
        <xdr:cNvSpPr/>
      </xdr:nvSpPr>
      <xdr:spPr>
        <a:xfrm>
          <a:off x="20383500" y="67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108763</xdr:rowOff>
    </xdr:from>
    <xdr:to>
      <xdr:col>111</xdr:col>
      <xdr:colOff>177800</xdr:colOff>
      <xdr:row>39</xdr:row>
      <xdr:rowOff>109906</xdr:rowOff>
    </xdr:to>
    <xdr:cxnSp macro="">
      <xdr:nvCxnSpPr>
        <xdr:cNvPr id="469" name="直線コネクタ 468"/>
        <xdr:cNvCxnSpPr/>
      </xdr:nvCxnSpPr>
      <xdr:spPr>
        <a:xfrm flipV="1">
          <a:off x="20434300" y="679531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150690</xdr:rowOff>
    </xdr:from>
    <xdr:ext cx="534377" cy="259045"/>
    <xdr:sp macro="" textlink="">
      <xdr:nvSpPr>
        <xdr:cNvPr id="470" name="n_1mainValue【一般廃棄物処理施設】&#10;一人当たり有形固定資産（償却資産）額"/>
        <xdr:cNvSpPr txBox="1"/>
      </xdr:nvSpPr>
      <xdr:spPr>
        <a:xfrm>
          <a:off x="21043411" y="683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151833</xdr:rowOff>
    </xdr:from>
    <xdr:ext cx="534377" cy="259045"/>
    <xdr:sp macro="" textlink="">
      <xdr:nvSpPr>
        <xdr:cNvPr id="471" name="n_2mainValue【一般廃棄物処理施設】&#10;一人当たり有形固定資産（償却資産）額"/>
        <xdr:cNvSpPr txBox="1"/>
      </xdr:nvSpPr>
      <xdr:spPr>
        <a:xfrm>
          <a:off x="20167111" y="683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82" name="直線コネクタ 4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83" name="テキスト ボックス 48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4" name="直線コネクタ 4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5" name="テキスト ボックス 4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6" name="直線コネクタ 4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7" name="テキスト ボックス 4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8" name="直線コネクタ 4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9" name="テキスト ボックス 4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0" name="直線コネクタ 4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1" name="テキスト ボックス 49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3" name="テキスト ボックス 49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24765</xdr:rowOff>
    </xdr:from>
    <xdr:to>
      <xdr:col>85</xdr:col>
      <xdr:colOff>126364</xdr:colOff>
      <xdr:row>63</xdr:row>
      <xdr:rowOff>28575</xdr:rowOff>
    </xdr:to>
    <xdr:cxnSp macro="">
      <xdr:nvCxnSpPr>
        <xdr:cNvPr id="495" name="直線コネクタ 494"/>
        <xdr:cNvCxnSpPr/>
      </xdr:nvCxnSpPr>
      <xdr:spPr>
        <a:xfrm flipV="1">
          <a:off x="16318864" y="94545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32402</xdr:rowOff>
    </xdr:from>
    <xdr:ext cx="405111" cy="259045"/>
    <xdr:sp macro="" textlink="">
      <xdr:nvSpPr>
        <xdr:cNvPr id="496" name="【保健センター・保健所】&#10;有形固定資産減価償却率最小値テキスト"/>
        <xdr:cNvSpPr txBox="1"/>
      </xdr:nvSpPr>
      <xdr:spPr>
        <a:xfrm>
          <a:off x="16357600"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28575</xdr:rowOff>
    </xdr:from>
    <xdr:to>
      <xdr:col>86</xdr:col>
      <xdr:colOff>25400</xdr:colOff>
      <xdr:row>63</xdr:row>
      <xdr:rowOff>28575</xdr:rowOff>
    </xdr:to>
    <xdr:cxnSp macro="">
      <xdr:nvCxnSpPr>
        <xdr:cNvPr id="497" name="直線コネクタ 496"/>
        <xdr:cNvCxnSpPr/>
      </xdr:nvCxnSpPr>
      <xdr:spPr>
        <a:xfrm>
          <a:off x="16230600" y="108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142892</xdr:rowOff>
    </xdr:from>
    <xdr:ext cx="405111" cy="259045"/>
    <xdr:sp macro="" textlink="">
      <xdr:nvSpPr>
        <xdr:cNvPr id="498" name="【保健センター・保健所】&#10;有形固定資産減価償却率最大値テキスト"/>
        <xdr:cNvSpPr txBox="1"/>
      </xdr:nvSpPr>
      <xdr:spPr>
        <a:xfrm>
          <a:off x="16357600" y="922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24765</xdr:rowOff>
    </xdr:from>
    <xdr:to>
      <xdr:col>86</xdr:col>
      <xdr:colOff>25400</xdr:colOff>
      <xdr:row>55</xdr:row>
      <xdr:rowOff>24765</xdr:rowOff>
    </xdr:to>
    <xdr:cxnSp macro="">
      <xdr:nvCxnSpPr>
        <xdr:cNvPr id="499" name="直線コネクタ 498"/>
        <xdr:cNvCxnSpPr/>
      </xdr:nvCxnSpPr>
      <xdr:spPr>
        <a:xfrm>
          <a:off x="16230600" y="945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30497</xdr:rowOff>
    </xdr:from>
    <xdr:ext cx="405111" cy="259045"/>
    <xdr:sp macro="" textlink="">
      <xdr:nvSpPr>
        <xdr:cNvPr id="500" name="【保健センター・保健所】&#10;有形固定資産減価償却率平均値テキスト"/>
        <xdr:cNvSpPr txBox="1"/>
      </xdr:nvSpPr>
      <xdr:spPr>
        <a:xfrm>
          <a:off x="16357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01" name="フローチャート: 判断 500"/>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71120</xdr:rowOff>
    </xdr:from>
    <xdr:to>
      <xdr:col>81</xdr:col>
      <xdr:colOff>101600</xdr:colOff>
      <xdr:row>60</xdr:row>
      <xdr:rowOff>1270</xdr:rowOff>
    </xdr:to>
    <xdr:sp macro="" textlink="">
      <xdr:nvSpPr>
        <xdr:cNvPr id="502" name="フローチャート: 判断 501"/>
        <xdr:cNvSpPr/>
      </xdr:nvSpPr>
      <xdr:spPr>
        <a:xfrm>
          <a:off x="15430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17797</xdr:rowOff>
    </xdr:from>
    <xdr:ext cx="405111" cy="259045"/>
    <xdr:sp macro="" textlink="">
      <xdr:nvSpPr>
        <xdr:cNvPr id="503" name="n_1aveValue【保健センター・保健所】&#10;有形固定資産減価償却率"/>
        <xdr:cNvSpPr txBox="1"/>
      </xdr:nvSpPr>
      <xdr:spPr>
        <a:xfrm>
          <a:off x="15266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99695</xdr:rowOff>
    </xdr:from>
    <xdr:to>
      <xdr:col>76</xdr:col>
      <xdr:colOff>165100</xdr:colOff>
      <xdr:row>60</xdr:row>
      <xdr:rowOff>29845</xdr:rowOff>
    </xdr:to>
    <xdr:sp macro="" textlink="">
      <xdr:nvSpPr>
        <xdr:cNvPr id="504" name="フローチャート: 判断 503"/>
        <xdr:cNvSpPr/>
      </xdr:nvSpPr>
      <xdr:spPr>
        <a:xfrm>
          <a:off x="14541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46372</xdr:rowOff>
    </xdr:from>
    <xdr:ext cx="405111" cy="259045"/>
    <xdr:sp macro="" textlink="">
      <xdr:nvSpPr>
        <xdr:cNvPr id="505" name="n_2aveValue【保健センター・保健所】&#10;有形固定資産減価償却率"/>
        <xdr:cNvSpPr txBox="1"/>
      </xdr:nvSpPr>
      <xdr:spPr>
        <a:xfrm>
          <a:off x="14389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6" name="テキスト ボックス 5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101600</xdr:rowOff>
    </xdr:from>
    <xdr:to>
      <xdr:col>81</xdr:col>
      <xdr:colOff>101600</xdr:colOff>
      <xdr:row>61</xdr:row>
      <xdr:rowOff>31750</xdr:rowOff>
    </xdr:to>
    <xdr:sp macro="" textlink="">
      <xdr:nvSpPr>
        <xdr:cNvPr id="511" name="楕円 510"/>
        <xdr:cNvSpPr/>
      </xdr:nvSpPr>
      <xdr:spPr>
        <a:xfrm>
          <a:off x="15430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139700</xdr:rowOff>
    </xdr:from>
    <xdr:to>
      <xdr:col>76</xdr:col>
      <xdr:colOff>165100</xdr:colOff>
      <xdr:row>61</xdr:row>
      <xdr:rowOff>69850</xdr:rowOff>
    </xdr:to>
    <xdr:sp macro="" textlink="">
      <xdr:nvSpPr>
        <xdr:cNvPr id="512" name="楕円 511"/>
        <xdr:cNvSpPr/>
      </xdr:nvSpPr>
      <xdr:spPr>
        <a:xfrm>
          <a:off x="14541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152400</xdr:rowOff>
    </xdr:from>
    <xdr:to>
      <xdr:col>81</xdr:col>
      <xdr:colOff>50800</xdr:colOff>
      <xdr:row>61</xdr:row>
      <xdr:rowOff>19050</xdr:rowOff>
    </xdr:to>
    <xdr:cxnSp macro="">
      <xdr:nvCxnSpPr>
        <xdr:cNvPr id="513" name="直線コネクタ 512"/>
        <xdr:cNvCxnSpPr/>
      </xdr:nvCxnSpPr>
      <xdr:spPr>
        <a:xfrm flipV="1">
          <a:off x="14592300" y="1043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22877</xdr:rowOff>
    </xdr:from>
    <xdr:ext cx="405111" cy="259045"/>
    <xdr:sp macro="" textlink="">
      <xdr:nvSpPr>
        <xdr:cNvPr id="514" name="n_1mainValue【保健センター・保健所】&#10;有形固定資産減価償却率"/>
        <xdr:cNvSpPr txBox="1"/>
      </xdr:nvSpPr>
      <xdr:spPr>
        <a:xfrm>
          <a:off x="152660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60977</xdr:rowOff>
    </xdr:from>
    <xdr:ext cx="405111" cy="259045"/>
    <xdr:sp macro="" textlink="">
      <xdr:nvSpPr>
        <xdr:cNvPr id="515" name="n_2mainValue【保健センター・保健所】&#10;有形固定資産減価償却率"/>
        <xdr:cNvSpPr txBox="1"/>
      </xdr:nvSpPr>
      <xdr:spPr>
        <a:xfrm>
          <a:off x="14389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6" name="直線コネクタ 52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7" name="テキスト ボックス 52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8" name="直線コネクタ 52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9" name="テキスト ボックス 52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0" name="直線コネクタ 52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1" name="テキスト ボックス 53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2" name="直線コネクタ 53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3" name="テキスト ボックス 53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125730</xdr:rowOff>
    </xdr:to>
    <xdr:cxnSp macro="">
      <xdr:nvCxnSpPr>
        <xdr:cNvPr id="537" name="直線コネクタ 536"/>
        <xdr:cNvCxnSpPr/>
      </xdr:nvCxnSpPr>
      <xdr:spPr>
        <a:xfrm flipV="1">
          <a:off x="22160864" y="95326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38"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39" name="直線コネクタ 538"/>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40"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41" name="直線コネクタ 540"/>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542" name="【保健センター・保健所】&#10;一人当たり面積平均値テキスト"/>
        <xdr:cNvSpPr txBox="1"/>
      </xdr:nvSpPr>
      <xdr:spPr>
        <a:xfrm>
          <a:off x="22199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43" name="フローチャート: 判断 542"/>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44" name="フローチャート: 判断 543"/>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99077</xdr:rowOff>
    </xdr:from>
    <xdr:ext cx="469744" cy="259045"/>
    <xdr:sp macro="" textlink="">
      <xdr:nvSpPr>
        <xdr:cNvPr id="545"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52070</xdr:rowOff>
    </xdr:from>
    <xdr:to>
      <xdr:col>107</xdr:col>
      <xdr:colOff>101600</xdr:colOff>
      <xdr:row>61</xdr:row>
      <xdr:rowOff>153670</xdr:rowOff>
    </xdr:to>
    <xdr:sp macro="" textlink="">
      <xdr:nvSpPr>
        <xdr:cNvPr id="546" name="フローチャート: 判断 545"/>
        <xdr:cNvSpPr/>
      </xdr:nvSpPr>
      <xdr:spPr>
        <a:xfrm>
          <a:off x="20383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144797</xdr:rowOff>
    </xdr:from>
    <xdr:ext cx="469744" cy="259045"/>
    <xdr:sp macro="" textlink="">
      <xdr:nvSpPr>
        <xdr:cNvPr id="547" name="n_2aveValue【保健センター・保健所】&#10;一人当たり面積"/>
        <xdr:cNvSpPr txBox="1"/>
      </xdr:nvSpPr>
      <xdr:spPr>
        <a:xfrm>
          <a:off x="20199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8" name="テキスト ボックス 5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97790</xdr:rowOff>
    </xdr:from>
    <xdr:to>
      <xdr:col>112</xdr:col>
      <xdr:colOff>38100</xdr:colOff>
      <xdr:row>60</xdr:row>
      <xdr:rowOff>27940</xdr:rowOff>
    </xdr:to>
    <xdr:sp macro="" textlink="">
      <xdr:nvSpPr>
        <xdr:cNvPr id="553" name="楕円 552"/>
        <xdr:cNvSpPr/>
      </xdr:nvSpPr>
      <xdr:spPr>
        <a:xfrm>
          <a:off x="21272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97790</xdr:rowOff>
    </xdr:from>
    <xdr:to>
      <xdr:col>107</xdr:col>
      <xdr:colOff>101600</xdr:colOff>
      <xdr:row>60</xdr:row>
      <xdr:rowOff>27940</xdr:rowOff>
    </xdr:to>
    <xdr:sp macro="" textlink="">
      <xdr:nvSpPr>
        <xdr:cNvPr id="554" name="楕円 553"/>
        <xdr:cNvSpPr/>
      </xdr:nvSpPr>
      <xdr:spPr>
        <a:xfrm>
          <a:off x="20383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148590</xdr:rowOff>
    </xdr:from>
    <xdr:to>
      <xdr:col>111</xdr:col>
      <xdr:colOff>177800</xdr:colOff>
      <xdr:row>59</xdr:row>
      <xdr:rowOff>148590</xdr:rowOff>
    </xdr:to>
    <xdr:cxnSp macro="">
      <xdr:nvCxnSpPr>
        <xdr:cNvPr id="555" name="直線コネクタ 554"/>
        <xdr:cNvCxnSpPr/>
      </xdr:nvCxnSpPr>
      <xdr:spPr>
        <a:xfrm>
          <a:off x="20434300" y="1026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44467</xdr:rowOff>
    </xdr:from>
    <xdr:ext cx="469744" cy="259045"/>
    <xdr:sp macro="" textlink="">
      <xdr:nvSpPr>
        <xdr:cNvPr id="556" name="n_1mainValue【保健センター・保健所】&#10;一人当たり面積"/>
        <xdr:cNvSpPr txBox="1"/>
      </xdr:nvSpPr>
      <xdr:spPr>
        <a:xfrm>
          <a:off x="21075727" y="99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44467</xdr:rowOff>
    </xdr:from>
    <xdr:ext cx="469744" cy="259045"/>
    <xdr:sp macro="" textlink="">
      <xdr:nvSpPr>
        <xdr:cNvPr id="557" name="n_2mainValue【保健センター・保健所】&#10;一人当たり面積"/>
        <xdr:cNvSpPr txBox="1"/>
      </xdr:nvSpPr>
      <xdr:spPr>
        <a:xfrm>
          <a:off x="20199427" y="99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8" name="正方形/長方形 5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9" name="正方形/長方形 5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0" name="正方形/長方形 5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1" name="正方形/長方形 5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2" name="正方形/長方形 5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3" name="正方形/長方形 5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4" name="正方形/長方形 5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5" name="正方形/長方形 5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6" name="テキスト ボックス 5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7" name="直線コネクタ 5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8" name="テキスト ボックス 56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69" name="直線コネクタ 56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0" name="テキスト ボックス 56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1" name="直線コネクタ 57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2" name="テキスト ボックス 57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3" name="直線コネクタ 57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74" name="テキスト ボックス 57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75" name="直線コネクタ 57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76" name="テキスト ボックス 57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7" name="直線コネクタ 57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8" name="テキスト ボックス 57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97537</xdr:rowOff>
    </xdr:from>
    <xdr:to>
      <xdr:col>85</xdr:col>
      <xdr:colOff>126364</xdr:colOff>
      <xdr:row>84</xdr:row>
      <xdr:rowOff>88392</xdr:rowOff>
    </xdr:to>
    <xdr:cxnSp macro="">
      <xdr:nvCxnSpPr>
        <xdr:cNvPr id="580" name="直線コネクタ 579"/>
        <xdr:cNvCxnSpPr/>
      </xdr:nvCxnSpPr>
      <xdr:spPr>
        <a:xfrm flipV="1">
          <a:off x="16318864" y="13299187"/>
          <a:ext cx="0" cy="119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92219</xdr:rowOff>
    </xdr:from>
    <xdr:ext cx="405111" cy="259045"/>
    <xdr:sp macro="" textlink="">
      <xdr:nvSpPr>
        <xdr:cNvPr id="581" name="【消防施設】&#10;有形固定資産減価償却率最小値テキスト"/>
        <xdr:cNvSpPr txBox="1"/>
      </xdr:nvSpPr>
      <xdr:spPr>
        <a:xfrm>
          <a:off x="16357600" y="1449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88392</xdr:rowOff>
    </xdr:from>
    <xdr:to>
      <xdr:col>86</xdr:col>
      <xdr:colOff>25400</xdr:colOff>
      <xdr:row>84</xdr:row>
      <xdr:rowOff>88392</xdr:rowOff>
    </xdr:to>
    <xdr:cxnSp macro="">
      <xdr:nvCxnSpPr>
        <xdr:cNvPr id="582" name="直線コネクタ 581"/>
        <xdr:cNvCxnSpPr/>
      </xdr:nvCxnSpPr>
      <xdr:spPr>
        <a:xfrm>
          <a:off x="16230600" y="14490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44214</xdr:rowOff>
    </xdr:from>
    <xdr:ext cx="405111" cy="259045"/>
    <xdr:sp macro="" textlink="">
      <xdr:nvSpPr>
        <xdr:cNvPr id="583" name="【消防施設】&#10;有形固定資産減価償却率最大値テキスト"/>
        <xdr:cNvSpPr txBox="1"/>
      </xdr:nvSpPr>
      <xdr:spPr>
        <a:xfrm>
          <a:off x="16357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97537</xdr:rowOff>
    </xdr:from>
    <xdr:to>
      <xdr:col>86</xdr:col>
      <xdr:colOff>25400</xdr:colOff>
      <xdr:row>77</xdr:row>
      <xdr:rowOff>97537</xdr:rowOff>
    </xdr:to>
    <xdr:cxnSp macro="">
      <xdr:nvCxnSpPr>
        <xdr:cNvPr id="584" name="直線コネクタ 583"/>
        <xdr:cNvCxnSpPr/>
      </xdr:nvCxnSpPr>
      <xdr:spPr>
        <a:xfrm>
          <a:off x="16230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114316</xdr:rowOff>
    </xdr:from>
    <xdr:ext cx="405111" cy="259045"/>
    <xdr:sp macro="" textlink="">
      <xdr:nvSpPr>
        <xdr:cNvPr id="585" name="【消防施設】&#10;有形固定資産減価償却率平均値テキスト"/>
        <xdr:cNvSpPr txBox="1"/>
      </xdr:nvSpPr>
      <xdr:spPr>
        <a:xfrm>
          <a:off x="16357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586" name="フローチャート: 判断 585"/>
        <xdr:cNvSpPr/>
      </xdr:nvSpPr>
      <xdr:spPr>
        <a:xfrm>
          <a:off x="16268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163322</xdr:rowOff>
    </xdr:from>
    <xdr:to>
      <xdr:col>81</xdr:col>
      <xdr:colOff>101600</xdr:colOff>
      <xdr:row>81</xdr:row>
      <xdr:rowOff>93472</xdr:rowOff>
    </xdr:to>
    <xdr:sp macro="" textlink="">
      <xdr:nvSpPr>
        <xdr:cNvPr id="587" name="フローチャート: 判断 586"/>
        <xdr:cNvSpPr/>
      </xdr:nvSpPr>
      <xdr:spPr>
        <a:xfrm>
          <a:off x="15430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109999</xdr:rowOff>
    </xdr:from>
    <xdr:ext cx="405111" cy="259045"/>
    <xdr:sp macro="" textlink="">
      <xdr:nvSpPr>
        <xdr:cNvPr id="588" name="n_1aveValue【消防施設】&#10;有形固定資産減価償却率"/>
        <xdr:cNvSpPr txBox="1"/>
      </xdr:nvSpPr>
      <xdr:spPr>
        <a:xfrm>
          <a:off x="152660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167894</xdr:rowOff>
    </xdr:from>
    <xdr:to>
      <xdr:col>76</xdr:col>
      <xdr:colOff>165100</xdr:colOff>
      <xdr:row>81</xdr:row>
      <xdr:rowOff>98044</xdr:rowOff>
    </xdr:to>
    <xdr:sp macro="" textlink="">
      <xdr:nvSpPr>
        <xdr:cNvPr id="589" name="フローチャート: 判断 588"/>
        <xdr:cNvSpPr/>
      </xdr:nvSpPr>
      <xdr:spPr>
        <a:xfrm>
          <a:off x="14541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114571</xdr:rowOff>
    </xdr:from>
    <xdr:ext cx="405111" cy="259045"/>
    <xdr:sp macro="" textlink="">
      <xdr:nvSpPr>
        <xdr:cNvPr id="590" name="n_2aveValue【消防施設】&#10;有形固定資産減価償却率"/>
        <xdr:cNvSpPr txBox="1"/>
      </xdr:nvSpPr>
      <xdr:spPr>
        <a:xfrm>
          <a:off x="14389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1" name="テキスト ボックス 5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2" name="テキスト ボックス 5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3" name="テキスト ボックス 5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4" name="テキスト ボックス 5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5" name="テキスト ボックス 5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129032</xdr:rowOff>
    </xdr:from>
    <xdr:to>
      <xdr:col>81</xdr:col>
      <xdr:colOff>101600</xdr:colOff>
      <xdr:row>84</xdr:row>
      <xdr:rowOff>59182</xdr:rowOff>
    </xdr:to>
    <xdr:sp macro="" textlink="">
      <xdr:nvSpPr>
        <xdr:cNvPr id="596" name="楕円 595"/>
        <xdr:cNvSpPr/>
      </xdr:nvSpPr>
      <xdr:spPr>
        <a:xfrm>
          <a:off x="15430500" y="143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106172</xdr:rowOff>
    </xdr:from>
    <xdr:to>
      <xdr:col>76</xdr:col>
      <xdr:colOff>165100</xdr:colOff>
      <xdr:row>84</xdr:row>
      <xdr:rowOff>36322</xdr:rowOff>
    </xdr:to>
    <xdr:sp macro="" textlink="">
      <xdr:nvSpPr>
        <xdr:cNvPr id="597" name="楕円 596"/>
        <xdr:cNvSpPr/>
      </xdr:nvSpPr>
      <xdr:spPr>
        <a:xfrm>
          <a:off x="14541500" y="143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156972</xdr:rowOff>
    </xdr:from>
    <xdr:to>
      <xdr:col>81</xdr:col>
      <xdr:colOff>50800</xdr:colOff>
      <xdr:row>84</xdr:row>
      <xdr:rowOff>8382</xdr:rowOff>
    </xdr:to>
    <xdr:cxnSp macro="">
      <xdr:nvCxnSpPr>
        <xdr:cNvPr id="598" name="直線コネクタ 597"/>
        <xdr:cNvCxnSpPr/>
      </xdr:nvCxnSpPr>
      <xdr:spPr>
        <a:xfrm>
          <a:off x="14592300" y="1438732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50309</xdr:rowOff>
    </xdr:from>
    <xdr:ext cx="405111" cy="259045"/>
    <xdr:sp macro="" textlink="">
      <xdr:nvSpPr>
        <xdr:cNvPr id="599" name="n_1mainValue【消防施設】&#10;有形固定資産減価償却率"/>
        <xdr:cNvSpPr txBox="1"/>
      </xdr:nvSpPr>
      <xdr:spPr>
        <a:xfrm>
          <a:off x="15266044" y="1445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27449</xdr:rowOff>
    </xdr:from>
    <xdr:ext cx="405111" cy="259045"/>
    <xdr:sp macro="" textlink="">
      <xdr:nvSpPr>
        <xdr:cNvPr id="600" name="n_2mainValue【消防施設】&#10;有形固定資産減価償却率"/>
        <xdr:cNvSpPr txBox="1"/>
      </xdr:nvSpPr>
      <xdr:spPr>
        <a:xfrm>
          <a:off x="14389744" y="14429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9" name="テキスト ボックス 60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0" name="直線コネクタ 60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11" name="テキスト ボックス 61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12" name="直線コネクタ 61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3" name="テキスト ボックス 61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4" name="直線コネクタ 61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5" name="テキスト ボックス 61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6" name="直線コネクタ 61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7" name="テキスト ボックス 61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8" name="直線コネクタ 61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9" name="テキスト ボックス 61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0" name="直線コネクタ 61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1" name="テキスト ボックス 62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2" name="直線コネクタ 62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3" name="テキスト ボックス 62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625" name="直線コネクタ 624"/>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26"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27" name="直線コネクタ 62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28" name="【消防施設】&#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29" name="直線コネクタ 628"/>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630" name="【消防施設】&#10;一人当たり面積平均値テキスト"/>
        <xdr:cNvSpPr txBox="1"/>
      </xdr:nvSpPr>
      <xdr:spPr>
        <a:xfrm>
          <a:off x="221996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31" name="フローチャート: 判断 630"/>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32" name="フローチャート: 判断 631"/>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22877</xdr:rowOff>
    </xdr:from>
    <xdr:ext cx="469744" cy="259045"/>
    <xdr:sp macro="" textlink="">
      <xdr:nvSpPr>
        <xdr:cNvPr id="633" name="n_1aveValue【消防施設】&#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25400</xdr:rowOff>
    </xdr:from>
    <xdr:to>
      <xdr:col>107</xdr:col>
      <xdr:colOff>101600</xdr:colOff>
      <xdr:row>83</xdr:row>
      <xdr:rowOff>127000</xdr:rowOff>
    </xdr:to>
    <xdr:sp macro="" textlink="">
      <xdr:nvSpPr>
        <xdr:cNvPr id="634" name="フローチャート: 判断 633"/>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118127</xdr:rowOff>
    </xdr:from>
    <xdr:ext cx="469744" cy="259045"/>
    <xdr:sp macro="" textlink="">
      <xdr:nvSpPr>
        <xdr:cNvPr id="635" name="n_2aveValue【消防施設】&#10;一人当たり面積"/>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6" name="テキスト ボックス 63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7" name="テキスト ボックス 63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8" name="テキスト ボックス 63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9" name="テキスト ボックス 63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0" name="テキスト ボックス 63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25400</xdr:rowOff>
    </xdr:from>
    <xdr:to>
      <xdr:col>112</xdr:col>
      <xdr:colOff>38100</xdr:colOff>
      <xdr:row>82</xdr:row>
      <xdr:rowOff>127000</xdr:rowOff>
    </xdr:to>
    <xdr:sp macro="" textlink="">
      <xdr:nvSpPr>
        <xdr:cNvPr id="641" name="楕円 640"/>
        <xdr:cNvSpPr/>
      </xdr:nvSpPr>
      <xdr:spPr>
        <a:xfrm>
          <a:off x="21272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42" name="楕円 641"/>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76200</xdr:rowOff>
    </xdr:from>
    <xdr:to>
      <xdr:col>111</xdr:col>
      <xdr:colOff>177800</xdr:colOff>
      <xdr:row>82</xdr:row>
      <xdr:rowOff>152400</xdr:rowOff>
    </xdr:to>
    <xdr:cxnSp macro="">
      <xdr:nvCxnSpPr>
        <xdr:cNvPr id="643" name="直線コネクタ 642"/>
        <xdr:cNvCxnSpPr/>
      </xdr:nvCxnSpPr>
      <xdr:spPr>
        <a:xfrm flipV="1">
          <a:off x="20434300" y="14135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143527</xdr:rowOff>
    </xdr:from>
    <xdr:ext cx="469744" cy="259045"/>
    <xdr:sp macro="" textlink="">
      <xdr:nvSpPr>
        <xdr:cNvPr id="644" name="n_1mainValue【消防施設】&#10;一人当たり面積"/>
        <xdr:cNvSpPr txBox="1"/>
      </xdr:nvSpPr>
      <xdr:spPr>
        <a:xfrm>
          <a:off x="21075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45" name="n_2mainValue【消防施設】&#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6" name="テキスト ボックス 65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7" name="直線コネクタ 65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8" name="テキスト ボックス 65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9" name="直線コネクタ 65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0" name="テキスト ボックス 65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1" name="直線コネクタ 66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2" name="テキスト ボックス 66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3" name="直線コネクタ 66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4" name="テキスト ボックス 66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5" name="直線コネクタ 66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6" name="テキスト ボックス 66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8" name="テキスト ボックス 6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154305</xdr:rowOff>
    </xdr:to>
    <xdr:cxnSp macro="">
      <xdr:nvCxnSpPr>
        <xdr:cNvPr id="670" name="直線コネクタ 669"/>
        <xdr:cNvCxnSpPr/>
      </xdr:nvCxnSpPr>
      <xdr:spPr>
        <a:xfrm flipV="1">
          <a:off x="16318864" y="171526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671"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672" name="直線コネクタ 671"/>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673" name="【庁舎】&#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674" name="直線コネクタ 673"/>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24782</xdr:rowOff>
    </xdr:from>
    <xdr:ext cx="405111" cy="259045"/>
    <xdr:sp macro="" textlink="">
      <xdr:nvSpPr>
        <xdr:cNvPr id="675" name="【庁舎】&#10;有形固定資産減価償却率平均値テキスト"/>
        <xdr:cNvSpPr txBox="1"/>
      </xdr:nvSpPr>
      <xdr:spPr>
        <a:xfrm>
          <a:off x="16357600" y="1802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46355</xdr:rowOff>
    </xdr:from>
    <xdr:to>
      <xdr:col>85</xdr:col>
      <xdr:colOff>177800</xdr:colOff>
      <xdr:row>105</xdr:row>
      <xdr:rowOff>147955</xdr:rowOff>
    </xdr:to>
    <xdr:sp macro="" textlink="">
      <xdr:nvSpPr>
        <xdr:cNvPr id="676" name="フローチャート: 判断 675"/>
        <xdr:cNvSpPr/>
      </xdr:nvSpPr>
      <xdr:spPr>
        <a:xfrm>
          <a:off x="162687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77" name="フローチャート: 判断 676"/>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158766</xdr:rowOff>
    </xdr:from>
    <xdr:ext cx="405111" cy="259045"/>
    <xdr:sp macro="" textlink="">
      <xdr:nvSpPr>
        <xdr:cNvPr id="678" name="n_1aveValue【庁舎】&#10;有形固定資産減価償却率"/>
        <xdr:cNvSpPr txBox="1"/>
      </xdr:nvSpPr>
      <xdr:spPr>
        <a:xfrm>
          <a:off x="152660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120650</xdr:rowOff>
    </xdr:from>
    <xdr:to>
      <xdr:col>76</xdr:col>
      <xdr:colOff>165100</xdr:colOff>
      <xdr:row>106</xdr:row>
      <xdr:rowOff>50800</xdr:rowOff>
    </xdr:to>
    <xdr:sp macro="" textlink="">
      <xdr:nvSpPr>
        <xdr:cNvPr id="679" name="フローチャート: 判断 678"/>
        <xdr:cNvSpPr/>
      </xdr:nvSpPr>
      <xdr:spPr>
        <a:xfrm>
          <a:off x="14541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67327</xdr:rowOff>
    </xdr:from>
    <xdr:ext cx="405111" cy="259045"/>
    <xdr:sp macro="" textlink="">
      <xdr:nvSpPr>
        <xdr:cNvPr id="680" name="n_2aveValue【庁舎】&#10;有形固定資産減価償却率"/>
        <xdr:cNvSpPr txBox="1"/>
      </xdr:nvSpPr>
      <xdr:spPr>
        <a:xfrm>
          <a:off x="14389744"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1" name="テキスト ボックス 6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151130</xdr:rowOff>
    </xdr:from>
    <xdr:to>
      <xdr:col>81</xdr:col>
      <xdr:colOff>101600</xdr:colOff>
      <xdr:row>107</xdr:row>
      <xdr:rowOff>81280</xdr:rowOff>
    </xdr:to>
    <xdr:sp macro="" textlink="">
      <xdr:nvSpPr>
        <xdr:cNvPr id="686" name="楕円 685"/>
        <xdr:cNvSpPr/>
      </xdr:nvSpPr>
      <xdr:spPr>
        <a:xfrm>
          <a:off x="1543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6350</xdr:rowOff>
    </xdr:from>
    <xdr:to>
      <xdr:col>76</xdr:col>
      <xdr:colOff>165100</xdr:colOff>
      <xdr:row>107</xdr:row>
      <xdr:rowOff>107950</xdr:rowOff>
    </xdr:to>
    <xdr:sp macro="" textlink="">
      <xdr:nvSpPr>
        <xdr:cNvPr id="687" name="楕円 686"/>
        <xdr:cNvSpPr/>
      </xdr:nvSpPr>
      <xdr:spPr>
        <a:xfrm>
          <a:off x="14541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30480</xdr:rowOff>
    </xdr:from>
    <xdr:to>
      <xdr:col>81</xdr:col>
      <xdr:colOff>50800</xdr:colOff>
      <xdr:row>107</xdr:row>
      <xdr:rowOff>57150</xdr:rowOff>
    </xdr:to>
    <xdr:cxnSp macro="">
      <xdr:nvCxnSpPr>
        <xdr:cNvPr id="688" name="直線コネクタ 687"/>
        <xdr:cNvCxnSpPr/>
      </xdr:nvCxnSpPr>
      <xdr:spPr>
        <a:xfrm flipV="1">
          <a:off x="14592300" y="183756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72407</xdr:rowOff>
    </xdr:from>
    <xdr:ext cx="405111" cy="259045"/>
    <xdr:sp macro="" textlink="">
      <xdr:nvSpPr>
        <xdr:cNvPr id="689" name="n_1mainValue【庁舎】&#10;有形固定資産減価償却率"/>
        <xdr:cNvSpPr txBox="1"/>
      </xdr:nvSpPr>
      <xdr:spPr>
        <a:xfrm>
          <a:off x="152660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99077</xdr:rowOff>
    </xdr:from>
    <xdr:ext cx="405111" cy="259045"/>
    <xdr:sp macro="" textlink="">
      <xdr:nvSpPr>
        <xdr:cNvPr id="690" name="n_2mainValue【庁舎】&#10;有形固定資産減価償却率"/>
        <xdr:cNvSpPr txBox="1"/>
      </xdr:nvSpPr>
      <xdr:spPr>
        <a:xfrm>
          <a:off x="14389744"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1" name="直線コネクタ 7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2" name="テキスト ボックス 7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3" name="直線コネクタ 7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4" name="テキスト ボックス 7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5" name="直線コネクタ 7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6" name="テキスト ボックス 7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7" name="直線コネクタ 7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8" name="テキスト ボックス 7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9" name="直線コネクタ 7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0" name="テキスト ボックス 7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30480</xdr:rowOff>
    </xdr:from>
    <xdr:to>
      <xdr:col>116</xdr:col>
      <xdr:colOff>62864</xdr:colOff>
      <xdr:row>107</xdr:row>
      <xdr:rowOff>160020</xdr:rowOff>
    </xdr:to>
    <xdr:cxnSp macro="">
      <xdr:nvCxnSpPr>
        <xdr:cNvPr id="714" name="直線コネクタ 713"/>
        <xdr:cNvCxnSpPr/>
      </xdr:nvCxnSpPr>
      <xdr:spPr>
        <a:xfrm flipV="1">
          <a:off x="22160864" y="1734693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163847</xdr:rowOff>
    </xdr:from>
    <xdr:ext cx="469744" cy="259045"/>
    <xdr:sp macro="" textlink="">
      <xdr:nvSpPr>
        <xdr:cNvPr id="715" name="【庁舎】&#10;一人当たり面積最小値テキスト"/>
        <xdr:cNvSpPr txBox="1"/>
      </xdr:nvSpPr>
      <xdr:spPr>
        <a:xfrm>
          <a:off x="221996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160020</xdr:rowOff>
    </xdr:from>
    <xdr:to>
      <xdr:col>116</xdr:col>
      <xdr:colOff>152400</xdr:colOff>
      <xdr:row>107</xdr:row>
      <xdr:rowOff>160020</xdr:rowOff>
    </xdr:to>
    <xdr:cxnSp macro="">
      <xdr:nvCxnSpPr>
        <xdr:cNvPr id="716" name="直線コネクタ 715"/>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148607</xdr:rowOff>
    </xdr:from>
    <xdr:ext cx="469744" cy="259045"/>
    <xdr:sp macro="" textlink="">
      <xdr:nvSpPr>
        <xdr:cNvPr id="717" name="【庁舎】&#10;一人当たり面積最大値テキスト"/>
        <xdr:cNvSpPr txBox="1"/>
      </xdr:nvSpPr>
      <xdr:spPr>
        <a:xfrm>
          <a:off x="221996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30480</xdr:rowOff>
    </xdr:from>
    <xdr:to>
      <xdr:col>116</xdr:col>
      <xdr:colOff>152400</xdr:colOff>
      <xdr:row>101</xdr:row>
      <xdr:rowOff>30480</xdr:rowOff>
    </xdr:to>
    <xdr:cxnSp macro="">
      <xdr:nvCxnSpPr>
        <xdr:cNvPr id="718" name="直線コネクタ 717"/>
        <xdr:cNvCxnSpPr/>
      </xdr:nvCxnSpPr>
      <xdr:spPr>
        <a:xfrm>
          <a:off x="22072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19" name="【庁舎】&#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20" name="フローチャート: 判断 719"/>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109220</xdr:rowOff>
    </xdr:from>
    <xdr:to>
      <xdr:col>112</xdr:col>
      <xdr:colOff>38100</xdr:colOff>
      <xdr:row>106</xdr:row>
      <xdr:rowOff>39370</xdr:rowOff>
    </xdr:to>
    <xdr:sp macro="" textlink="">
      <xdr:nvSpPr>
        <xdr:cNvPr id="721" name="フローチャート: 判断 720"/>
        <xdr:cNvSpPr/>
      </xdr:nvSpPr>
      <xdr:spPr>
        <a:xfrm>
          <a:off x="2127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55897</xdr:rowOff>
    </xdr:from>
    <xdr:ext cx="469744" cy="259045"/>
    <xdr:sp macro="" textlink="">
      <xdr:nvSpPr>
        <xdr:cNvPr id="722" name="n_1aveValue【庁舎】&#10;一人当たり面積"/>
        <xdr:cNvSpPr txBox="1"/>
      </xdr:nvSpPr>
      <xdr:spPr>
        <a:xfrm>
          <a:off x="210757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86361</xdr:rowOff>
    </xdr:from>
    <xdr:to>
      <xdr:col>107</xdr:col>
      <xdr:colOff>101600</xdr:colOff>
      <xdr:row>106</xdr:row>
      <xdr:rowOff>16511</xdr:rowOff>
    </xdr:to>
    <xdr:sp macro="" textlink="">
      <xdr:nvSpPr>
        <xdr:cNvPr id="723" name="フローチャート: 判断 722"/>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33038</xdr:rowOff>
    </xdr:from>
    <xdr:ext cx="469744" cy="259045"/>
    <xdr:sp macro="" textlink="">
      <xdr:nvSpPr>
        <xdr:cNvPr id="724" name="n_2ave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120650</xdr:rowOff>
    </xdr:from>
    <xdr:to>
      <xdr:col>112</xdr:col>
      <xdr:colOff>38100</xdr:colOff>
      <xdr:row>106</xdr:row>
      <xdr:rowOff>50800</xdr:rowOff>
    </xdr:to>
    <xdr:sp macro="" textlink="">
      <xdr:nvSpPr>
        <xdr:cNvPr id="730" name="楕円 729"/>
        <xdr:cNvSpPr/>
      </xdr:nvSpPr>
      <xdr:spPr>
        <a:xfrm>
          <a:off x="21272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97789</xdr:rowOff>
    </xdr:from>
    <xdr:to>
      <xdr:col>107</xdr:col>
      <xdr:colOff>101600</xdr:colOff>
      <xdr:row>106</xdr:row>
      <xdr:rowOff>27939</xdr:rowOff>
    </xdr:to>
    <xdr:sp macro="" textlink="">
      <xdr:nvSpPr>
        <xdr:cNvPr id="731" name="楕円 730"/>
        <xdr:cNvSpPr/>
      </xdr:nvSpPr>
      <xdr:spPr>
        <a:xfrm>
          <a:off x="20383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148589</xdr:rowOff>
    </xdr:from>
    <xdr:to>
      <xdr:col>111</xdr:col>
      <xdr:colOff>177800</xdr:colOff>
      <xdr:row>106</xdr:row>
      <xdr:rowOff>0</xdr:rowOff>
    </xdr:to>
    <xdr:cxnSp macro="">
      <xdr:nvCxnSpPr>
        <xdr:cNvPr id="732" name="直線コネクタ 731"/>
        <xdr:cNvCxnSpPr/>
      </xdr:nvCxnSpPr>
      <xdr:spPr>
        <a:xfrm>
          <a:off x="20434300" y="181508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41927</xdr:rowOff>
    </xdr:from>
    <xdr:ext cx="469744" cy="259045"/>
    <xdr:sp macro="" textlink="">
      <xdr:nvSpPr>
        <xdr:cNvPr id="733" name="n_1mainValue【庁舎】&#10;一人当たり面積"/>
        <xdr:cNvSpPr txBox="1"/>
      </xdr:nvSpPr>
      <xdr:spPr>
        <a:xfrm>
          <a:off x="21075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19066</xdr:rowOff>
    </xdr:from>
    <xdr:ext cx="469744" cy="259045"/>
    <xdr:sp macro="" textlink="">
      <xdr:nvSpPr>
        <xdr:cNvPr id="734" name="n_2mainValue【庁舎】&#10;一人当たり面積"/>
        <xdr:cNvSpPr txBox="1"/>
      </xdr:nvSpPr>
      <xdr:spPr>
        <a:xfrm>
          <a:off x="20199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5" name="正方形/長方形 7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6" name="正方形/長方形 7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7" name="テキスト ボックス 7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一般廃棄物処理施設の有形固定資産</a:t>
          </a:r>
          <a:r>
            <a:rPr kumimoji="1" lang="ja-JP" altLang="en-US" sz="1300">
              <a:solidFill>
                <a:schemeClr val="tx1"/>
              </a:solidFill>
              <a:latin typeface="ＭＳ Ｐゴシック" panose="020B0600070205080204" pitchFamily="50" charset="-128"/>
              <a:ea typeface="ＭＳ Ｐゴシック" panose="020B0600070205080204" pitchFamily="50" charset="-128"/>
            </a:rPr>
            <a:t>減価償却率が類似団体内平均値を</a:t>
          </a:r>
          <a:r>
            <a:rPr kumimoji="1" lang="ja-JP" altLang="en-US" sz="1300">
              <a:latin typeface="ＭＳ Ｐゴシック" panose="020B0600070205080204" pitchFamily="50" charset="-128"/>
              <a:ea typeface="ＭＳ Ｐゴシック" panose="020B0600070205080204" pitchFamily="50" charset="-128"/>
            </a:rPr>
            <a:t>上回っているが、二箇所ある清掃工場は改築済みであり、老朽化対策を行っている。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248,024
246,755
381.30
98,047,993
95,811,437
1,714,014
51,591,927
100,487,766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５年度以降増加傾向であり、平成２９年度は０．２ポイント増加している。しかし、類似団体平均を下回っている状況であるため、市税等の多様な納付手段の拡充による収納率向上を目指すとともに、第５次行財政改革プランに基づき、事務事業と職員体制の見直しを継続的に行うことにより、更なる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44</xdr:row>
      <xdr:rowOff>4233</xdr:rowOff>
    </xdr:to>
    <xdr:cxnSp macro="">
      <xdr:nvCxnSpPr>
        <xdr:cNvPr id="64" name="直線コネクタ 63"/>
        <xdr:cNvCxnSpPr/>
      </xdr:nvCxnSpPr>
      <xdr:spPr>
        <a:xfrm flipV="1">
          <a:off x="4953000" y="6281208"/>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7"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68" name="直線コネクタ 67"/>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15875</xdr:rowOff>
    </xdr:from>
    <xdr:to>
      <xdr:col>23</xdr:col>
      <xdr:colOff>133350</xdr:colOff>
      <xdr:row>41</xdr:row>
      <xdr:rowOff>56092</xdr:rowOff>
    </xdr:to>
    <xdr:cxnSp macro="">
      <xdr:nvCxnSpPr>
        <xdr:cNvPr id="69" name="直線コネクタ 68"/>
        <xdr:cNvCxnSpPr/>
      </xdr:nvCxnSpPr>
      <xdr:spPr>
        <a:xfrm flipV="1">
          <a:off x="4114800" y="70453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143527</xdr:rowOff>
    </xdr:from>
    <xdr:ext cx="762000" cy="259045"/>
    <xdr:sp macro="" textlink="">
      <xdr:nvSpPr>
        <xdr:cNvPr id="70" name="財政力平均値テキスト"/>
        <xdr:cNvSpPr txBox="1"/>
      </xdr:nvSpPr>
      <xdr:spPr>
        <a:xfrm>
          <a:off x="5041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71" name="フローチャート: 判断 70"/>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76200</xdr:rowOff>
    </xdr:to>
    <xdr:cxnSp macro="">
      <xdr:nvCxnSpPr>
        <xdr:cNvPr id="72" name="直線コネクタ 71"/>
        <xdr:cNvCxnSpPr/>
      </xdr:nvCxnSpPr>
      <xdr:spPr>
        <a:xfrm flipV="1">
          <a:off x="3225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147108</xdr:rowOff>
    </xdr:from>
    <xdr:to>
      <xdr:col>19</xdr:col>
      <xdr:colOff>184150</xdr:colOff>
      <xdr:row>40</xdr:row>
      <xdr:rowOff>77258</xdr:rowOff>
    </xdr:to>
    <xdr:sp macro="" textlink="">
      <xdr:nvSpPr>
        <xdr:cNvPr id="73" name="フローチャート: 判断 72"/>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74" name="テキスト ボックス 73"/>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116417</xdr:rowOff>
    </xdr:to>
    <xdr:cxnSp macro="">
      <xdr:nvCxnSpPr>
        <xdr:cNvPr id="75" name="直線コネクタ 74"/>
        <xdr:cNvCxnSpPr/>
      </xdr:nvCxnSpPr>
      <xdr:spPr>
        <a:xfrm flipV="1">
          <a:off x="2336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77" name="テキスト ボックス 76"/>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136525</xdr:rowOff>
    </xdr:to>
    <xdr:cxnSp macro="">
      <xdr:nvCxnSpPr>
        <xdr:cNvPr id="78" name="直線コネクタ 77"/>
        <xdr:cNvCxnSpPr/>
      </xdr:nvCxnSpPr>
      <xdr:spPr>
        <a:xfrm flipV="1">
          <a:off x="1447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80" name="テキスト ボックス 79"/>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81" name="フローチャート: 判断 80"/>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82" name="テキスト ボックス 81"/>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88" name="楕円 87"/>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108602</xdr:rowOff>
    </xdr:from>
    <xdr:ext cx="762000" cy="259045"/>
    <xdr:sp macro="" textlink="">
      <xdr:nvSpPr>
        <xdr:cNvPr id="89" name="財政力該当値テキスト"/>
        <xdr:cNvSpPr txBox="1"/>
      </xdr:nvSpPr>
      <xdr:spPr>
        <a:xfrm>
          <a:off x="5041900" y="696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91669</xdr:rowOff>
    </xdr:from>
    <xdr:ext cx="736600" cy="259045"/>
    <xdr:sp macro="" textlink="">
      <xdr:nvSpPr>
        <xdr:cNvPr id="91" name="テキスト ボックス 90"/>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93" name="テキスト ボックス 92"/>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95" name="テキスト ボックス 94"/>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97" name="テキスト ボックス 96"/>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１年４月に予定している中核市移行に向けた人員増による人件費の増加や社会保障関係経費の増加により経常経費は増加し、地方税や地方消費税交付金等の増加により財源についても増加したが、比率増加要因が減少要因を上回り、経常収支比率は前年度より２．４ポイント増加した。今後も引き続き財政の硬直化が懸念されるため、経常経費の削減と収入の確保を図りながら、健全な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66</xdr:row>
      <xdr:rowOff>168728</xdr:rowOff>
    </xdr:to>
    <xdr:cxnSp macro="">
      <xdr:nvCxnSpPr>
        <xdr:cNvPr id="129" name="直線コネクタ 128"/>
        <xdr:cNvCxnSpPr/>
      </xdr:nvCxnSpPr>
      <xdr:spPr>
        <a:xfrm flipV="1">
          <a:off x="4953000" y="10146937"/>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30"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1" name="直線コネクタ 130"/>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157299</xdr:rowOff>
    </xdr:from>
    <xdr:to>
      <xdr:col>23</xdr:col>
      <xdr:colOff>133350</xdr:colOff>
      <xdr:row>62</xdr:row>
      <xdr:rowOff>158206</xdr:rowOff>
    </xdr:to>
    <xdr:cxnSp macro="">
      <xdr:nvCxnSpPr>
        <xdr:cNvPr id="134" name="直線コネクタ 133"/>
        <xdr:cNvCxnSpPr/>
      </xdr:nvCxnSpPr>
      <xdr:spPr>
        <a:xfrm>
          <a:off x="4114800" y="10615749"/>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117039</xdr:rowOff>
    </xdr:from>
    <xdr:ext cx="762000" cy="259045"/>
    <xdr:sp macro="" textlink="">
      <xdr:nvSpPr>
        <xdr:cNvPr id="135" name="財政構造の弾力性平均値テキスト"/>
        <xdr:cNvSpPr txBox="1"/>
      </xdr:nvSpPr>
      <xdr:spPr>
        <a:xfrm>
          <a:off x="5041900" y="1057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100512</xdr:rowOff>
    </xdr:from>
    <xdr:to>
      <xdr:col>23</xdr:col>
      <xdr:colOff>184150</xdr:colOff>
      <xdr:row>63</xdr:row>
      <xdr:rowOff>30662</xdr:rowOff>
    </xdr:to>
    <xdr:sp macro="" textlink="">
      <xdr:nvSpPr>
        <xdr:cNvPr id="136" name="フローチャート: 判断 135"/>
        <xdr:cNvSpPr/>
      </xdr:nvSpPr>
      <xdr:spPr>
        <a:xfrm>
          <a:off x="49022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12519</xdr:rowOff>
    </xdr:from>
    <xdr:to>
      <xdr:col>19</xdr:col>
      <xdr:colOff>133350</xdr:colOff>
      <xdr:row>61</xdr:row>
      <xdr:rowOff>157299</xdr:rowOff>
    </xdr:to>
    <xdr:cxnSp macro="">
      <xdr:nvCxnSpPr>
        <xdr:cNvPr id="137" name="直線コネクタ 136"/>
        <xdr:cNvCxnSpPr/>
      </xdr:nvCxnSpPr>
      <xdr:spPr>
        <a:xfrm>
          <a:off x="3225800" y="10470969"/>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128088</xdr:rowOff>
    </xdr:from>
    <xdr:to>
      <xdr:col>19</xdr:col>
      <xdr:colOff>184150</xdr:colOff>
      <xdr:row>63</xdr:row>
      <xdr:rowOff>58238</xdr:rowOff>
    </xdr:to>
    <xdr:sp macro="" textlink="">
      <xdr:nvSpPr>
        <xdr:cNvPr id="138" name="フローチャート: 判断 137"/>
        <xdr:cNvSpPr/>
      </xdr:nvSpPr>
      <xdr:spPr>
        <a:xfrm>
          <a:off x="4064000" y="10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43015</xdr:rowOff>
    </xdr:from>
    <xdr:ext cx="736600" cy="259045"/>
    <xdr:sp macro="" textlink="">
      <xdr:nvSpPr>
        <xdr:cNvPr id="139" name="テキスト ボックス 138"/>
        <xdr:cNvSpPr txBox="1"/>
      </xdr:nvSpPr>
      <xdr:spPr>
        <a:xfrm>
          <a:off x="3733800" y="1084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12519</xdr:rowOff>
    </xdr:from>
    <xdr:to>
      <xdr:col>15</xdr:col>
      <xdr:colOff>82550</xdr:colOff>
      <xdr:row>61</xdr:row>
      <xdr:rowOff>12519</xdr:rowOff>
    </xdr:to>
    <xdr:cxnSp macro="">
      <xdr:nvCxnSpPr>
        <xdr:cNvPr id="140" name="直線コネクタ 139"/>
        <xdr:cNvCxnSpPr/>
      </xdr:nvCxnSpPr>
      <xdr:spPr>
        <a:xfrm>
          <a:off x="2336800" y="104709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120287</xdr:rowOff>
    </xdr:from>
    <xdr:to>
      <xdr:col>15</xdr:col>
      <xdr:colOff>133350</xdr:colOff>
      <xdr:row>62</xdr:row>
      <xdr:rowOff>50437</xdr:rowOff>
    </xdr:to>
    <xdr:sp macro="" textlink="">
      <xdr:nvSpPr>
        <xdr:cNvPr id="141" name="フローチャート: 判断 140"/>
        <xdr:cNvSpPr/>
      </xdr:nvSpPr>
      <xdr:spPr>
        <a:xfrm>
          <a:off x="3175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35214</xdr:rowOff>
    </xdr:from>
    <xdr:ext cx="762000" cy="259045"/>
    <xdr:sp macro="" textlink="">
      <xdr:nvSpPr>
        <xdr:cNvPr id="142" name="テキスト ボックス 141"/>
        <xdr:cNvSpPr txBox="1"/>
      </xdr:nvSpPr>
      <xdr:spPr>
        <a:xfrm>
          <a:off x="2844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170180</xdr:rowOff>
    </xdr:from>
    <xdr:to>
      <xdr:col>11</xdr:col>
      <xdr:colOff>31750</xdr:colOff>
      <xdr:row>61</xdr:row>
      <xdr:rowOff>12519</xdr:rowOff>
    </xdr:to>
    <xdr:cxnSp macro="">
      <xdr:nvCxnSpPr>
        <xdr:cNvPr id="143" name="直線コネクタ 142"/>
        <xdr:cNvCxnSpPr/>
      </xdr:nvCxnSpPr>
      <xdr:spPr>
        <a:xfrm>
          <a:off x="1447800" y="1045718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31569</xdr:rowOff>
    </xdr:from>
    <xdr:to>
      <xdr:col>11</xdr:col>
      <xdr:colOff>82550</xdr:colOff>
      <xdr:row>62</xdr:row>
      <xdr:rowOff>133169</xdr:rowOff>
    </xdr:to>
    <xdr:sp macro="" textlink="">
      <xdr:nvSpPr>
        <xdr:cNvPr id="144" name="フローチャート: 判断 143"/>
        <xdr:cNvSpPr/>
      </xdr:nvSpPr>
      <xdr:spPr>
        <a:xfrm>
          <a:off x="2286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117946</xdr:rowOff>
    </xdr:from>
    <xdr:ext cx="762000" cy="259045"/>
    <xdr:sp macro="" textlink="">
      <xdr:nvSpPr>
        <xdr:cNvPr id="145" name="テキスト ボックス 144"/>
        <xdr:cNvSpPr txBox="1"/>
      </xdr:nvSpPr>
      <xdr:spPr>
        <a:xfrm>
          <a:off x="1955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6" name="フローチャート: 判断 145"/>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47" name="テキスト ボックス 146"/>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107406</xdr:rowOff>
    </xdr:from>
    <xdr:to>
      <xdr:col>23</xdr:col>
      <xdr:colOff>184150</xdr:colOff>
      <xdr:row>63</xdr:row>
      <xdr:rowOff>37556</xdr:rowOff>
    </xdr:to>
    <xdr:sp macro="" textlink="">
      <xdr:nvSpPr>
        <xdr:cNvPr id="153" name="楕円 152"/>
        <xdr:cNvSpPr/>
      </xdr:nvSpPr>
      <xdr:spPr>
        <a:xfrm>
          <a:off x="49022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79483</xdr:rowOff>
    </xdr:from>
    <xdr:ext cx="762000" cy="259045"/>
    <xdr:sp macro="" textlink="">
      <xdr:nvSpPr>
        <xdr:cNvPr id="154" name="財政構造の弾力性該当値テキスト"/>
        <xdr:cNvSpPr txBox="1"/>
      </xdr:nvSpPr>
      <xdr:spPr>
        <a:xfrm>
          <a:off x="5041900" y="1070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106499</xdr:rowOff>
    </xdr:from>
    <xdr:to>
      <xdr:col>19</xdr:col>
      <xdr:colOff>184150</xdr:colOff>
      <xdr:row>62</xdr:row>
      <xdr:rowOff>36649</xdr:rowOff>
    </xdr:to>
    <xdr:sp macro="" textlink="">
      <xdr:nvSpPr>
        <xdr:cNvPr id="155" name="楕円 154"/>
        <xdr:cNvSpPr/>
      </xdr:nvSpPr>
      <xdr:spPr>
        <a:xfrm>
          <a:off x="4064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46826</xdr:rowOff>
    </xdr:from>
    <xdr:ext cx="736600" cy="259045"/>
    <xdr:sp macro="" textlink="">
      <xdr:nvSpPr>
        <xdr:cNvPr id="156" name="テキスト ボックス 155"/>
        <xdr:cNvSpPr txBox="1"/>
      </xdr:nvSpPr>
      <xdr:spPr>
        <a:xfrm>
          <a:off x="3733800" y="10333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133169</xdr:rowOff>
    </xdr:from>
    <xdr:to>
      <xdr:col>15</xdr:col>
      <xdr:colOff>133350</xdr:colOff>
      <xdr:row>61</xdr:row>
      <xdr:rowOff>63319</xdr:rowOff>
    </xdr:to>
    <xdr:sp macro="" textlink="">
      <xdr:nvSpPr>
        <xdr:cNvPr id="157" name="楕円 156"/>
        <xdr:cNvSpPr/>
      </xdr:nvSpPr>
      <xdr:spPr>
        <a:xfrm>
          <a:off x="3175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73496</xdr:rowOff>
    </xdr:from>
    <xdr:ext cx="762000" cy="259045"/>
    <xdr:sp macro="" textlink="">
      <xdr:nvSpPr>
        <xdr:cNvPr id="158" name="テキスト ボックス 157"/>
        <xdr:cNvSpPr txBox="1"/>
      </xdr:nvSpPr>
      <xdr:spPr>
        <a:xfrm>
          <a:off x="2844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133169</xdr:rowOff>
    </xdr:from>
    <xdr:to>
      <xdr:col>11</xdr:col>
      <xdr:colOff>82550</xdr:colOff>
      <xdr:row>61</xdr:row>
      <xdr:rowOff>63319</xdr:rowOff>
    </xdr:to>
    <xdr:sp macro="" textlink="">
      <xdr:nvSpPr>
        <xdr:cNvPr id="159" name="楕円 158"/>
        <xdr:cNvSpPr/>
      </xdr:nvSpPr>
      <xdr:spPr>
        <a:xfrm>
          <a:off x="2286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73496</xdr:rowOff>
    </xdr:from>
    <xdr:ext cx="762000" cy="259045"/>
    <xdr:sp macro="" textlink="">
      <xdr:nvSpPr>
        <xdr:cNvPr id="160" name="テキスト ボックス 159"/>
        <xdr:cNvSpPr txBox="1"/>
      </xdr:nvSpPr>
      <xdr:spPr>
        <a:xfrm>
          <a:off x="1955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61" name="楕円 160"/>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62" name="テキスト ボックス 161"/>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１年４月に予定している中核市移行に向けた人員増により人件費は増加、物件費についても増加したため、人口一人当たりの決算額は前年度から５，４０２円増加の１１３，５６３円となっている。職員の定員適正化と時間外勤務の削減を図るとともに、指定管理者制度の継続や内部管理経費の削減により、一層の節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108469</xdr:rowOff>
    </xdr:from>
    <xdr:to>
      <xdr:col>23</xdr:col>
      <xdr:colOff>133350</xdr:colOff>
      <xdr:row>89</xdr:row>
      <xdr:rowOff>68799</xdr:rowOff>
    </xdr:to>
    <xdr:cxnSp macro="">
      <xdr:nvCxnSpPr>
        <xdr:cNvPr id="194" name="直線コネクタ 193"/>
        <xdr:cNvCxnSpPr/>
      </xdr:nvCxnSpPr>
      <xdr:spPr>
        <a:xfrm flipV="1">
          <a:off x="4953000" y="13653019"/>
          <a:ext cx="0" cy="1674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40876</xdr:rowOff>
    </xdr:from>
    <xdr:ext cx="762000" cy="259045"/>
    <xdr:sp macro="" textlink="">
      <xdr:nvSpPr>
        <xdr:cNvPr id="195" name="人件費・物件費等の状況最小値テキスト"/>
        <xdr:cNvSpPr txBox="1"/>
      </xdr:nvSpPr>
      <xdr:spPr>
        <a:xfrm>
          <a:off x="5041900" y="152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68799</xdr:rowOff>
    </xdr:from>
    <xdr:to>
      <xdr:col>24</xdr:col>
      <xdr:colOff>12700</xdr:colOff>
      <xdr:row>89</xdr:row>
      <xdr:rowOff>68799</xdr:rowOff>
    </xdr:to>
    <xdr:cxnSp macro="">
      <xdr:nvCxnSpPr>
        <xdr:cNvPr id="196" name="直線コネクタ 195"/>
        <xdr:cNvCxnSpPr/>
      </xdr:nvCxnSpPr>
      <xdr:spPr>
        <a:xfrm>
          <a:off x="4864100" y="1532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23396</xdr:rowOff>
    </xdr:from>
    <xdr:ext cx="762000" cy="259045"/>
    <xdr:sp macro="" textlink="">
      <xdr:nvSpPr>
        <xdr:cNvPr id="197" name="人件費・物件費等の状況最大値テキスト"/>
        <xdr:cNvSpPr txBox="1"/>
      </xdr:nvSpPr>
      <xdr:spPr>
        <a:xfrm>
          <a:off x="5041900" y="1339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108469</xdr:rowOff>
    </xdr:from>
    <xdr:to>
      <xdr:col>24</xdr:col>
      <xdr:colOff>12700</xdr:colOff>
      <xdr:row>79</xdr:row>
      <xdr:rowOff>108469</xdr:rowOff>
    </xdr:to>
    <xdr:cxnSp macro="">
      <xdr:nvCxnSpPr>
        <xdr:cNvPr id="198" name="直線コネクタ 197"/>
        <xdr:cNvCxnSpPr/>
      </xdr:nvCxnSpPr>
      <xdr:spPr>
        <a:xfrm>
          <a:off x="4864100" y="1365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169689</xdr:rowOff>
    </xdr:from>
    <xdr:to>
      <xdr:col>23</xdr:col>
      <xdr:colOff>133350</xdr:colOff>
      <xdr:row>83</xdr:row>
      <xdr:rowOff>91346</xdr:rowOff>
    </xdr:to>
    <xdr:cxnSp macro="">
      <xdr:nvCxnSpPr>
        <xdr:cNvPr id="199" name="直線コネクタ 198"/>
        <xdr:cNvCxnSpPr/>
      </xdr:nvCxnSpPr>
      <xdr:spPr>
        <a:xfrm>
          <a:off x="4114800" y="14228589"/>
          <a:ext cx="838200" cy="9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108459</xdr:rowOff>
    </xdr:from>
    <xdr:ext cx="762000" cy="259045"/>
    <xdr:sp macro="" textlink="">
      <xdr:nvSpPr>
        <xdr:cNvPr id="200" name="人件費・物件費等の状況平均値テキスト"/>
        <xdr:cNvSpPr txBox="1"/>
      </xdr:nvSpPr>
      <xdr:spPr>
        <a:xfrm>
          <a:off x="5041900" y="1399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91932</xdr:rowOff>
    </xdr:from>
    <xdr:to>
      <xdr:col>23</xdr:col>
      <xdr:colOff>184150</xdr:colOff>
      <xdr:row>83</xdr:row>
      <xdr:rowOff>22082</xdr:rowOff>
    </xdr:to>
    <xdr:sp macro="" textlink="">
      <xdr:nvSpPr>
        <xdr:cNvPr id="201" name="フローチャート: 判断 200"/>
        <xdr:cNvSpPr/>
      </xdr:nvSpPr>
      <xdr:spPr>
        <a:xfrm>
          <a:off x="49022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107451</xdr:rowOff>
    </xdr:from>
    <xdr:to>
      <xdr:col>19</xdr:col>
      <xdr:colOff>133350</xdr:colOff>
      <xdr:row>82</xdr:row>
      <xdr:rowOff>169689</xdr:rowOff>
    </xdr:to>
    <xdr:cxnSp macro="">
      <xdr:nvCxnSpPr>
        <xdr:cNvPr id="202" name="直線コネクタ 201"/>
        <xdr:cNvCxnSpPr/>
      </xdr:nvCxnSpPr>
      <xdr:spPr>
        <a:xfrm>
          <a:off x="3225800" y="14166351"/>
          <a:ext cx="889000" cy="6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58564</xdr:rowOff>
    </xdr:from>
    <xdr:to>
      <xdr:col>19</xdr:col>
      <xdr:colOff>184150</xdr:colOff>
      <xdr:row>82</xdr:row>
      <xdr:rowOff>160164</xdr:rowOff>
    </xdr:to>
    <xdr:sp macro="" textlink="">
      <xdr:nvSpPr>
        <xdr:cNvPr id="203" name="フローチャート: 判断 202"/>
        <xdr:cNvSpPr/>
      </xdr:nvSpPr>
      <xdr:spPr>
        <a:xfrm>
          <a:off x="4064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170341</xdr:rowOff>
    </xdr:from>
    <xdr:ext cx="736600" cy="259045"/>
    <xdr:sp macro="" textlink="">
      <xdr:nvSpPr>
        <xdr:cNvPr id="204" name="テキスト ボックス 203"/>
        <xdr:cNvSpPr txBox="1"/>
      </xdr:nvSpPr>
      <xdr:spPr>
        <a:xfrm>
          <a:off x="3733800" y="1388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56468</xdr:rowOff>
    </xdr:from>
    <xdr:to>
      <xdr:col>15</xdr:col>
      <xdr:colOff>82550</xdr:colOff>
      <xdr:row>82</xdr:row>
      <xdr:rowOff>107451</xdr:rowOff>
    </xdr:to>
    <xdr:cxnSp macro="">
      <xdr:nvCxnSpPr>
        <xdr:cNvPr id="205" name="直線コネクタ 204"/>
        <xdr:cNvCxnSpPr/>
      </xdr:nvCxnSpPr>
      <xdr:spPr>
        <a:xfrm>
          <a:off x="2336800" y="14115368"/>
          <a:ext cx="889000" cy="5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63528</xdr:rowOff>
    </xdr:from>
    <xdr:to>
      <xdr:col>15</xdr:col>
      <xdr:colOff>133350</xdr:colOff>
      <xdr:row>82</xdr:row>
      <xdr:rowOff>165128</xdr:rowOff>
    </xdr:to>
    <xdr:sp macro="" textlink="">
      <xdr:nvSpPr>
        <xdr:cNvPr id="206" name="フローチャート: 判断 205"/>
        <xdr:cNvSpPr/>
      </xdr:nvSpPr>
      <xdr:spPr>
        <a:xfrm>
          <a:off x="3175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149905</xdr:rowOff>
    </xdr:from>
    <xdr:ext cx="762000" cy="259045"/>
    <xdr:sp macro="" textlink="">
      <xdr:nvSpPr>
        <xdr:cNvPr id="207" name="テキスト ボックス 206"/>
        <xdr:cNvSpPr txBox="1"/>
      </xdr:nvSpPr>
      <xdr:spPr>
        <a:xfrm>
          <a:off x="2844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29252</xdr:rowOff>
    </xdr:from>
    <xdr:to>
      <xdr:col>11</xdr:col>
      <xdr:colOff>31750</xdr:colOff>
      <xdr:row>82</xdr:row>
      <xdr:rowOff>56468</xdr:rowOff>
    </xdr:to>
    <xdr:cxnSp macro="">
      <xdr:nvCxnSpPr>
        <xdr:cNvPr id="208" name="直線コネクタ 207"/>
        <xdr:cNvCxnSpPr/>
      </xdr:nvCxnSpPr>
      <xdr:spPr>
        <a:xfrm>
          <a:off x="1447800" y="14088152"/>
          <a:ext cx="889000" cy="2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28350</xdr:rowOff>
    </xdr:from>
    <xdr:to>
      <xdr:col>11</xdr:col>
      <xdr:colOff>82550</xdr:colOff>
      <xdr:row>82</xdr:row>
      <xdr:rowOff>129950</xdr:rowOff>
    </xdr:to>
    <xdr:sp macro="" textlink="">
      <xdr:nvSpPr>
        <xdr:cNvPr id="209" name="フローチャート: 判断 208"/>
        <xdr:cNvSpPr/>
      </xdr:nvSpPr>
      <xdr:spPr>
        <a:xfrm>
          <a:off x="2286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114727</xdr:rowOff>
    </xdr:from>
    <xdr:ext cx="762000" cy="259045"/>
    <xdr:sp macro="" textlink="">
      <xdr:nvSpPr>
        <xdr:cNvPr id="210" name="テキスト ボックス 209"/>
        <xdr:cNvSpPr txBox="1"/>
      </xdr:nvSpPr>
      <xdr:spPr>
        <a:xfrm>
          <a:off x="1955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109865</xdr:rowOff>
    </xdr:from>
    <xdr:to>
      <xdr:col>7</xdr:col>
      <xdr:colOff>31750</xdr:colOff>
      <xdr:row>82</xdr:row>
      <xdr:rowOff>40015</xdr:rowOff>
    </xdr:to>
    <xdr:sp macro="" textlink="">
      <xdr:nvSpPr>
        <xdr:cNvPr id="211" name="フローチャート: 判断 210"/>
        <xdr:cNvSpPr/>
      </xdr:nvSpPr>
      <xdr:spPr>
        <a:xfrm>
          <a:off x="1397000" y="139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50192</xdr:rowOff>
    </xdr:from>
    <xdr:ext cx="762000" cy="259045"/>
    <xdr:sp macro="" textlink="">
      <xdr:nvSpPr>
        <xdr:cNvPr id="212" name="テキスト ボックス 211"/>
        <xdr:cNvSpPr txBox="1"/>
      </xdr:nvSpPr>
      <xdr:spPr>
        <a:xfrm>
          <a:off x="1066800" y="1376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40546</xdr:rowOff>
    </xdr:from>
    <xdr:to>
      <xdr:col>23</xdr:col>
      <xdr:colOff>184150</xdr:colOff>
      <xdr:row>83</xdr:row>
      <xdr:rowOff>142146</xdr:rowOff>
    </xdr:to>
    <xdr:sp macro="" textlink="">
      <xdr:nvSpPr>
        <xdr:cNvPr id="218" name="楕円 217"/>
        <xdr:cNvSpPr/>
      </xdr:nvSpPr>
      <xdr:spPr>
        <a:xfrm>
          <a:off x="4902200" y="1427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12623</xdr:rowOff>
    </xdr:from>
    <xdr:ext cx="762000" cy="259045"/>
    <xdr:sp macro="" textlink="">
      <xdr:nvSpPr>
        <xdr:cNvPr id="219" name="人件費・物件費等の状況該当値テキスト"/>
        <xdr:cNvSpPr txBox="1"/>
      </xdr:nvSpPr>
      <xdr:spPr>
        <a:xfrm>
          <a:off x="5041900" y="1424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118889</xdr:rowOff>
    </xdr:from>
    <xdr:to>
      <xdr:col>19</xdr:col>
      <xdr:colOff>184150</xdr:colOff>
      <xdr:row>83</xdr:row>
      <xdr:rowOff>49039</xdr:rowOff>
    </xdr:to>
    <xdr:sp macro="" textlink="">
      <xdr:nvSpPr>
        <xdr:cNvPr id="220" name="楕円 219"/>
        <xdr:cNvSpPr/>
      </xdr:nvSpPr>
      <xdr:spPr>
        <a:xfrm>
          <a:off x="4064000" y="141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33816</xdr:rowOff>
    </xdr:from>
    <xdr:ext cx="736600" cy="259045"/>
    <xdr:sp macro="" textlink="">
      <xdr:nvSpPr>
        <xdr:cNvPr id="221" name="テキスト ボックス 220"/>
        <xdr:cNvSpPr txBox="1"/>
      </xdr:nvSpPr>
      <xdr:spPr>
        <a:xfrm>
          <a:off x="3733800" y="14264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56651</xdr:rowOff>
    </xdr:from>
    <xdr:to>
      <xdr:col>15</xdr:col>
      <xdr:colOff>133350</xdr:colOff>
      <xdr:row>82</xdr:row>
      <xdr:rowOff>158251</xdr:rowOff>
    </xdr:to>
    <xdr:sp macro="" textlink="">
      <xdr:nvSpPr>
        <xdr:cNvPr id="222" name="楕円 221"/>
        <xdr:cNvSpPr/>
      </xdr:nvSpPr>
      <xdr:spPr>
        <a:xfrm>
          <a:off x="3175000" y="1411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168428</xdr:rowOff>
    </xdr:from>
    <xdr:ext cx="762000" cy="259045"/>
    <xdr:sp macro="" textlink="">
      <xdr:nvSpPr>
        <xdr:cNvPr id="223" name="テキスト ボックス 222"/>
        <xdr:cNvSpPr txBox="1"/>
      </xdr:nvSpPr>
      <xdr:spPr>
        <a:xfrm>
          <a:off x="2844800" y="1388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5668</xdr:rowOff>
    </xdr:from>
    <xdr:to>
      <xdr:col>11</xdr:col>
      <xdr:colOff>82550</xdr:colOff>
      <xdr:row>82</xdr:row>
      <xdr:rowOff>107268</xdr:rowOff>
    </xdr:to>
    <xdr:sp macro="" textlink="">
      <xdr:nvSpPr>
        <xdr:cNvPr id="224" name="楕円 223"/>
        <xdr:cNvSpPr/>
      </xdr:nvSpPr>
      <xdr:spPr>
        <a:xfrm>
          <a:off x="2286000" y="1406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117445</xdr:rowOff>
    </xdr:from>
    <xdr:ext cx="762000" cy="259045"/>
    <xdr:sp macro="" textlink="">
      <xdr:nvSpPr>
        <xdr:cNvPr id="225" name="テキスト ボックス 224"/>
        <xdr:cNvSpPr txBox="1"/>
      </xdr:nvSpPr>
      <xdr:spPr>
        <a:xfrm>
          <a:off x="1955800" y="1383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149902</xdr:rowOff>
    </xdr:from>
    <xdr:to>
      <xdr:col>7</xdr:col>
      <xdr:colOff>31750</xdr:colOff>
      <xdr:row>82</xdr:row>
      <xdr:rowOff>80052</xdr:rowOff>
    </xdr:to>
    <xdr:sp macro="" textlink="">
      <xdr:nvSpPr>
        <xdr:cNvPr id="226" name="楕円 225"/>
        <xdr:cNvSpPr/>
      </xdr:nvSpPr>
      <xdr:spPr>
        <a:xfrm>
          <a:off x="1397000" y="140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64829</xdr:rowOff>
    </xdr:from>
    <xdr:ext cx="762000" cy="259045"/>
    <xdr:sp macro="" textlink="">
      <xdr:nvSpPr>
        <xdr:cNvPr id="227" name="テキスト ボックス 226"/>
        <xdr:cNvSpPr txBox="1"/>
      </xdr:nvSpPr>
      <xdr:spPr>
        <a:xfrm>
          <a:off x="1066800" y="141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平成２２年度以降、類似団体平均を上回っている。今後、国及び県の勧告並びに他都市の状況を参考に見直しを行い、一層の給与費適正化に努める。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年度の値は未公表であるため、前年度の数値を引用。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56" name="直線コネクタ 255"/>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7"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8" name="直線コネクタ 257"/>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10584</xdr:rowOff>
    </xdr:to>
    <xdr:cxnSp macro="">
      <xdr:nvCxnSpPr>
        <xdr:cNvPr id="261" name="直線コネクタ 260"/>
        <xdr:cNvCxnSpPr/>
      </xdr:nvCxnSpPr>
      <xdr:spPr>
        <a:xfrm>
          <a:off x="16179800" y="149267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17586</xdr:rowOff>
    </xdr:from>
    <xdr:ext cx="762000" cy="259045"/>
    <xdr:sp macro="" textlink="">
      <xdr:nvSpPr>
        <xdr:cNvPr id="262" name="給与水準   （国との比較）平均値テキスト"/>
        <xdr:cNvSpPr txBox="1"/>
      </xdr:nvSpPr>
      <xdr:spPr>
        <a:xfrm>
          <a:off x="17106900" y="1441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63" name="フローチャート: 判断 262"/>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10584</xdr:rowOff>
    </xdr:to>
    <xdr:cxnSp macro="">
      <xdr:nvCxnSpPr>
        <xdr:cNvPr id="264" name="直線コネクタ 263"/>
        <xdr:cNvCxnSpPr/>
      </xdr:nvCxnSpPr>
      <xdr:spPr>
        <a:xfrm>
          <a:off x="15290800" y="14926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66" name="テキスト ボックス 265"/>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87</xdr:row>
      <xdr:rowOff>10584</xdr:rowOff>
    </xdr:to>
    <xdr:cxnSp macro="">
      <xdr:nvCxnSpPr>
        <xdr:cNvPr id="267" name="直線コネクタ 266"/>
        <xdr:cNvCxnSpPr/>
      </xdr:nvCxnSpPr>
      <xdr:spPr>
        <a:xfrm>
          <a:off x="14401800" y="14705541"/>
          <a:ext cx="889000" cy="2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85</xdr:row>
      <xdr:rowOff>132291</xdr:rowOff>
    </xdr:to>
    <xdr:cxnSp macro="">
      <xdr:nvCxnSpPr>
        <xdr:cNvPr id="270" name="直線コネクタ 269"/>
        <xdr:cNvCxnSpPr/>
      </xdr:nvCxnSpPr>
      <xdr:spPr>
        <a:xfrm>
          <a:off x="13512800" y="146653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2" name="テキスト ボックス 271"/>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3" name="フローチャート: 判断 272"/>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74" name="テキスト ボックス 273"/>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80" name="楕円 279"/>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81"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82" name="楕円 281"/>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83" name="テキスト ボックス 282"/>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4" name="楕円 283"/>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5" name="テキスト ボックス 284"/>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81491</xdr:rowOff>
    </xdr:from>
    <xdr:to>
      <xdr:col>68</xdr:col>
      <xdr:colOff>203200</xdr:colOff>
      <xdr:row>86</xdr:row>
      <xdr:rowOff>11641</xdr:rowOff>
    </xdr:to>
    <xdr:sp macro="" textlink="">
      <xdr:nvSpPr>
        <xdr:cNvPr id="286" name="楕円 285"/>
        <xdr:cNvSpPr/>
      </xdr:nvSpPr>
      <xdr:spPr>
        <a:xfrm>
          <a:off x="14351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87" name="テキスト ボックス 286"/>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88" name="楕円 287"/>
        <xdr:cNvSpPr/>
      </xdr:nvSpPr>
      <xdr:spPr>
        <a:xfrm>
          <a:off x="13462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127652</xdr:rowOff>
    </xdr:from>
    <xdr:ext cx="762000" cy="259045"/>
    <xdr:sp macro="" textlink="">
      <xdr:nvSpPr>
        <xdr:cNvPr id="289" name="テキスト ボックス 288"/>
        <xdr:cNvSpPr txBox="1"/>
      </xdr:nvSpPr>
      <xdr:spPr>
        <a:xfrm>
          <a:off x="13131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第３次職員定員適正化計画の実施により職員数の適正化を図っているが、平成３１年４月に予定している中核市移行に向けて増加する事務事業の必要職員の配置を平成２９年度から行っているため、前年度と比べ０．０２人増の６．１９人となり類似団体平均を上回った。今後も事務事業の負担に対して適正な職員配置の推進を図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68399</xdr:rowOff>
    </xdr:from>
    <xdr:to>
      <xdr:col>81</xdr:col>
      <xdr:colOff>44450</xdr:colOff>
      <xdr:row>67</xdr:row>
      <xdr:rowOff>52433</xdr:rowOff>
    </xdr:to>
    <xdr:cxnSp macro="">
      <xdr:nvCxnSpPr>
        <xdr:cNvPr id="321" name="直線コネクタ 320"/>
        <xdr:cNvCxnSpPr/>
      </xdr:nvCxnSpPr>
      <xdr:spPr>
        <a:xfrm flipV="1">
          <a:off x="17018000" y="10012499"/>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22"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23" name="直線コネクタ 322"/>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154776</xdr:rowOff>
    </xdr:from>
    <xdr:ext cx="762000" cy="259045"/>
    <xdr:sp macro="" textlink="">
      <xdr:nvSpPr>
        <xdr:cNvPr id="324"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68399</xdr:rowOff>
    </xdr:from>
    <xdr:to>
      <xdr:col>81</xdr:col>
      <xdr:colOff>133350</xdr:colOff>
      <xdr:row>58</xdr:row>
      <xdr:rowOff>68399</xdr:rowOff>
    </xdr:to>
    <xdr:cxnSp macro="">
      <xdr:nvCxnSpPr>
        <xdr:cNvPr id="325" name="直線コネクタ 324"/>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51344</xdr:rowOff>
    </xdr:from>
    <xdr:to>
      <xdr:col>81</xdr:col>
      <xdr:colOff>44450</xdr:colOff>
      <xdr:row>62</xdr:row>
      <xdr:rowOff>58238</xdr:rowOff>
    </xdr:to>
    <xdr:cxnSp macro="">
      <xdr:nvCxnSpPr>
        <xdr:cNvPr id="326" name="直線コネクタ 325"/>
        <xdr:cNvCxnSpPr/>
      </xdr:nvCxnSpPr>
      <xdr:spPr>
        <a:xfrm>
          <a:off x="16179800" y="1068124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17071</xdr:rowOff>
    </xdr:from>
    <xdr:ext cx="762000" cy="259045"/>
    <xdr:sp macro="" textlink="">
      <xdr:nvSpPr>
        <xdr:cNvPr id="327"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28" name="フローチャート: 判断 327"/>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6531</xdr:rowOff>
    </xdr:from>
    <xdr:to>
      <xdr:col>77</xdr:col>
      <xdr:colOff>44450</xdr:colOff>
      <xdr:row>62</xdr:row>
      <xdr:rowOff>51344</xdr:rowOff>
    </xdr:to>
    <xdr:cxnSp macro="">
      <xdr:nvCxnSpPr>
        <xdr:cNvPr id="329" name="直線コネクタ 328"/>
        <xdr:cNvCxnSpPr/>
      </xdr:nvCxnSpPr>
      <xdr:spPr>
        <a:xfrm>
          <a:off x="15290800" y="10636431"/>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544</xdr:rowOff>
    </xdr:from>
    <xdr:to>
      <xdr:col>77</xdr:col>
      <xdr:colOff>95250</xdr:colOff>
      <xdr:row>62</xdr:row>
      <xdr:rowOff>102144</xdr:rowOff>
    </xdr:to>
    <xdr:sp macro="" textlink="">
      <xdr:nvSpPr>
        <xdr:cNvPr id="330" name="フローチャート: 判断 329"/>
        <xdr:cNvSpPr/>
      </xdr:nvSpPr>
      <xdr:spPr>
        <a:xfrm>
          <a:off x="16129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112321</xdr:rowOff>
    </xdr:from>
    <xdr:ext cx="736600" cy="259045"/>
    <xdr:sp macro="" textlink="">
      <xdr:nvSpPr>
        <xdr:cNvPr id="331" name="テキスト ボックス 330"/>
        <xdr:cNvSpPr txBox="1"/>
      </xdr:nvSpPr>
      <xdr:spPr>
        <a:xfrm>
          <a:off x="15798800" y="1039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146957</xdr:rowOff>
    </xdr:from>
    <xdr:to>
      <xdr:col>72</xdr:col>
      <xdr:colOff>203200</xdr:colOff>
      <xdr:row>62</xdr:row>
      <xdr:rowOff>6531</xdr:rowOff>
    </xdr:to>
    <xdr:cxnSp macro="">
      <xdr:nvCxnSpPr>
        <xdr:cNvPr id="332" name="直線コネクタ 331"/>
        <xdr:cNvCxnSpPr/>
      </xdr:nvCxnSpPr>
      <xdr:spPr>
        <a:xfrm>
          <a:off x="14401800" y="106054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165100</xdr:rowOff>
    </xdr:from>
    <xdr:to>
      <xdr:col>73</xdr:col>
      <xdr:colOff>44450</xdr:colOff>
      <xdr:row>62</xdr:row>
      <xdr:rowOff>95250</xdr:rowOff>
    </xdr:to>
    <xdr:sp macro="" textlink="">
      <xdr:nvSpPr>
        <xdr:cNvPr id="333" name="フローチャート: 判断 332"/>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80027</xdr:rowOff>
    </xdr:from>
    <xdr:ext cx="762000" cy="259045"/>
    <xdr:sp macro="" textlink="">
      <xdr:nvSpPr>
        <xdr:cNvPr id="334" name="テキスト ボックス 333"/>
        <xdr:cNvSpPr txBox="1"/>
      </xdr:nvSpPr>
      <xdr:spPr>
        <a:xfrm>
          <a:off x="14909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146957</xdr:rowOff>
    </xdr:from>
    <xdr:to>
      <xdr:col>68</xdr:col>
      <xdr:colOff>152400</xdr:colOff>
      <xdr:row>61</xdr:row>
      <xdr:rowOff>167640</xdr:rowOff>
    </xdr:to>
    <xdr:cxnSp macro="">
      <xdr:nvCxnSpPr>
        <xdr:cNvPr id="335" name="直線コネクタ 334"/>
        <xdr:cNvCxnSpPr/>
      </xdr:nvCxnSpPr>
      <xdr:spPr>
        <a:xfrm flipV="1">
          <a:off x="13512800" y="1060540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168547</xdr:rowOff>
    </xdr:from>
    <xdr:to>
      <xdr:col>68</xdr:col>
      <xdr:colOff>203200</xdr:colOff>
      <xdr:row>62</xdr:row>
      <xdr:rowOff>98697</xdr:rowOff>
    </xdr:to>
    <xdr:sp macro="" textlink="">
      <xdr:nvSpPr>
        <xdr:cNvPr id="336" name="フローチャート: 判断 335"/>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83474</xdr:rowOff>
    </xdr:from>
    <xdr:ext cx="762000" cy="259045"/>
    <xdr:sp macro="" textlink="">
      <xdr:nvSpPr>
        <xdr:cNvPr id="337" name="テキスト ボックス 336"/>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38" name="フローチャート: 判断 337"/>
        <xdr:cNvSpPr/>
      </xdr:nvSpPr>
      <xdr:spPr>
        <a:xfrm>
          <a:off x="13462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62792</xdr:rowOff>
    </xdr:from>
    <xdr:ext cx="762000" cy="259045"/>
    <xdr:sp macro="" textlink="">
      <xdr:nvSpPr>
        <xdr:cNvPr id="339" name="テキスト ボックス 338"/>
        <xdr:cNvSpPr txBox="1"/>
      </xdr:nvSpPr>
      <xdr:spPr>
        <a:xfrm>
          <a:off x="13131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7438</xdr:rowOff>
    </xdr:from>
    <xdr:to>
      <xdr:col>81</xdr:col>
      <xdr:colOff>95250</xdr:colOff>
      <xdr:row>62</xdr:row>
      <xdr:rowOff>109038</xdr:rowOff>
    </xdr:to>
    <xdr:sp macro="" textlink="">
      <xdr:nvSpPr>
        <xdr:cNvPr id="345" name="楕円 344"/>
        <xdr:cNvSpPr/>
      </xdr:nvSpPr>
      <xdr:spPr>
        <a:xfrm>
          <a:off x="169672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150965</xdr:rowOff>
    </xdr:from>
    <xdr:ext cx="762000" cy="259045"/>
    <xdr:sp macro="" textlink="">
      <xdr:nvSpPr>
        <xdr:cNvPr id="346" name="定員管理の状況該当値テキスト"/>
        <xdr:cNvSpPr txBox="1"/>
      </xdr:nvSpPr>
      <xdr:spPr>
        <a:xfrm>
          <a:off x="17106900" y="1060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544</xdr:rowOff>
    </xdr:from>
    <xdr:to>
      <xdr:col>77</xdr:col>
      <xdr:colOff>95250</xdr:colOff>
      <xdr:row>62</xdr:row>
      <xdr:rowOff>102144</xdr:rowOff>
    </xdr:to>
    <xdr:sp macro="" textlink="">
      <xdr:nvSpPr>
        <xdr:cNvPr id="347" name="楕円 346"/>
        <xdr:cNvSpPr/>
      </xdr:nvSpPr>
      <xdr:spPr>
        <a:xfrm>
          <a:off x="16129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86921</xdr:rowOff>
    </xdr:from>
    <xdr:ext cx="736600" cy="259045"/>
    <xdr:sp macro="" textlink="">
      <xdr:nvSpPr>
        <xdr:cNvPr id="348" name="テキスト ボックス 347"/>
        <xdr:cNvSpPr txBox="1"/>
      </xdr:nvSpPr>
      <xdr:spPr>
        <a:xfrm>
          <a:off x="15798800" y="1071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127181</xdr:rowOff>
    </xdr:from>
    <xdr:to>
      <xdr:col>73</xdr:col>
      <xdr:colOff>44450</xdr:colOff>
      <xdr:row>62</xdr:row>
      <xdr:rowOff>57331</xdr:rowOff>
    </xdr:to>
    <xdr:sp macro="" textlink="">
      <xdr:nvSpPr>
        <xdr:cNvPr id="349" name="楕円 348"/>
        <xdr:cNvSpPr/>
      </xdr:nvSpPr>
      <xdr:spPr>
        <a:xfrm>
          <a:off x="15240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50" name="テキスト ボックス 349"/>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96157</xdr:rowOff>
    </xdr:from>
    <xdr:to>
      <xdr:col>68</xdr:col>
      <xdr:colOff>203200</xdr:colOff>
      <xdr:row>62</xdr:row>
      <xdr:rowOff>26307</xdr:rowOff>
    </xdr:to>
    <xdr:sp macro="" textlink="">
      <xdr:nvSpPr>
        <xdr:cNvPr id="351" name="楕円 350"/>
        <xdr:cNvSpPr/>
      </xdr:nvSpPr>
      <xdr:spPr>
        <a:xfrm>
          <a:off x="14351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36484</xdr:rowOff>
    </xdr:from>
    <xdr:ext cx="762000" cy="259045"/>
    <xdr:sp macro="" textlink="">
      <xdr:nvSpPr>
        <xdr:cNvPr id="352" name="テキスト ボックス 351"/>
        <xdr:cNvSpPr txBox="1"/>
      </xdr:nvSpPr>
      <xdr:spPr>
        <a:xfrm>
          <a:off x="14020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116840</xdr:rowOff>
    </xdr:from>
    <xdr:to>
      <xdr:col>64</xdr:col>
      <xdr:colOff>152400</xdr:colOff>
      <xdr:row>62</xdr:row>
      <xdr:rowOff>46990</xdr:rowOff>
    </xdr:to>
    <xdr:sp macro="" textlink="">
      <xdr:nvSpPr>
        <xdr:cNvPr id="353" name="楕円 352"/>
        <xdr:cNvSpPr/>
      </xdr:nvSpPr>
      <xdr:spPr>
        <a:xfrm>
          <a:off x="13462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57167</xdr:rowOff>
    </xdr:from>
    <xdr:ext cx="762000" cy="259045"/>
    <xdr:sp macro="" textlink="">
      <xdr:nvSpPr>
        <xdr:cNvPr id="354" name="テキスト ボックス 353"/>
        <xdr:cNvSpPr txBox="1"/>
      </xdr:nvSpPr>
      <xdr:spPr>
        <a:xfrm>
          <a:off x="13131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８年度の臨時地方道整備事業、一般単独事業等の償還が終了したことに伴い、前年度と比べ０．１ポイント減少し８．３％となった。今後も地方債の発行に当たっては、交付税措置される有利な起債を活用するとともに、新たな債務負担については、内容を精査することにより財源の確保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45</xdr:row>
      <xdr:rowOff>41910</xdr:rowOff>
    </xdr:to>
    <xdr:cxnSp macro="">
      <xdr:nvCxnSpPr>
        <xdr:cNvPr id="382" name="直線コネクタ 381"/>
        <xdr:cNvCxnSpPr/>
      </xdr:nvCxnSpPr>
      <xdr:spPr>
        <a:xfrm flipV="1">
          <a:off x="17018000" y="630131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3"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85"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6" name="直線コネクタ 385"/>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57573</xdr:rowOff>
    </xdr:to>
    <xdr:cxnSp macro="">
      <xdr:nvCxnSpPr>
        <xdr:cNvPr id="387" name="直線コネクタ 386"/>
        <xdr:cNvCxnSpPr/>
      </xdr:nvCxnSpPr>
      <xdr:spPr>
        <a:xfrm flipV="1">
          <a:off x="16179800" y="725043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8"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9" name="フローチャート: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57573</xdr:rowOff>
    </xdr:from>
    <xdr:to>
      <xdr:col>77</xdr:col>
      <xdr:colOff>44450</xdr:colOff>
      <xdr:row>42</xdr:row>
      <xdr:rowOff>73660</xdr:rowOff>
    </xdr:to>
    <xdr:cxnSp macro="">
      <xdr:nvCxnSpPr>
        <xdr:cNvPr id="390" name="直線コネクタ 389"/>
        <xdr:cNvCxnSpPr/>
      </xdr:nvCxnSpPr>
      <xdr:spPr>
        <a:xfrm flipV="1">
          <a:off x="15290800" y="72584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92287</xdr:rowOff>
    </xdr:from>
    <xdr:to>
      <xdr:col>77</xdr:col>
      <xdr:colOff>95250</xdr:colOff>
      <xdr:row>41</xdr:row>
      <xdr:rowOff>22437</xdr:rowOff>
    </xdr:to>
    <xdr:sp macro="" textlink="">
      <xdr:nvSpPr>
        <xdr:cNvPr id="391" name="フローチャート: 判断 390"/>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392" name="テキスト ボックス 391"/>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97790</xdr:rowOff>
    </xdr:to>
    <xdr:cxnSp macro="">
      <xdr:nvCxnSpPr>
        <xdr:cNvPr id="393" name="直線コネクタ 392"/>
        <xdr:cNvCxnSpPr/>
      </xdr:nvCxnSpPr>
      <xdr:spPr>
        <a:xfrm flipV="1">
          <a:off x="14401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4" name="フローチャート: 判断 393"/>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5" name="テキスト ボックス 394"/>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42</xdr:row>
      <xdr:rowOff>129963</xdr:rowOff>
    </xdr:to>
    <xdr:cxnSp macro="">
      <xdr:nvCxnSpPr>
        <xdr:cNvPr id="396" name="直線コネクタ 395"/>
        <xdr:cNvCxnSpPr/>
      </xdr:nvCxnSpPr>
      <xdr:spPr>
        <a:xfrm flipV="1">
          <a:off x="13512800" y="72986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7" name="フローチャート: 判断 39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8" name="テキスト ボックス 397"/>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9" name="フローチャート: 判断 39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400" name="テキスト ボックス 399"/>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406" name="楕円 405"/>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407"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6773</xdr:rowOff>
    </xdr:from>
    <xdr:to>
      <xdr:col>77</xdr:col>
      <xdr:colOff>95250</xdr:colOff>
      <xdr:row>42</xdr:row>
      <xdr:rowOff>108373</xdr:rowOff>
    </xdr:to>
    <xdr:sp macro="" textlink="">
      <xdr:nvSpPr>
        <xdr:cNvPr id="408" name="楕円 407"/>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93150</xdr:rowOff>
    </xdr:from>
    <xdr:ext cx="736600" cy="259045"/>
    <xdr:sp macro="" textlink="">
      <xdr:nvSpPr>
        <xdr:cNvPr id="409" name="テキスト ボックス 408"/>
        <xdr:cNvSpPr txBox="1"/>
      </xdr:nvSpPr>
      <xdr:spPr>
        <a:xfrm>
          <a:off x="15798800" y="729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10" name="楕円 409"/>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11" name="テキスト ボックス 410"/>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12" name="楕円 411"/>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13" name="テキスト ボックス 412"/>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414" name="楕円 413"/>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415" name="テキスト ボックス 414"/>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債等への繰入等は減少しているものの、エネルギー回収施設に係る負担金の増などによる組合等負担等見込額の増加及び充当可能基金の減少等により前年度と比べ１０．３ポイント増加している。今後は児童遊戯施設や道の駅の整備などハード整備による増加が見込まれることから、交付税措置される有利な起債の活用や充当可能基金の確保、積み増し等を行い、現在の負担と将来の負担のバランスを念頭に置いた財政運営を行っていく必要があ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5150</xdr:rowOff>
    </xdr:to>
    <xdr:cxnSp macro="">
      <xdr:nvCxnSpPr>
        <xdr:cNvPr id="444" name="直線コネクタ 443"/>
        <xdr:cNvCxnSpPr/>
      </xdr:nvCxnSpPr>
      <xdr:spPr>
        <a:xfrm flipV="1">
          <a:off x="17018000" y="2370667"/>
          <a:ext cx="0" cy="1577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148677</xdr:rowOff>
    </xdr:from>
    <xdr:ext cx="762000" cy="259045"/>
    <xdr:sp macro="" textlink="">
      <xdr:nvSpPr>
        <xdr:cNvPr id="445" name="将来負担の状況最小値テキスト"/>
        <xdr:cNvSpPr txBox="1"/>
      </xdr:nvSpPr>
      <xdr:spPr>
        <a:xfrm>
          <a:off x="17106900" y="39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5150</xdr:rowOff>
    </xdr:from>
    <xdr:to>
      <xdr:col>81</xdr:col>
      <xdr:colOff>133350</xdr:colOff>
      <xdr:row>23</xdr:row>
      <xdr:rowOff>5150</xdr:rowOff>
    </xdr:to>
    <xdr:cxnSp macro="">
      <xdr:nvCxnSpPr>
        <xdr:cNvPr id="446" name="直線コネクタ 445"/>
        <xdr:cNvCxnSpPr/>
      </xdr:nvCxnSpPr>
      <xdr:spPr>
        <a:xfrm>
          <a:off x="16929100" y="39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157409</xdr:rowOff>
    </xdr:from>
    <xdr:to>
      <xdr:col>81</xdr:col>
      <xdr:colOff>44450</xdr:colOff>
      <xdr:row>20</xdr:row>
      <xdr:rowOff>124037</xdr:rowOff>
    </xdr:to>
    <xdr:cxnSp macro="">
      <xdr:nvCxnSpPr>
        <xdr:cNvPr id="449" name="直線コネクタ 448"/>
        <xdr:cNvCxnSpPr/>
      </xdr:nvCxnSpPr>
      <xdr:spPr>
        <a:xfrm>
          <a:off x="16179800" y="3414959"/>
          <a:ext cx="838200" cy="13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166810</xdr:rowOff>
    </xdr:from>
    <xdr:ext cx="762000" cy="259045"/>
    <xdr:sp macro="" textlink="">
      <xdr:nvSpPr>
        <xdr:cNvPr id="450" name="将来負担の状況平均値テキスト"/>
        <xdr:cNvSpPr txBox="1"/>
      </xdr:nvSpPr>
      <xdr:spPr>
        <a:xfrm>
          <a:off x="17106900" y="256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51" name="フローチャート: 判断 450"/>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59549</xdr:rowOff>
    </xdr:from>
    <xdr:to>
      <xdr:col>77</xdr:col>
      <xdr:colOff>44450</xdr:colOff>
      <xdr:row>19</xdr:row>
      <xdr:rowOff>157409</xdr:rowOff>
    </xdr:to>
    <xdr:cxnSp macro="">
      <xdr:nvCxnSpPr>
        <xdr:cNvPr id="452" name="直線コネクタ 451"/>
        <xdr:cNvCxnSpPr/>
      </xdr:nvCxnSpPr>
      <xdr:spPr>
        <a:xfrm>
          <a:off x="15290800" y="3317099"/>
          <a:ext cx="889000" cy="9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163689</xdr:rowOff>
    </xdr:from>
    <xdr:to>
      <xdr:col>77</xdr:col>
      <xdr:colOff>95250</xdr:colOff>
      <xdr:row>16</xdr:row>
      <xdr:rowOff>93839</xdr:rowOff>
    </xdr:to>
    <xdr:sp macro="" textlink="">
      <xdr:nvSpPr>
        <xdr:cNvPr id="453" name="フローチャート: 判断 452"/>
        <xdr:cNvSpPr/>
      </xdr:nvSpPr>
      <xdr:spPr>
        <a:xfrm>
          <a:off x="16129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104016</xdr:rowOff>
    </xdr:from>
    <xdr:ext cx="736600" cy="259045"/>
    <xdr:sp macro="" textlink="">
      <xdr:nvSpPr>
        <xdr:cNvPr id="454" name="テキスト ボックス 453"/>
        <xdr:cNvSpPr txBox="1"/>
      </xdr:nvSpPr>
      <xdr:spPr>
        <a:xfrm>
          <a:off x="15798800" y="250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59549</xdr:rowOff>
    </xdr:from>
    <xdr:to>
      <xdr:col>72</xdr:col>
      <xdr:colOff>203200</xdr:colOff>
      <xdr:row>19</xdr:row>
      <xdr:rowOff>90382</xdr:rowOff>
    </xdr:to>
    <xdr:cxnSp macro="">
      <xdr:nvCxnSpPr>
        <xdr:cNvPr id="455" name="直線コネクタ 454"/>
        <xdr:cNvCxnSpPr/>
      </xdr:nvCxnSpPr>
      <xdr:spPr>
        <a:xfrm flipV="1">
          <a:off x="14401800" y="3317099"/>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78034</xdr:rowOff>
    </xdr:from>
    <xdr:to>
      <xdr:col>73</xdr:col>
      <xdr:colOff>44450</xdr:colOff>
      <xdr:row>17</xdr:row>
      <xdr:rowOff>8184</xdr:rowOff>
    </xdr:to>
    <xdr:sp macro="" textlink="">
      <xdr:nvSpPr>
        <xdr:cNvPr id="456" name="フローチャート: 判断 455"/>
        <xdr:cNvSpPr/>
      </xdr:nvSpPr>
      <xdr:spPr>
        <a:xfrm>
          <a:off x="15240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18361</xdr:rowOff>
    </xdr:from>
    <xdr:ext cx="762000" cy="259045"/>
    <xdr:sp macro="" textlink="">
      <xdr:nvSpPr>
        <xdr:cNvPr id="457" name="テキスト ボックス 456"/>
        <xdr:cNvSpPr txBox="1"/>
      </xdr:nvSpPr>
      <xdr:spPr>
        <a:xfrm>
          <a:off x="14909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38100</xdr:rowOff>
    </xdr:from>
    <xdr:to>
      <xdr:col>68</xdr:col>
      <xdr:colOff>152400</xdr:colOff>
      <xdr:row>19</xdr:row>
      <xdr:rowOff>90382</xdr:rowOff>
    </xdr:to>
    <xdr:cxnSp macro="">
      <xdr:nvCxnSpPr>
        <xdr:cNvPr id="458" name="直線コネクタ 457"/>
        <xdr:cNvCxnSpPr/>
      </xdr:nvCxnSpPr>
      <xdr:spPr>
        <a:xfrm>
          <a:off x="13512800" y="3295650"/>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9807</xdr:rowOff>
    </xdr:from>
    <xdr:to>
      <xdr:col>68</xdr:col>
      <xdr:colOff>203200</xdr:colOff>
      <xdr:row>17</xdr:row>
      <xdr:rowOff>111407</xdr:rowOff>
    </xdr:to>
    <xdr:sp macro="" textlink="">
      <xdr:nvSpPr>
        <xdr:cNvPr id="459" name="フローチャート: 判断 458"/>
        <xdr:cNvSpPr/>
      </xdr:nvSpPr>
      <xdr:spPr>
        <a:xfrm>
          <a:off x="14351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121584</xdr:rowOff>
    </xdr:from>
    <xdr:ext cx="762000" cy="259045"/>
    <xdr:sp macro="" textlink="">
      <xdr:nvSpPr>
        <xdr:cNvPr id="460" name="テキスト ボックス 459"/>
        <xdr:cNvSpPr txBox="1"/>
      </xdr:nvSpPr>
      <xdr:spPr>
        <a:xfrm>
          <a:off x="14020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61" name="フローチャート: 判断 460"/>
        <xdr:cNvSpPr/>
      </xdr:nvSpPr>
      <xdr:spPr>
        <a:xfrm>
          <a:off x="13462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13140</xdr:rowOff>
    </xdr:from>
    <xdr:ext cx="762000" cy="259045"/>
    <xdr:sp macro="" textlink="">
      <xdr:nvSpPr>
        <xdr:cNvPr id="462" name="テキスト ボックス 461"/>
        <xdr:cNvSpPr txBox="1"/>
      </xdr:nvSpPr>
      <xdr:spPr>
        <a:xfrm>
          <a:off x="13131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73237</xdr:rowOff>
    </xdr:from>
    <xdr:to>
      <xdr:col>81</xdr:col>
      <xdr:colOff>95250</xdr:colOff>
      <xdr:row>21</xdr:row>
      <xdr:rowOff>3387</xdr:rowOff>
    </xdr:to>
    <xdr:sp macro="" textlink="">
      <xdr:nvSpPr>
        <xdr:cNvPr id="468" name="楕円 467"/>
        <xdr:cNvSpPr/>
      </xdr:nvSpPr>
      <xdr:spPr>
        <a:xfrm>
          <a:off x="16967200" y="350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45314</xdr:rowOff>
    </xdr:from>
    <xdr:ext cx="762000" cy="259045"/>
    <xdr:sp macro="" textlink="">
      <xdr:nvSpPr>
        <xdr:cNvPr id="469" name="将来負担の状況該当値テキスト"/>
        <xdr:cNvSpPr txBox="1"/>
      </xdr:nvSpPr>
      <xdr:spPr>
        <a:xfrm>
          <a:off x="17106900" y="347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106609</xdr:rowOff>
    </xdr:from>
    <xdr:to>
      <xdr:col>77</xdr:col>
      <xdr:colOff>95250</xdr:colOff>
      <xdr:row>20</xdr:row>
      <xdr:rowOff>36759</xdr:rowOff>
    </xdr:to>
    <xdr:sp macro="" textlink="">
      <xdr:nvSpPr>
        <xdr:cNvPr id="470" name="楕円 469"/>
        <xdr:cNvSpPr/>
      </xdr:nvSpPr>
      <xdr:spPr>
        <a:xfrm>
          <a:off x="16129000" y="33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21536</xdr:rowOff>
    </xdr:from>
    <xdr:ext cx="736600" cy="259045"/>
    <xdr:sp macro="" textlink="">
      <xdr:nvSpPr>
        <xdr:cNvPr id="471" name="テキスト ボックス 470"/>
        <xdr:cNvSpPr txBox="1"/>
      </xdr:nvSpPr>
      <xdr:spPr>
        <a:xfrm>
          <a:off x="15798800" y="3450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8749</xdr:rowOff>
    </xdr:from>
    <xdr:to>
      <xdr:col>73</xdr:col>
      <xdr:colOff>44450</xdr:colOff>
      <xdr:row>19</xdr:row>
      <xdr:rowOff>110349</xdr:rowOff>
    </xdr:to>
    <xdr:sp macro="" textlink="">
      <xdr:nvSpPr>
        <xdr:cNvPr id="472" name="楕円 471"/>
        <xdr:cNvSpPr/>
      </xdr:nvSpPr>
      <xdr:spPr>
        <a:xfrm>
          <a:off x="15240000" y="326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95126</xdr:rowOff>
    </xdr:from>
    <xdr:ext cx="762000" cy="259045"/>
    <xdr:sp macro="" textlink="">
      <xdr:nvSpPr>
        <xdr:cNvPr id="473" name="テキスト ボックス 472"/>
        <xdr:cNvSpPr txBox="1"/>
      </xdr:nvSpPr>
      <xdr:spPr>
        <a:xfrm>
          <a:off x="14909800" y="335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39582</xdr:rowOff>
    </xdr:from>
    <xdr:to>
      <xdr:col>68</xdr:col>
      <xdr:colOff>203200</xdr:colOff>
      <xdr:row>19</xdr:row>
      <xdr:rowOff>141182</xdr:rowOff>
    </xdr:to>
    <xdr:sp macro="" textlink="">
      <xdr:nvSpPr>
        <xdr:cNvPr id="474" name="楕円 473"/>
        <xdr:cNvSpPr/>
      </xdr:nvSpPr>
      <xdr:spPr>
        <a:xfrm>
          <a:off x="14351000" y="329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125959</xdr:rowOff>
    </xdr:from>
    <xdr:ext cx="762000" cy="259045"/>
    <xdr:sp macro="" textlink="">
      <xdr:nvSpPr>
        <xdr:cNvPr id="475" name="テキスト ボックス 474"/>
        <xdr:cNvSpPr txBox="1"/>
      </xdr:nvSpPr>
      <xdr:spPr>
        <a:xfrm>
          <a:off x="14020800" y="338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158750</xdr:rowOff>
    </xdr:from>
    <xdr:to>
      <xdr:col>64</xdr:col>
      <xdr:colOff>152400</xdr:colOff>
      <xdr:row>19</xdr:row>
      <xdr:rowOff>88900</xdr:rowOff>
    </xdr:to>
    <xdr:sp macro="" textlink="">
      <xdr:nvSpPr>
        <xdr:cNvPr id="476" name="楕円 475"/>
        <xdr:cNvSpPr/>
      </xdr:nvSpPr>
      <xdr:spPr>
        <a:xfrm>
          <a:off x="13462000" y="32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73677</xdr:rowOff>
    </xdr:from>
    <xdr:ext cx="762000" cy="259045"/>
    <xdr:sp macro="" textlink="">
      <xdr:nvSpPr>
        <xdr:cNvPr id="477" name="テキスト ボックス 476"/>
        <xdr:cNvSpPr txBox="1"/>
      </xdr:nvSpPr>
      <xdr:spPr>
        <a:xfrm>
          <a:off x="13131800" y="3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248,024
246,755
381.30
98,047,993
95,811,437
1,714,014
51,591,927
100,487,766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１年４月に予定している中核市移行に向けた職員増等の要因により人件費が増加したことで、構成比は前年度比０．４ポイント増の２３．８％となった。事務事業の負担に対して適正な職員配置を行うとともに時間外勤務の削減を図り、人件費節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85090</xdr:rowOff>
    </xdr:from>
    <xdr:to>
      <xdr:col>24</xdr:col>
      <xdr:colOff>25400</xdr:colOff>
      <xdr:row>40</xdr:row>
      <xdr:rowOff>73660</xdr:rowOff>
    </xdr:to>
    <xdr:cxnSp macro="">
      <xdr:nvCxnSpPr>
        <xdr:cNvPr id="61" name="直線コネクタ 60"/>
        <xdr:cNvCxnSpPr/>
      </xdr:nvCxnSpPr>
      <xdr:spPr>
        <a:xfrm flipV="1">
          <a:off x="4826000" y="57429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85090</xdr:rowOff>
    </xdr:from>
    <xdr:to>
      <xdr:col>24</xdr:col>
      <xdr:colOff>114300</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36</xdr:row>
      <xdr:rowOff>149860</xdr:rowOff>
    </xdr:to>
    <xdr:cxnSp macro="">
      <xdr:nvCxnSpPr>
        <xdr:cNvPr id="66" name="直線コネクタ 65"/>
        <xdr:cNvCxnSpPr/>
      </xdr:nvCxnSpPr>
      <xdr:spPr>
        <a:xfrm>
          <a:off x="3987800" y="62915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119380</xdr:rowOff>
    </xdr:to>
    <xdr:cxnSp macro="">
      <xdr:nvCxnSpPr>
        <xdr:cNvPr id="69" name="直線コネクタ 68"/>
        <xdr:cNvCxnSpPr/>
      </xdr:nvCxnSpPr>
      <xdr:spPr>
        <a:xfrm>
          <a:off x="3098800" y="626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71" name="テキスト ボックス 70"/>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96520</xdr:rowOff>
    </xdr:to>
    <xdr:cxnSp macro="">
      <xdr:nvCxnSpPr>
        <xdr:cNvPr id="72" name="直線コネクタ 71"/>
        <xdr:cNvCxnSpPr/>
      </xdr:nvCxnSpPr>
      <xdr:spPr>
        <a:xfrm>
          <a:off x="2209800" y="626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119380</xdr:rowOff>
    </xdr:to>
    <xdr:cxnSp macro="">
      <xdr:nvCxnSpPr>
        <xdr:cNvPr id="75" name="直線コネクタ 74"/>
        <xdr:cNvCxnSpPr/>
      </xdr:nvCxnSpPr>
      <xdr:spPr>
        <a:xfrm flipV="1">
          <a:off x="1320800" y="626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77" name="テキスト ボックス 76"/>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6"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88" name="テキスト ボックス 87"/>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90" name="テキスト ボックス 89"/>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94" name="テキスト ボックス 93"/>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平成２９年度は、前年度と同ポイントとなった。今後も行政評価による事業見直し、指定管理者制度の継続、内部管理経費の削減等を図り、より一層の削減に努める。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21</xdr:row>
      <xdr:rowOff>146050</xdr:rowOff>
    </xdr:to>
    <xdr:cxnSp macro="">
      <xdr:nvCxnSpPr>
        <xdr:cNvPr id="124" name="直線コネクタ 123"/>
        <xdr:cNvCxnSpPr/>
      </xdr:nvCxnSpPr>
      <xdr:spPr>
        <a:xfrm flipV="1">
          <a:off x="16510000" y="23313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34471</xdr:rowOff>
    </xdr:from>
    <xdr:to>
      <xdr:col>82</xdr:col>
      <xdr:colOff>107950</xdr:colOff>
      <xdr:row>16</xdr:row>
      <xdr:rowOff>34471</xdr:rowOff>
    </xdr:to>
    <xdr:cxnSp macro="">
      <xdr:nvCxnSpPr>
        <xdr:cNvPr id="129" name="直線コネクタ 128"/>
        <xdr:cNvCxnSpPr/>
      </xdr:nvCxnSpPr>
      <xdr:spPr>
        <a:xfrm>
          <a:off x="15671800" y="27776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30"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140607</xdr:rowOff>
    </xdr:from>
    <xdr:to>
      <xdr:col>78</xdr:col>
      <xdr:colOff>69850</xdr:colOff>
      <xdr:row>16</xdr:row>
      <xdr:rowOff>34471</xdr:rowOff>
    </xdr:to>
    <xdr:cxnSp macro="">
      <xdr:nvCxnSpPr>
        <xdr:cNvPr id="132" name="直線コネクタ 131"/>
        <xdr:cNvCxnSpPr/>
      </xdr:nvCxnSpPr>
      <xdr:spPr>
        <a:xfrm>
          <a:off x="14782800" y="2712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140607</xdr:rowOff>
    </xdr:from>
    <xdr:to>
      <xdr:col>73</xdr:col>
      <xdr:colOff>180975</xdr:colOff>
      <xdr:row>16</xdr:row>
      <xdr:rowOff>34471</xdr:rowOff>
    </xdr:to>
    <xdr:cxnSp macro="">
      <xdr:nvCxnSpPr>
        <xdr:cNvPr id="135" name="直線コネクタ 134"/>
        <xdr:cNvCxnSpPr/>
      </xdr:nvCxnSpPr>
      <xdr:spPr>
        <a:xfrm flipV="1">
          <a:off x="13893800" y="2712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140607</xdr:rowOff>
    </xdr:from>
    <xdr:to>
      <xdr:col>69</xdr:col>
      <xdr:colOff>92075</xdr:colOff>
      <xdr:row>16</xdr:row>
      <xdr:rowOff>34471</xdr:rowOff>
    </xdr:to>
    <xdr:cxnSp macro="">
      <xdr:nvCxnSpPr>
        <xdr:cNvPr id="138" name="直線コネクタ 137"/>
        <xdr:cNvCxnSpPr/>
      </xdr:nvCxnSpPr>
      <xdr:spPr>
        <a:xfrm>
          <a:off x="13004800" y="2712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42" name="テキスト ボックス 141"/>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48" name="楕円 147"/>
        <xdr:cNvSpPr/>
      </xdr:nvSpPr>
      <xdr:spPr>
        <a:xfrm>
          <a:off x="164592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198</xdr:rowOff>
    </xdr:from>
    <xdr:ext cx="762000" cy="259045"/>
    <xdr:sp macro="" textlink="">
      <xdr:nvSpPr>
        <xdr:cNvPr id="149" name="物件費該当値テキスト"/>
        <xdr:cNvSpPr txBox="1"/>
      </xdr:nvSpPr>
      <xdr:spPr>
        <a:xfrm>
          <a:off x="165989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155121</xdr:rowOff>
    </xdr:from>
    <xdr:to>
      <xdr:col>78</xdr:col>
      <xdr:colOff>120650</xdr:colOff>
      <xdr:row>16</xdr:row>
      <xdr:rowOff>85271</xdr:rowOff>
    </xdr:to>
    <xdr:sp macro="" textlink="">
      <xdr:nvSpPr>
        <xdr:cNvPr id="150" name="楕円 149"/>
        <xdr:cNvSpPr/>
      </xdr:nvSpPr>
      <xdr:spPr>
        <a:xfrm>
          <a:off x="15621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95448</xdr:rowOff>
    </xdr:from>
    <xdr:ext cx="736600" cy="259045"/>
    <xdr:sp macro="" textlink="">
      <xdr:nvSpPr>
        <xdr:cNvPr id="151" name="テキスト ボックス 150"/>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89807</xdr:rowOff>
    </xdr:from>
    <xdr:to>
      <xdr:col>74</xdr:col>
      <xdr:colOff>31750</xdr:colOff>
      <xdr:row>16</xdr:row>
      <xdr:rowOff>19957</xdr:rowOff>
    </xdr:to>
    <xdr:sp macro="" textlink="">
      <xdr:nvSpPr>
        <xdr:cNvPr id="152" name="楕円 151"/>
        <xdr:cNvSpPr/>
      </xdr:nvSpPr>
      <xdr:spPr>
        <a:xfrm>
          <a:off x="14732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30134</xdr:rowOff>
    </xdr:from>
    <xdr:ext cx="762000" cy="259045"/>
    <xdr:sp macro="" textlink="">
      <xdr:nvSpPr>
        <xdr:cNvPr id="153" name="テキスト ボックス 152"/>
        <xdr:cNvSpPr txBox="1"/>
      </xdr:nvSpPr>
      <xdr:spPr>
        <a:xfrm>
          <a:off x="14401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155121</xdr:rowOff>
    </xdr:from>
    <xdr:to>
      <xdr:col>69</xdr:col>
      <xdr:colOff>142875</xdr:colOff>
      <xdr:row>16</xdr:row>
      <xdr:rowOff>85271</xdr:rowOff>
    </xdr:to>
    <xdr:sp macro="" textlink="">
      <xdr:nvSpPr>
        <xdr:cNvPr id="154" name="楕円 153"/>
        <xdr:cNvSpPr/>
      </xdr:nvSpPr>
      <xdr:spPr>
        <a:xfrm>
          <a:off x="13843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95448</xdr:rowOff>
    </xdr:from>
    <xdr:ext cx="762000" cy="259045"/>
    <xdr:sp macro="" textlink="">
      <xdr:nvSpPr>
        <xdr:cNvPr id="155" name="テキスト ボックス 154"/>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56" name="楕円 155"/>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30134</xdr:rowOff>
    </xdr:from>
    <xdr:ext cx="762000" cy="259045"/>
    <xdr:sp macro="" textlink="">
      <xdr:nvSpPr>
        <xdr:cNvPr id="157" name="テキスト ボックス 156"/>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平成２０年度以降増加傾向であり、平成２９年度についても民間立保育所運営委託事業費や生活保護費の増などにより、前年度と比べ０．６ポイント増加の１１．７％となった。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127000</xdr:rowOff>
    </xdr:to>
    <xdr:cxnSp macro="">
      <xdr:nvCxnSpPr>
        <xdr:cNvPr id="185" name="直線コネクタ 184"/>
        <xdr:cNvCxnSpPr/>
      </xdr:nvCxnSpPr>
      <xdr:spPr>
        <a:xfrm flipV="1">
          <a:off x="4826000" y="8978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165100</xdr:rowOff>
    </xdr:to>
    <xdr:cxnSp macro="">
      <xdr:nvCxnSpPr>
        <xdr:cNvPr id="190" name="直線コネクタ 189"/>
        <xdr:cNvCxnSpPr/>
      </xdr:nvCxnSpPr>
      <xdr:spPr>
        <a:xfrm>
          <a:off x="3987800" y="9347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133350</xdr:rowOff>
    </xdr:from>
    <xdr:to>
      <xdr:col>19</xdr:col>
      <xdr:colOff>187325</xdr:colOff>
      <xdr:row>54</xdr:row>
      <xdr:rowOff>88900</xdr:rowOff>
    </xdr:to>
    <xdr:cxnSp macro="">
      <xdr:nvCxnSpPr>
        <xdr:cNvPr id="193" name="直線コネクタ 192"/>
        <xdr:cNvCxnSpPr/>
      </xdr:nvCxnSpPr>
      <xdr:spPr>
        <a:xfrm>
          <a:off x="3098800" y="9220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4" name="フローチャート: 判断 193"/>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5" name="テキスト ボックス 194"/>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6350</xdr:rowOff>
    </xdr:from>
    <xdr:to>
      <xdr:col>15</xdr:col>
      <xdr:colOff>98425</xdr:colOff>
      <xdr:row>53</xdr:row>
      <xdr:rowOff>133350</xdr:rowOff>
    </xdr:to>
    <xdr:cxnSp macro="">
      <xdr:nvCxnSpPr>
        <xdr:cNvPr id="196" name="直線コネクタ 195"/>
        <xdr:cNvCxnSpPr/>
      </xdr:nvCxnSpPr>
      <xdr:spPr>
        <a:xfrm>
          <a:off x="2209800" y="9093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7" name="フローチャート: 判断 196"/>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53</xdr:row>
      <xdr:rowOff>6350</xdr:rowOff>
    </xdr:to>
    <xdr:cxnSp macro="">
      <xdr:nvCxnSpPr>
        <xdr:cNvPr id="199" name="直線コネクタ 198"/>
        <xdr:cNvCxnSpPr/>
      </xdr:nvCxnSpPr>
      <xdr:spPr>
        <a:xfrm>
          <a:off x="1320800" y="9042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3" name="テキスト ボックス 202"/>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9" name="楕円 208"/>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10"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11" name="楕円 210"/>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12" name="テキスト ボックス 211"/>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82550</xdr:rowOff>
    </xdr:from>
    <xdr:to>
      <xdr:col>15</xdr:col>
      <xdr:colOff>149225</xdr:colOff>
      <xdr:row>54</xdr:row>
      <xdr:rowOff>12700</xdr:rowOff>
    </xdr:to>
    <xdr:sp macro="" textlink="">
      <xdr:nvSpPr>
        <xdr:cNvPr id="213" name="楕円 212"/>
        <xdr:cNvSpPr/>
      </xdr:nvSpPr>
      <xdr:spPr>
        <a:xfrm>
          <a:off x="3048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22877</xdr:rowOff>
    </xdr:from>
    <xdr:ext cx="762000" cy="259045"/>
    <xdr:sp macro="" textlink="">
      <xdr:nvSpPr>
        <xdr:cNvPr id="214" name="テキスト ボックス 213"/>
        <xdr:cNvSpPr txBox="1"/>
      </xdr:nvSpPr>
      <xdr:spPr>
        <a:xfrm>
          <a:off x="2717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127000</xdr:rowOff>
    </xdr:from>
    <xdr:to>
      <xdr:col>11</xdr:col>
      <xdr:colOff>60325</xdr:colOff>
      <xdr:row>53</xdr:row>
      <xdr:rowOff>57150</xdr:rowOff>
    </xdr:to>
    <xdr:sp macro="" textlink="">
      <xdr:nvSpPr>
        <xdr:cNvPr id="215" name="楕円 214"/>
        <xdr:cNvSpPr/>
      </xdr:nvSpPr>
      <xdr:spPr>
        <a:xfrm>
          <a:off x="2159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67327</xdr:rowOff>
    </xdr:from>
    <xdr:ext cx="762000" cy="259045"/>
    <xdr:sp macro="" textlink="">
      <xdr:nvSpPr>
        <xdr:cNvPr id="216" name="テキスト ボックス 215"/>
        <xdr:cNvSpPr txBox="1"/>
      </xdr:nvSpPr>
      <xdr:spPr>
        <a:xfrm>
          <a:off x="1828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76200</xdr:rowOff>
    </xdr:from>
    <xdr:to>
      <xdr:col>6</xdr:col>
      <xdr:colOff>171450</xdr:colOff>
      <xdr:row>53</xdr:row>
      <xdr:rowOff>6350</xdr:rowOff>
    </xdr:to>
    <xdr:sp macro="" textlink="">
      <xdr:nvSpPr>
        <xdr:cNvPr id="217" name="楕円 216"/>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16527</xdr:rowOff>
    </xdr:from>
    <xdr:ext cx="762000" cy="259045"/>
    <xdr:sp macro="" textlink="">
      <xdr:nvSpPr>
        <xdr:cNvPr id="218" name="テキスト ボックス 217"/>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は、国民健康保険事業会計への繰出金や後期高齢者療養給付費負担金が増加したことにより、全体としての比率は前年度と比べ０．５ポイント増加し、類似団体平均より高い水準になっている。各会計への繰出しが赤字補てん的なものにならないよう経費削減を行うとともに、使用料や保険料の徴収率向上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50800</xdr:rowOff>
    </xdr:to>
    <xdr:cxnSp macro="">
      <xdr:nvCxnSpPr>
        <xdr:cNvPr id="246" name="直線コネクタ 245"/>
        <xdr:cNvCxnSpPr/>
      </xdr:nvCxnSpPr>
      <xdr:spPr>
        <a:xfrm flipV="1">
          <a:off x="16510000" y="9169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9"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50" name="直線コネクタ 249"/>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76200</xdr:rowOff>
    </xdr:from>
    <xdr:to>
      <xdr:col>82</xdr:col>
      <xdr:colOff>107950</xdr:colOff>
      <xdr:row>56</xdr:row>
      <xdr:rowOff>139700</xdr:rowOff>
    </xdr:to>
    <xdr:cxnSp macro="">
      <xdr:nvCxnSpPr>
        <xdr:cNvPr id="251" name="直線コネクタ 250"/>
        <xdr:cNvCxnSpPr/>
      </xdr:nvCxnSpPr>
      <xdr:spPr>
        <a:xfrm>
          <a:off x="15671800" y="9677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3" name="フローチャート: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38100</xdr:rowOff>
    </xdr:from>
    <xdr:to>
      <xdr:col>78</xdr:col>
      <xdr:colOff>69850</xdr:colOff>
      <xdr:row>56</xdr:row>
      <xdr:rowOff>76200</xdr:rowOff>
    </xdr:to>
    <xdr:cxnSp macro="">
      <xdr:nvCxnSpPr>
        <xdr:cNvPr id="254" name="直線コネクタ 253"/>
        <xdr:cNvCxnSpPr/>
      </xdr:nvCxnSpPr>
      <xdr:spPr>
        <a:xfrm>
          <a:off x="14782800" y="963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99077</xdr:rowOff>
    </xdr:from>
    <xdr:ext cx="736600" cy="259045"/>
    <xdr:sp macro="" textlink="">
      <xdr:nvSpPr>
        <xdr:cNvPr id="256" name="テキスト ボックス 255"/>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0</xdr:rowOff>
    </xdr:from>
    <xdr:to>
      <xdr:col>73</xdr:col>
      <xdr:colOff>180975</xdr:colOff>
      <xdr:row>56</xdr:row>
      <xdr:rowOff>38100</xdr:rowOff>
    </xdr:to>
    <xdr:cxnSp macro="">
      <xdr:nvCxnSpPr>
        <xdr:cNvPr id="257" name="直線コネクタ 256"/>
        <xdr:cNvCxnSpPr/>
      </xdr:nvCxnSpPr>
      <xdr:spPr>
        <a:xfrm>
          <a:off x="13893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0</xdr:rowOff>
    </xdr:from>
    <xdr:to>
      <xdr:col>69</xdr:col>
      <xdr:colOff>92075</xdr:colOff>
      <xdr:row>56</xdr:row>
      <xdr:rowOff>12700</xdr:rowOff>
    </xdr:to>
    <xdr:cxnSp macro="">
      <xdr:nvCxnSpPr>
        <xdr:cNvPr id="260" name="直線コネクタ 259"/>
        <xdr:cNvCxnSpPr/>
      </xdr:nvCxnSpPr>
      <xdr:spPr>
        <a:xfrm flipV="1">
          <a:off x="13004800" y="960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2" name="テキスト ボックス 26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4" name="テキスト ボックス 263"/>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88900</xdr:rowOff>
    </xdr:from>
    <xdr:to>
      <xdr:col>82</xdr:col>
      <xdr:colOff>158750</xdr:colOff>
      <xdr:row>57</xdr:row>
      <xdr:rowOff>19050</xdr:rowOff>
    </xdr:to>
    <xdr:sp macro="" textlink="">
      <xdr:nvSpPr>
        <xdr:cNvPr id="270" name="楕円 269"/>
        <xdr:cNvSpPr/>
      </xdr:nvSpPr>
      <xdr:spPr>
        <a:xfrm>
          <a:off x="16459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60977</xdr:rowOff>
    </xdr:from>
    <xdr:ext cx="762000" cy="259045"/>
    <xdr:sp macro="" textlink="">
      <xdr:nvSpPr>
        <xdr:cNvPr id="271" name="その他該当値テキスト"/>
        <xdr:cNvSpPr txBox="1"/>
      </xdr:nvSpPr>
      <xdr:spPr>
        <a:xfrm>
          <a:off x="16598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25400</xdr:rowOff>
    </xdr:from>
    <xdr:to>
      <xdr:col>78</xdr:col>
      <xdr:colOff>120650</xdr:colOff>
      <xdr:row>56</xdr:row>
      <xdr:rowOff>127000</xdr:rowOff>
    </xdr:to>
    <xdr:sp macro="" textlink="">
      <xdr:nvSpPr>
        <xdr:cNvPr id="272" name="楕円 271"/>
        <xdr:cNvSpPr/>
      </xdr:nvSpPr>
      <xdr:spPr>
        <a:xfrm>
          <a:off x="15621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111777</xdr:rowOff>
    </xdr:from>
    <xdr:ext cx="736600" cy="259045"/>
    <xdr:sp macro="" textlink="">
      <xdr:nvSpPr>
        <xdr:cNvPr id="273" name="テキスト ボックス 272"/>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158750</xdr:rowOff>
    </xdr:from>
    <xdr:to>
      <xdr:col>74</xdr:col>
      <xdr:colOff>31750</xdr:colOff>
      <xdr:row>56</xdr:row>
      <xdr:rowOff>88900</xdr:rowOff>
    </xdr:to>
    <xdr:sp macro="" textlink="">
      <xdr:nvSpPr>
        <xdr:cNvPr id="274" name="楕円 273"/>
        <xdr:cNvSpPr/>
      </xdr:nvSpPr>
      <xdr:spPr>
        <a:xfrm>
          <a:off x="14732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75" name="テキスト ボックス 274"/>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120650</xdr:rowOff>
    </xdr:from>
    <xdr:to>
      <xdr:col>69</xdr:col>
      <xdr:colOff>142875</xdr:colOff>
      <xdr:row>56</xdr:row>
      <xdr:rowOff>50800</xdr:rowOff>
    </xdr:to>
    <xdr:sp macro="" textlink="">
      <xdr:nvSpPr>
        <xdr:cNvPr id="276" name="楕円 275"/>
        <xdr:cNvSpPr/>
      </xdr:nvSpPr>
      <xdr:spPr>
        <a:xfrm>
          <a:off x="13843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60977</xdr:rowOff>
    </xdr:from>
    <xdr:ext cx="762000" cy="259045"/>
    <xdr:sp macro="" textlink="">
      <xdr:nvSpPr>
        <xdr:cNvPr id="277" name="テキスト ボックス 276"/>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8" name="楕円 277"/>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9" name="テキスト ボックス 278"/>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平成２９年度は、公共下水道事業会計負担金の経常経費増加等により、１．４ポイント増加し１０．２％となった。引き続き補助金の合理化、適正化に努める。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161290</xdr:rowOff>
    </xdr:to>
    <xdr:cxnSp macro="">
      <xdr:nvCxnSpPr>
        <xdr:cNvPr id="305" name="直線コネクタ 304"/>
        <xdr:cNvCxnSpPr/>
      </xdr:nvCxnSpPr>
      <xdr:spPr>
        <a:xfrm flipV="1">
          <a:off x="16510000" y="55905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133367</xdr:rowOff>
    </xdr:from>
    <xdr:ext cx="762000" cy="259045"/>
    <xdr:sp macro="" textlink="">
      <xdr:nvSpPr>
        <xdr:cNvPr id="306"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161290</xdr:rowOff>
    </xdr:from>
    <xdr:to>
      <xdr:col>82</xdr:col>
      <xdr:colOff>196850</xdr:colOff>
      <xdr:row>41</xdr:row>
      <xdr:rowOff>161290</xdr:rowOff>
    </xdr:to>
    <xdr:cxnSp macro="">
      <xdr:nvCxnSpPr>
        <xdr:cNvPr id="307" name="直線コネクタ 306"/>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36</xdr:row>
      <xdr:rowOff>30988</xdr:rowOff>
    </xdr:to>
    <xdr:cxnSp macro="">
      <xdr:nvCxnSpPr>
        <xdr:cNvPr id="310" name="直線コネクタ 309"/>
        <xdr:cNvCxnSpPr/>
      </xdr:nvCxnSpPr>
      <xdr:spPr>
        <a:xfrm>
          <a:off x="15671800" y="607517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122445</xdr:rowOff>
    </xdr:from>
    <xdr:ext cx="762000" cy="259045"/>
    <xdr:sp macro="" textlink="">
      <xdr:nvSpPr>
        <xdr:cNvPr id="311" name="補助費等平均値テキスト"/>
        <xdr:cNvSpPr txBox="1"/>
      </xdr:nvSpPr>
      <xdr:spPr>
        <a:xfrm>
          <a:off x="16598900" y="5951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2" name="フローチャート: 判断 311"/>
        <xdr:cNvSpPr/>
      </xdr:nvSpPr>
      <xdr:spPr>
        <a:xfrm>
          <a:off x="164592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35</xdr:row>
      <xdr:rowOff>92710</xdr:rowOff>
    </xdr:to>
    <xdr:cxnSp macro="">
      <xdr:nvCxnSpPr>
        <xdr:cNvPr id="313" name="直線コネクタ 312"/>
        <xdr:cNvCxnSpPr/>
      </xdr:nvCxnSpPr>
      <xdr:spPr>
        <a:xfrm flipV="1">
          <a:off x="14782800" y="6075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11701</xdr:rowOff>
    </xdr:from>
    <xdr:ext cx="736600" cy="259045"/>
    <xdr:sp macro="" textlink="">
      <xdr:nvSpPr>
        <xdr:cNvPr id="315" name="テキスト ボックス 314"/>
        <xdr:cNvSpPr txBox="1"/>
      </xdr:nvSpPr>
      <xdr:spPr>
        <a:xfrm>
          <a:off x="15290800" y="6183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92710</xdr:rowOff>
    </xdr:to>
    <xdr:cxnSp macro="">
      <xdr:nvCxnSpPr>
        <xdr:cNvPr id="316" name="直線コネクタ 315"/>
        <xdr:cNvCxnSpPr/>
      </xdr:nvCxnSpPr>
      <xdr:spPr>
        <a:xfrm>
          <a:off x="13893800" y="604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23622</xdr:rowOff>
    </xdr:from>
    <xdr:to>
      <xdr:col>74</xdr:col>
      <xdr:colOff>31750</xdr:colOff>
      <xdr:row>35</xdr:row>
      <xdr:rowOff>125222</xdr:rowOff>
    </xdr:to>
    <xdr:sp macro="" textlink="">
      <xdr:nvSpPr>
        <xdr:cNvPr id="317" name="フローチャート: 判断 316"/>
        <xdr:cNvSpPr/>
      </xdr:nvSpPr>
      <xdr:spPr>
        <a:xfrm>
          <a:off x="14732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18" name="テキスト ボックス 317"/>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83566</xdr:rowOff>
    </xdr:to>
    <xdr:cxnSp macro="">
      <xdr:nvCxnSpPr>
        <xdr:cNvPr id="319" name="直線コネクタ 318"/>
        <xdr:cNvCxnSpPr/>
      </xdr:nvCxnSpPr>
      <xdr:spPr>
        <a:xfrm flipV="1">
          <a:off x="13004800" y="60477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149352</xdr:rowOff>
    </xdr:from>
    <xdr:to>
      <xdr:col>69</xdr:col>
      <xdr:colOff>142875</xdr:colOff>
      <xdr:row>35</xdr:row>
      <xdr:rowOff>79502</xdr:rowOff>
    </xdr:to>
    <xdr:sp macro="" textlink="">
      <xdr:nvSpPr>
        <xdr:cNvPr id="320" name="フローチャート: 判断 319"/>
        <xdr:cNvSpPr/>
      </xdr:nvSpPr>
      <xdr:spPr>
        <a:xfrm>
          <a:off x="13843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21" name="テキスト ボックス 320"/>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2" name="フローチャート: 判断 321"/>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23" name="テキスト ボックス 322"/>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9" name="楕円 328"/>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123715</xdr:rowOff>
    </xdr:from>
    <xdr:ext cx="762000" cy="259045"/>
    <xdr:sp macro="" textlink="">
      <xdr:nvSpPr>
        <xdr:cNvPr id="330" name="補助費等該当値テキスト"/>
        <xdr:cNvSpPr txBox="1"/>
      </xdr:nvSpPr>
      <xdr:spPr>
        <a:xfrm>
          <a:off x="16598900" y="612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23622</xdr:rowOff>
    </xdr:from>
    <xdr:to>
      <xdr:col>78</xdr:col>
      <xdr:colOff>120650</xdr:colOff>
      <xdr:row>35</xdr:row>
      <xdr:rowOff>125222</xdr:rowOff>
    </xdr:to>
    <xdr:sp macro="" textlink="">
      <xdr:nvSpPr>
        <xdr:cNvPr id="331" name="楕円 330"/>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135399</xdr:rowOff>
    </xdr:from>
    <xdr:ext cx="736600" cy="259045"/>
    <xdr:sp macro="" textlink="">
      <xdr:nvSpPr>
        <xdr:cNvPr id="332" name="テキスト ボックス 331"/>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3" name="楕円 332"/>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128287</xdr:rowOff>
    </xdr:from>
    <xdr:ext cx="762000" cy="259045"/>
    <xdr:sp macro="" textlink="">
      <xdr:nvSpPr>
        <xdr:cNvPr id="334" name="テキスト ボックス 333"/>
        <xdr:cNvSpPr txBox="1"/>
      </xdr:nvSpPr>
      <xdr:spPr>
        <a:xfrm>
          <a:off x="14401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35" name="楕円 334"/>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82567</xdr:rowOff>
    </xdr:from>
    <xdr:ext cx="762000" cy="259045"/>
    <xdr:sp macro="" textlink="">
      <xdr:nvSpPr>
        <xdr:cNvPr id="336" name="テキスト ボックス 335"/>
        <xdr:cNvSpPr txBox="1"/>
      </xdr:nvSpPr>
      <xdr:spPr>
        <a:xfrm>
          <a:off x="13512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37" name="楕円 336"/>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119143</xdr:rowOff>
    </xdr:from>
    <xdr:ext cx="762000" cy="259045"/>
    <xdr:sp macro="" textlink="">
      <xdr:nvSpPr>
        <xdr:cNvPr id="338" name="テキスト ボックス 337"/>
        <xdr:cNvSpPr txBox="1"/>
      </xdr:nvSpPr>
      <xdr:spPr>
        <a:xfrm>
          <a:off x="12623800" y="611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５年度の臨時財政対策債や地方道路等整備事業の償還が開始したが、平成８年度の臨時地方道整備事業、一般単独事業の償還が終了したこと及び高金利時代に借り入れた市債の償還が進んでいることにより、総額は前年度に比べて減少し、前年度と比べ０．４ポイント減少の１７．９％となった。</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134620</xdr:rowOff>
    </xdr:to>
    <xdr:cxnSp macro="">
      <xdr:nvCxnSpPr>
        <xdr:cNvPr id="366" name="直線コネクタ 365"/>
        <xdr:cNvCxnSpPr/>
      </xdr:nvCxnSpPr>
      <xdr:spPr>
        <a:xfrm flipV="1">
          <a:off x="4826000" y="126771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7"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8" name="直線コネクタ 367"/>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9"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0" name="直線コネクタ 369"/>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119380</xdr:rowOff>
    </xdr:from>
    <xdr:to>
      <xdr:col>24</xdr:col>
      <xdr:colOff>25400</xdr:colOff>
      <xdr:row>78</xdr:row>
      <xdr:rowOff>149861</xdr:rowOff>
    </xdr:to>
    <xdr:cxnSp macro="">
      <xdr:nvCxnSpPr>
        <xdr:cNvPr id="371" name="直線コネクタ 370"/>
        <xdr:cNvCxnSpPr/>
      </xdr:nvCxnSpPr>
      <xdr:spPr>
        <a:xfrm flipV="1">
          <a:off x="3987800" y="134924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72"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3" name="フローチャート: 判断 372"/>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142239</xdr:rowOff>
    </xdr:from>
    <xdr:to>
      <xdr:col>19</xdr:col>
      <xdr:colOff>187325</xdr:colOff>
      <xdr:row>78</xdr:row>
      <xdr:rowOff>149861</xdr:rowOff>
    </xdr:to>
    <xdr:cxnSp macro="">
      <xdr:nvCxnSpPr>
        <xdr:cNvPr id="374" name="直線コネクタ 373"/>
        <xdr:cNvCxnSpPr/>
      </xdr:nvCxnSpPr>
      <xdr:spPr>
        <a:xfrm>
          <a:off x="3098800" y="13515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34289</xdr:rowOff>
    </xdr:from>
    <xdr:to>
      <xdr:col>20</xdr:col>
      <xdr:colOff>38100</xdr:colOff>
      <xdr:row>77</xdr:row>
      <xdr:rowOff>135889</xdr:rowOff>
    </xdr:to>
    <xdr:sp macro="" textlink="">
      <xdr:nvSpPr>
        <xdr:cNvPr id="375" name="フローチャート: 判断 374"/>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146066</xdr:rowOff>
    </xdr:from>
    <xdr:ext cx="736600" cy="259045"/>
    <xdr:sp macro="" textlink="">
      <xdr:nvSpPr>
        <xdr:cNvPr id="376" name="テキスト ボックス 375"/>
        <xdr:cNvSpPr txBox="1"/>
      </xdr:nvSpPr>
      <xdr:spPr>
        <a:xfrm>
          <a:off x="3606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142239</xdr:rowOff>
    </xdr:from>
    <xdr:to>
      <xdr:col>15</xdr:col>
      <xdr:colOff>98425</xdr:colOff>
      <xdr:row>79</xdr:row>
      <xdr:rowOff>69850</xdr:rowOff>
    </xdr:to>
    <xdr:cxnSp macro="">
      <xdr:nvCxnSpPr>
        <xdr:cNvPr id="377" name="直線コネクタ 376"/>
        <xdr:cNvCxnSpPr/>
      </xdr:nvCxnSpPr>
      <xdr:spPr>
        <a:xfrm flipV="1">
          <a:off x="2209800" y="135153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9" name="テキスト ボックス 378"/>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62230</xdr:rowOff>
    </xdr:from>
    <xdr:to>
      <xdr:col>11</xdr:col>
      <xdr:colOff>9525</xdr:colOff>
      <xdr:row>79</xdr:row>
      <xdr:rowOff>69850</xdr:rowOff>
    </xdr:to>
    <xdr:cxnSp macro="">
      <xdr:nvCxnSpPr>
        <xdr:cNvPr id="380" name="直線コネクタ 379"/>
        <xdr:cNvCxnSpPr/>
      </xdr:nvCxnSpPr>
      <xdr:spPr>
        <a:xfrm>
          <a:off x="1320800" y="1360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82" name="テキスト ボックス 381"/>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3" name="フローチャート: 判断 382"/>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4" name="テキスト ボックス 383"/>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68580</xdr:rowOff>
    </xdr:from>
    <xdr:to>
      <xdr:col>24</xdr:col>
      <xdr:colOff>76200</xdr:colOff>
      <xdr:row>78</xdr:row>
      <xdr:rowOff>170180</xdr:rowOff>
    </xdr:to>
    <xdr:sp macro="" textlink="">
      <xdr:nvSpPr>
        <xdr:cNvPr id="390" name="楕円 389"/>
        <xdr:cNvSpPr/>
      </xdr:nvSpPr>
      <xdr:spPr>
        <a:xfrm>
          <a:off x="4775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40657</xdr:rowOff>
    </xdr:from>
    <xdr:ext cx="762000" cy="259045"/>
    <xdr:sp macro="" textlink="">
      <xdr:nvSpPr>
        <xdr:cNvPr id="391" name="公債費該当値テキスト"/>
        <xdr:cNvSpPr txBox="1"/>
      </xdr:nvSpPr>
      <xdr:spPr>
        <a:xfrm>
          <a:off x="4914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99061</xdr:rowOff>
    </xdr:from>
    <xdr:to>
      <xdr:col>20</xdr:col>
      <xdr:colOff>38100</xdr:colOff>
      <xdr:row>79</xdr:row>
      <xdr:rowOff>29211</xdr:rowOff>
    </xdr:to>
    <xdr:sp macro="" textlink="">
      <xdr:nvSpPr>
        <xdr:cNvPr id="392" name="楕円 391"/>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13988</xdr:rowOff>
    </xdr:from>
    <xdr:ext cx="736600" cy="259045"/>
    <xdr:sp macro="" textlink="">
      <xdr:nvSpPr>
        <xdr:cNvPr id="393" name="テキスト ボックス 392"/>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91439</xdr:rowOff>
    </xdr:from>
    <xdr:to>
      <xdr:col>15</xdr:col>
      <xdr:colOff>149225</xdr:colOff>
      <xdr:row>79</xdr:row>
      <xdr:rowOff>21589</xdr:rowOff>
    </xdr:to>
    <xdr:sp macro="" textlink="">
      <xdr:nvSpPr>
        <xdr:cNvPr id="394" name="楕円 393"/>
        <xdr:cNvSpPr/>
      </xdr:nvSpPr>
      <xdr:spPr>
        <a:xfrm>
          <a:off x="3048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6366</xdr:rowOff>
    </xdr:from>
    <xdr:ext cx="762000" cy="259045"/>
    <xdr:sp macro="" textlink="">
      <xdr:nvSpPr>
        <xdr:cNvPr id="395" name="テキスト ボックス 394"/>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19050</xdr:rowOff>
    </xdr:from>
    <xdr:to>
      <xdr:col>11</xdr:col>
      <xdr:colOff>60325</xdr:colOff>
      <xdr:row>79</xdr:row>
      <xdr:rowOff>120650</xdr:rowOff>
    </xdr:to>
    <xdr:sp macro="" textlink="">
      <xdr:nvSpPr>
        <xdr:cNvPr id="396" name="楕円 395"/>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97" name="テキスト ボックス 396"/>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11430</xdr:rowOff>
    </xdr:from>
    <xdr:to>
      <xdr:col>6</xdr:col>
      <xdr:colOff>171450</xdr:colOff>
      <xdr:row>79</xdr:row>
      <xdr:rowOff>113030</xdr:rowOff>
    </xdr:to>
    <xdr:sp macro="" textlink="">
      <xdr:nvSpPr>
        <xdr:cNvPr id="398" name="楕円 397"/>
        <xdr:cNvSpPr/>
      </xdr:nvSpPr>
      <xdr:spPr>
        <a:xfrm>
          <a:off x="1270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97807</xdr:rowOff>
    </xdr:from>
    <xdr:ext cx="762000" cy="259045"/>
    <xdr:sp macro="" textlink="">
      <xdr:nvSpPr>
        <xdr:cNvPr id="399" name="テキスト ボックス 398"/>
        <xdr:cNvSpPr txBox="1"/>
      </xdr:nvSpPr>
      <xdr:spPr>
        <a:xfrm>
          <a:off x="939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は、全体としての比率は前年度と比べ２．９ポイント増加したものの、類似団体平均を下回っている。行政評価の活用による事業の見直しや内部管理経費の削減、職員の定員適正化を図り、より一層の経費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80</xdr:row>
      <xdr:rowOff>140715</xdr:rowOff>
    </xdr:to>
    <xdr:cxnSp macro="">
      <xdr:nvCxnSpPr>
        <xdr:cNvPr id="425" name="直線コネクタ 424"/>
        <xdr:cNvCxnSpPr/>
      </xdr:nvCxnSpPr>
      <xdr:spPr>
        <a:xfrm flipV="1">
          <a:off x="16510000" y="1288288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6"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7" name="直線コネクタ 426"/>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8" name="公債費以外最大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29" name="直線コネクタ 428"/>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77</xdr:row>
      <xdr:rowOff>46989</xdr:rowOff>
    </xdr:to>
    <xdr:cxnSp macro="">
      <xdr:nvCxnSpPr>
        <xdr:cNvPr id="430" name="直線コネクタ 429"/>
        <xdr:cNvCxnSpPr/>
      </xdr:nvCxnSpPr>
      <xdr:spPr>
        <a:xfrm>
          <a:off x="15671800" y="13116052"/>
          <a:ext cx="8382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31" name="公債費以外平均値テキスト"/>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2" name="フローチャート: 判断 431"/>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165863</xdr:rowOff>
    </xdr:from>
    <xdr:to>
      <xdr:col>78</xdr:col>
      <xdr:colOff>69850</xdr:colOff>
      <xdr:row>76</xdr:row>
      <xdr:rowOff>85852</xdr:rowOff>
    </xdr:to>
    <xdr:cxnSp macro="">
      <xdr:nvCxnSpPr>
        <xdr:cNvPr id="433" name="直線コネクタ 432"/>
        <xdr:cNvCxnSpPr/>
      </xdr:nvCxnSpPr>
      <xdr:spPr>
        <a:xfrm>
          <a:off x="14782800" y="1302461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4" name="フローチャート: 判断 433"/>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35" name="テキスト ボックス 434"/>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106426</xdr:rowOff>
    </xdr:from>
    <xdr:to>
      <xdr:col>73</xdr:col>
      <xdr:colOff>180975</xdr:colOff>
      <xdr:row>75</xdr:row>
      <xdr:rowOff>165863</xdr:rowOff>
    </xdr:to>
    <xdr:cxnSp macro="">
      <xdr:nvCxnSpPr>
        <xdr:cNvPr id="436" name="直線コネクタ 435"/>
        <xdr:cNvCxnSpPr/>
      </xdr:nvCxnSpPr>
      <xdr:spPr>
        <a:xfrm>
          <a:off x="13893800" y="129651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8" name="テキスト ボックス 437"/>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101854</xdr:rowOff>
    </xdr:from>
    <xdr:to>
      <xdr:col>69</xdr:col>
      <xdr:colOff>92075</xdr:colOff>
      <xdr:row>75</xdr:row>
      <xdr:rowOff>106426</xdr:rowOff>
    </xdr:to>
    <xdr:cxnSp macro="">
      <xdr:nvCxnSpPr>
        <xdr:cNvPr id="439" name="直線コネクタ 438"/>
        <xdr:cNvCxnSpPr/>
      </xdr:nvCxnSpPr>
      <xdr:spPr>
        <a:xfrm>
          <a:off x="13004800" y="12960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0" name="フローチャート: 判断 439"/>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1" name="テキスト ボックス 440"/>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43" name="テキスト ボックス 442"/>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9" name="楕円 448"/>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50"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51" name="楕円 450"/>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52" name="テキスト ボックス 451"/>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115062</xdr:rowOff>
    </xdr:from>
    <xdr:to>
      <xdr:col>74</xdr:col>
      <xdr:colOff>31750</xdr:colOff>
      <xdr:row>76</xdr:row>
      <xdr:rowOff>45213</xdr:rowOff>
    </xdr:to>
    <xdr:sp macro="" textlink="">
      <xdr:nvSpPr>
        <xdr:cNvPr id="453" name="楕円 452"/>
        <xdr:cNvSpPr/>
      </xdr:nvSpPr>
      <xdr:spPr>
        <a:xfrm>
          <a:off x="14732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55389</xdr:rowOff>
    </xdr:from>
    <xdr:ext cx="762000" cy="259045"/>
    <xdr:sp macro="" textlink="">
      <xdr:nvSpPr>
        <xdr:cNvPr id="454" name="テキスト ボックス 453"/>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55626</xdr:rowOff>
    </xdr:from>
    <xdr:to>
      <xdr:col>69</xdr:col>
      <xdr:colOff>142875</xdr:colOff>
      <xdr:row>75</xdr:row>
      <xdr:rowOff>157226</xdr:rowOff>
    </xdr:to>
    <xdr:sp macro="" textlink="">
      <xdr:nvSpPr>
        <xdr:cNvPr id="455" name="楕円 454"/>
        <xdr:cNvSpPr/>
      </xdr:nvSpPr>
      <xdr:spPr>
        <a:xfrm>
          <a:off x="13843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167403</xdr:rowOff>
    </xdr:from>
    <xdr:ext cx="762000" cy="259045"/>
    <xdr:sp macro="" textlink="">
      <xdr:nvSpPr>
        <xdr:cNvPr id="456" name="テキスト ボックス 455"/>
        <xdr:cNvSpPr txBox="1"/>
      </xdr:nvSpPr>
      <xdr:spPr>
        <a:xfrm>
          <a:off x="13512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57" name="楕円 456"/>
        <xdr:cNvSpPr/>
      </xdr:nvSpPr>
      <xdr:spPr>
        <a:xfrm>
          <a:off x="12954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162831</xdr:rowOff>
    </xdr:from>
    <xdr:ext cx="762000" cy="259045"/>
    <xdr:sp macro="" textlink="">
      <xdr:nvSpPr>
        <xdr:cNvPr id="458" name="テキスト ボックス 457"/>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137058</xdr:rowOff>
    </xdr:from>
    <xdr:to>
      <xdr:col>29</xdr:col>
      <xdr:colOff>127000</xdr:colOff>
      <xdr:row>21</xdr:row>
      <xdr:rowOff>2680</xdr:rowOff>
    </xdr:to>
    <xdr:cxnSp macro="">
      <xdr:nvCxnSpPr>
        <xdr:cNvPr id="45" name="直線コネクタ 44"/>
        <xdr:cNvCxnSpPr/>
      </xdr:nvCxnSpPr>
      <xdr:spPr bwMode="auto">
        <a:xfrm flipV="1">
          <a:off x="5651500" y="2070633"/>
          <a:ext cx="0" cy="1580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146207</xdr:rowOff>
    </xdr:from>
    <xdr:ext cx="762000" cy="259045"/>
    <xdr:sp macro="" textlink="">
      <xdr:nvSpPr>
        <xdr:cNvPr id="46" name="人口1人当たり決算額の推移最小値テキスト130"/>
        <xdr:cNvSpPr txBox="1"/>
      </xdr:nvSpPr>
      <xdr:spPr>
        <a:xfrm>
          <a:off x="5740400" y="362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2680</xdr:rowOff>
    </xdr:from>
    <xdr:to>
      <xdr:col>30</xdr:col>
      <xdr:colOff>25400</xdr:colOff>
      <xdr:row>21</xdr:row>
      <xdr:rowOff>2680</xdr:rowOff>
    </xdr:to>
    <xdr:cxnSp macro="">
      <xdr:nvCxnSpPr>
        <xdr:cNvPr id="47" name="直線コネクタ 46"/>
        <xdr:cNvCxnSpPr/>
      </xdr:nvCxnSpPr>
      <xdr:spPr bwMode="auto">
        <a:xfrm>
          <a:off x="5562600" y="365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51985</xdr:rowOff>
    </xdr:from>
    <xdr:ext cx="762000" cy="259045"/>
    <xdr:sp macro="" textlink="">
      <xdr:nvSpPr>
        <xdr:cNvPr id="48" name="人口1人当たり決算額の推移最大値テキスト130"/>
        <xdr:cNvSpPr txBox="1"/>
      </xdr:nvSpPr>
      <xdr:spPr>
        <a:xfrm>
          <a:off x="5740400" y="18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137058</xdr:rowOff>
    </xdr:from>
    <xdr:to>
      <xdr:col>30</xdr:col>
      <xdr:colOff>25400</xdr:colOff>
      <xdr:row>11</xdr:row>
      <xdr:rowOff>137058</xdr:rowOff>
    </xdr:to>
    <xdr:cxnSp macro="">
      <xdr:nvCxnSpPr>
        <xdr:cNvPr id="49" name="直線コネクタ 48"/>
        <xdr:cNvCxnSpPr/>
      </xdr:nvCxnSpPr>
      <xdr:spPr bwMode="auto">
        <a:xfrm>
          <a:off x="5562600" y="2070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64326</xdr:rowOff>
    </xdr:from>
    <xdr:to>
      <xdr:col>29</xdr:col>
      <xdr:colOff>127000</xdr:colOff>
      <xdr:row>18</xdr:row>
      <xdr:rowOff>93967</xdr:rowOff>
    </xdr:to>
    <xdr:cxnSp macro="">
      <xdr:nvCxnSpPr>
        <xdr:cNvPr id="50" name="直線コネクタ 49"/>
        <xdr:cNvCxnSpPr/>
      </xdr:nvCxnSpPr>
      <xdr:spPr bwMode="auto">
        <a:xfrm flipV="1">
          <a:off x="5003800" y="3198051"/>
          <a:ext cx="647700" cy="29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80002</xdr:rowOff>
    </xdr:from>
    <xdr:ext cx="762000" cy="259045"/>
    <xdr:sp macro="" textlink="">
      <xdr:nvSpPr>
        <xdr:cNvPr id="51" name="人口1人当たり決算額の推移平均値テキスト130"/>
        <xdr:cNvSpPr txBox="1"/>
      </xdr:nvSpPr>
      <xdr:spPr>
        <a:xfrm>
          <a:off x="5740400" y="2870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63475</xdr:rowOff>
    </xdr:from>
    <xdr:to>
      <xdr:col>29</xdr:col>
      <xdr:colOff>177800</xdr:colOff>
      <xdr:row>17</xdr:row>
      <xdr:rowOff>165075</xdr:rowOff>
    </xdr:to>
    <xdr:sp macro="" textlink="">
      <xdr:nvSpPr>
        <xdr:cNvPr id="52" name="フローチャート: 判断 51"/>
        <xdr:cNvSpPr/>
      </xdr:nvSpPr>
      <xdr:spPr bwMode="auto">
        <a:xfrm>
          <a:off x="56007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80213</xdr:rowOff>
    </xdr:from>
    <xdr:to>
      <xdr:col>26</xdr:col>
      <xdr:colOff>50800</xdr:colOff>
      <xdr:row>18</xdr:row>
      <xdr:rowOff>93967</xdr:rowOff>
    </xdr:to>
    <xdr:cxnSp macro="">
      <xdr:nvCxnSpPr>
        <xdr:cNvPr id="53" name="直線コネクタ 52"/>
        <xdr:cNvCxnSpPr/>
      </xdr:nvCxnSpPr>
      <xdr:spPr bwMode="auto">
        <a:xfrm>
          <a:off x="4305300" y="3213938"/>
          <a:ext cx="698500" cy="13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97117</xdr:rowOff>
    </xdr:from>
    <xdr:to>
      <xdr:col>26</xdr:col>
      <xdr:colOff>101600</xdr:colOff>
      <xdr:row>18</xdr:row>
      <xdr:rowOff>27267</xdr:rowOff>
    </xdr:to>
    <xdr:sp macro="" textlink="">
      <xdr:nvSpPr>
        <xdr:cNvPr id="54" name="フローチャート: 判断 53"/>
        <xdr:cNvSpPr/>
      </xdr:nvSpPr>
      <xdr:spPr bwMode="auto">
        <a:xfrm>
          <a:off x="4953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37444</xdr:rowOff>
    </xdr:from>
    <xdr:ext cx="736600" cy="259045"/>
    <xdr:sp macro="" textlink="">
      <xdr:nvSpPr>
        <xdr:cNvPr id="55" name="テキスト ボックス 54"/>
        <xdr:cNvSpPr txBox="1"/>
      </xdr:nvSpPr>
      <xdr:spPr>
        <a:xfrm>
          <a:off x="4622800" y="282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80213</xdr:rowOff>
    </xdr:from>
    <xdr:to>
      <xdr:col>22</xdr:col>
      <xdr:colOff>114300</xdr:colOff>
      <xdr:row>18</xdr:row>
      <xdr:rowOff>92748</xdr:rowOff>
    </xdr:to>
    <xdr:cxnSp macro="">
      <xdr:nvCxnSpPr>
        <xdr:cNvPr id="56" name="直線コネクタ 55"/>
        <xdr:cNvCxnSpPr/>
      </xdr:nvCxnSpPr>
      <xdr:spPr bwMode="auto">
        <a:xfrm flipV="1">
          <a:off x="3606800" y="3213938"/>
          <a:ext cx="698500" cy="12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73647</xdr:rowOff>
    </xdr:from>
    <xdr:to>
      <xdr:col>22</xdr:col>
      <xdr:colOff>165100</xdr:colOff>
      <xdr:row>18</xdr:row>
      <xdr:rowOff>3797</xdr:rowOff>
    </xdr:to>
    <xdr:sp macro="" textlink="">
      <xdr:nvSpPr>
        <xdr:cNvPr id="57" name="フローチャート: 判断 56"/>
        <xdr:cNvSpPr/>
      </xdr:nvSpPr>
      <xdr:spPr bwMode="auto">
        <a:xfrm>
          <a:off x="4254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13974</xdr:rowOff>
    </xdr:from>
    <xdr:ext cx="762000" cy="259045"/>
    <xdr:sp macro="" textlink="">
      <xdr:nvSpPr>
        <xdr:cNvPr id="58" name="テキスト ボックス 57"/>
        <xdr:cNvSpPr txBox="1"/>
      </xdr:nvSpPr>
      <xdr:spPr>
        <a:xfrm>
          <a:off x="39243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92748</xdr:rowOff>
    </xdr:from>
    <xdr:to>
      <xdr:col>18</xdr:col>
      <xdr:colOff>177800</xdr:colOff>
      <xdr:row>18</xdr:row>
      <xdr:rowOff>105778</xdr:rowOff>
    </xdr:to>
    <xdr:cxnSp macro="">
      <xdr:nvCxnSpPr>
        <xdr:cNvPr id="59" name="直線コネクタ 58"/>
        <xdr:cNvCxnSpPr/>
      </xdr:nvCxnSpPr>
      <xdr:spPr bwMode="auto">
        <a:xfrm flipV="1">
          <a:off x="2908300" y="3226473"/>
          <a:ext cx="6985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122377</xdr:rowOff>
    </xdr:from>
    <xdr:to>
      <xdr:col>19</xdr:col>
      <xdr:colOff>38100</xdr:colOff>
      <xdr:row>18</xdr:row>
      <xdr:rowOff>52527</xdr:rowOff>
    </xdr:to>
    <xdr:sp macro="" textlink="">
      <xdr:nvSpPr>
        <xdr:cNvPr id="60" name="フローチャート: 判断 59"/>
        <xdr:cNvSpPr/>
      </xdr:nvSpPr>
      <xdr:spPr bwMode="auto">
        <a:xfrm>
          <a:off x="35560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62704</xdr:rowOff>
    </xdr:from>
    <xdr:ext cx="762000" cy="259045"/>
    <xdr:sp macro="" textlink="">
      <xdr:nvSpPr>
        <xdr:cNvPr id="61" name="テキスト ボックス 60"/>
        <xdr:cNvSpPr txBox="1"/>
      </xdr:nvSpPr>
      <xdr:spPr>
        <a:xfrm>
          <a:off x="3225800" y="285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18974</xdr:rowOff>
    </xdr:from>
    <xdr:to>
      <xdr:col>15</xdr:col>
      <xdr:colOff>101600</xdr:colOff>
      <xdr:row>18</xdr:row>
      <xdr:rowOff>120574</xdr:rowOff>
    </xdr:to>
    <xdr:sp macro="" textlink="">
      <xdr:nvSpPr>
        <xdr:cNvPr id="62" name="フローチャート: 判断 61"/>
        <xdr:cNvSpPr/>
      </xdr:nvSpPr>
      <xdr:spPr bwMode="auto">
        <a:xfrm>
          <a:off x="2857500" y="315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130751</xdr:rowOff>
    </xdr:from>
    <xdr:ext cx="762000" cy="259045"/>
    <xdr:sp macro="" textlink="">
      <xdr:nvSpPr>
        <xdr:cNvPr id="63" name="テキスト ボックス 62"/>
        <xdr:cNvSpPr txBox="1"/>
      </xdr:nvSpPr>
      <xdr:spPr>
        <a:xfrm>
          <a:off x="2527300" y="292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13526</xdr:rowOff>
    </xdr:from>
    <xdr:to>
      <xdr:col>29</xdr:col>
      <xdr:colOff>177800</xdr:colOff>
      <xdr:row>18</xdr:row>
      <xdr:rowOff>115126</xdr:rowOff>
    </xdr:to>
    <xdr:sp macro="" textlink="">
      <xdr:nvSpPr>
        <xdr:cNvPr id="69" name="楕円 68"/>
        <xdr:cNvSpPr/>
      </xdr:nvSpPr>
      <xdr:spPr bwMode="auto">
        <a:xfrm>
          <a:off x="5600700" y="3147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157053</xdr:rowOff>
    </xdr:from>
    <xdr:ext cx="762000" cy="259045"/>
    <xdr:sp macro="" textlink="">
      <xdr:nvSpPr>
        <xdr:cNvPr id="70" name="人口1人当たり決算額の推移該当値テキスト130"/>
        <xdr:cNvSpPr txBox="1"/>
      </xdr:nvSpPr>
      <xdr:spPr>
        <a:xfrm>
          <a:off x="5740400" y="311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43167</xdr:rowOff>
    </xdr:from>
    <xdr:to>
      <xdr:col>26</xdr:col>
      <xdr:colOff>101600</xdr:colOff>
      <xdr:row>18</xdr:row>
      <xdr:rowOff>144767</xdr:rowOff>
    </xdr:to>
    <xdr:sp macro="" textlink="">
      <xdr:nvSpPr>
        <xdr:cNvPr id="71" name="楕円 70"/>
        <xdr:cNvSpPr/>
      </xdr:nvSpPr>
      <xdr:spPr bwMode="auto">
        <a:xfrm>
          <a:off x="4953000" y="3176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129544</xdr:rowOff>
    </xdr:from>
    <xdr:ext cx="736600" cy="259045"/>
    <xdr:sp macro="" textlink="">
      <xdr:nvSpPr>
        <xdr:cNvPr id="72" name="テキスト ボックス 71"/>
        <xdr:cNvSpPr txBox="1"/>
      </xdr:nvSpPr>
      <xdr:spPr>
        <a:xfrm>
          <a:off x="4622800" y="326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29413</xdr:rowOff>
    </xdr:from>
    <xdr:to>
      <xdr:col>22</xdr:col>
      <xdr:colOff>165100</xdr:colOff>
      <xdr:row>18</xdr:row>
      <xdr:rowOff>131013</xdr:rowOff>
    </xdr:to>
    <xdr:sp macro="" textlink="">
      <xdr:nvSpPr>
        <xdr:cNvPr id="73" name="楕円 72"/>
        <xdr:cNvSpPr/>
      </xdr:nvSpPr>
      <xdr:spPr bwMode="auto">
        <a:xfrm>
          <a:off x="4254500" y="3163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115790</xdr:rowOff>
    </xdr:from>
    <xdr:ext cx="762000" cy="259045"/>
    <xdr:sp macro="" textlink="">
      <xdr:nvSpPr>
        <xdr:cNvPr id="74" name="テキスト ボックス 73"/>
        <xdr:cNvSpPr txBox="1"/>
      </xdr:nvSpPr>
      <xdr:spPr>
        <a:xfrm>
          <a:off x="3924300" y="324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41948</xdr:rowOff>
    </xdr:from>
    <xdr:to>
      <xdr:col>19</xdr:col>
      <xdr:colOff>38100</xdr:colOff>
      <xdr:row>18</xdr:row>
      <xdr:rowOff>143548</xdr:rowOff>
    </xdr:to>
    <xdr:sp macro="" textlink="">
      <xdr:nvSpPr>
        <xdr:cNvPr id="75" name="楕円 74"/>
        <xdr:cNvSpPr/>
      </xdr:nvSpPr>
      <xdr:spPr bwMode="auto">
        <a:xfrm>
          <a:off x="3556000" y="3175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128325</xdr:rowOff>
    </xdr:from>
    <xdr:ext cx="762000" cy="259045"/>
    <xdr:sp macro="" textlink="">
      <xdr:nvSpPr>
        <xdr:cNvPr id="76" name="テキスト ボックス 75"/>
        <xdr:cNvSpPr txBox="1"/>
      </xdr:nvSpPr>
      <xdr:spPr>
        <a:xfrm>
          <a:off x="3225800" y="326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54978</xdr:rowOff>
    </xdr:from>
    <xdr:to>
      <xdr:col>15</xdr:col>
      <xdr:colOff>101600</xdr:colOff>
      <xdr:row>18</xdr:row>
      <xdr:rowOff>156578</xdr:rowOff>
    </xdr:to>
    <xdr:sp macro="" textlink="">
      <xdr:nvSpPr>
        <xdr:cNvPr id="77" name="楕円 76"/>
        <xdr:cNvSpPr/>
      </xdr:nvSpPr>
      <xdr:spPr bwMode="auto">
        <a:xfrm>
          <a:off x="2857500" y="3188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141355</xdr:rowOff>
    </xdr:from>
    <xdr:ext cx="762000" cy="259045"/>
    <xdr:sp macro="" textlink="">
      <xdr:nvSpPr>
        <xdr:cNvPr id="78" name="テキスト ボックス 77"/>
        <xdr:cNvSpPr txBox="1"/>
      </xdr:nvSpPr>
      <xdr:spPr>
        <a:xfrm>
          <a:off x="2527300" y="327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110922</xdr:rowOff>
    </xdr:from>
    <xdr:to>
      <xdr:col>29</xdr:col>
      <xdr:colOff>127000</xdr:colOff>
      <xdr:row>37</xdr:row>
      <xdr:rowOff>303517</xdr:rowOff>
    </xdr:to>
    <xdr:cxnSp macro="">
      <xdr:nvCxnSpPr>
        <xdr:cNvPr id="106" name="直線コネクタ 105"/>
        <xdr:cNvCxnSpPr/>
      </xdr:nvCxnSpPr>
      <xdr:spPr bwMode="auto">
        <a:xfrm flipV="1">
          <a:off x="5651500" y="6035472"/>
          <a:ext cx="0" cy="1392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275594</xdr:rowOff>
    </xdr:from>
    <xdr:ext cx="762000" cy="259045"/>
    <xdr:sp macro="" textlink="">
      <xdr:nvSpPr>
        <xdr:cNvPr id="107" name="人口1人当たり決算額の推移最小値テキスト445"/>
        <xdr:cNvSpPr txBox="1"/>
      </xdr:nvSpPr>
      <xdr:spPr>
        <a:xfrm>
          <a:off x="5740400" y="74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303517</xdr:rowOff>
    </xdr:from>
    <xdr:to>
      <xdr:col>30</xdr:col>
      <xdr:colOff>25400</xdr:colOff>
      <xdr:row>37</xdr:row>
      <xdr:rowOff>303517</xdr:rowOff>
    </xdr:to>
    <xdr:cxnSp macro="">
      <xdr:nvCxnSpPr>
        <xdr:cNvPr id="108" name="直線コネクタ 107"/>
        <xdr:cNvCxnSpPr/>
      </xdr:nvCxnSpPr>
      <xdr:spPr bwMode="auto">
        <a:xfrm>
          <a:off x="5562600" y="742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25849</xdr:rowOff>
    </xdr:from>
    <xdr:ext cx="762000" cy="259045"/>
    <xdr:sp macro="" textlink="">
      <xdr:nvSpPr>
        <xdr:cNvPr id="109" name="人口1人当たり決算額の推移最大値テキスト445"/>
        <xdr:cNvSpPr txBox="1"/>
      </xdr:nvSpPr>
      <xdr:spPr>
        <a:xfrm>
          <a:off x="5740400" y="5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110922</xdr:rowOff>
    </xdr:from>
    <xdr:to>
      <xdr:col>30</xdr:col>
      <xdr:colOff>25400</xdr:colOff>
      <xdr:row>33</xdr:row>
      <xdr:rowOff>110922</xdr:rowOff>
    </xdr:to>
    <xdr:cxnSp macro="">
      <xdr:nvCxnSpPr>
        <xdr:cNvPr id="110" name="直線コネクタ 109"/>
        <xdr:cNvCxnSpPr/>
      </xdr:nvCxnSpPr>
      <xdr:spPr bwMode="auto">
        <a:xfrm>
          <a:off x="5562600" y="6035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8928</xdr:rowOff>
    </xdr:from>
    <xdr:to>
      <xdr:col>29</xdr:col>
      <xdr:colOff>127000</xdr:colOff>
      <xdr:row>35</xdr:row>
      <xdr:rowOff>36894</xdr:rowOff>
    </xdr:to>
    <xdr:cxnSp macro="">
      <xdr:nvCxnSpPr>
        <xdr:cNvPr id="111" name="直線コネクタ 110"/>
        <xdr:cNvCxnSpPr/>
      </xdr:nvCxnSpPr>
      <xdr:spPr bwMode="auto">
        <a:xfrm flipV="1">
          <a:off x="5003800" y="6619278"/>
          <a:ext cx="647700" cy="27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162844</xdr:rowOff>
    </xdr:from>
    <xdr:ext cx="762000" cy="259045"/>
    <xdr:sp macro="" textlink="">
      <xdr:nvSpPr>
        <xdr:cNvPr id="112" name="人口1人当たり決算額の推移平均値テキスト445"/>
        <xdr:cNvSpPr txBox="1"/>
      </xdr:nvSpPr>
      <xdr:spPr>
        <a:xfrm>
          <a:off x="5740400" y="6773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190767</xdr:rowOff>
    </xdr:from>
    <xdr:to>
      <xdr:col>29</xdr:col>
      <xdr:colOff>177800</xdr:colOff>
      <xdr:row>35</xdr:row>
      <xdr:rowOff>292367</xdr:rowOff>
    </xdr:to>
    <xdr:sp macro="" textlink="">
      <xdr:nvSpPr>
        <xdr:cNvPr id="113" name="フローチャート: 判断 112"/>
        <xdr:cNvSpPr/>
      </xdr:nvSpPr>
      <xdr:spPr bwMode="auto">
        <a:xfrm>
          <a:off x="56007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9881</xdr:rowOff>
    </xdr:from>
    <xdr:to>
      <xdr:col>26</xdr:col>
      <xdr:colOff>50800</xdr:colOff>
      <xdr:row>35</xdr:row>
      <xdr:rowOff>36894</xdr:rowOff>
    </xdr:to>
    <xdr:cxnSp macro="">
      <xdr:nvCxnSpPr>
        <xdr:cNvPr id="114" name="直線コネクタ 113"/>
        <xdr:cNvCxnSpPr/>
      </xdr:nvCxnSpPr>
      <xdr:spPr bwMode="auto">
        <a:xfrm>
          <a:off x="4305300" y="6620231"/>
          <a:ext cx="698500" cy="27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181089</xdr:rowOff>
    </xdr:from>
    <xdr:to>
      <xdr:col>26</xdr:col>
      <xdr:colOff>101600</xdr:colOff>
      <xdr:row>35</xdr:row>
      <xdr:rowOff>282689</xdr:rowOff>
    </xdr:to>
    <xdr:sp macro="" textlink="">
      <xdr:nvSpPr>
        <xdr:cNvPr id="115" name="フローチャート: 判断 114"/>
        <xdr:cNvSpPr/>
      </xdr:nvSpPr>
      <xdr:spPr bwMode="auto">
        <a:xfrm>
          <a:off x="4953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267466</xdr:rowOff>
    </xdr:from>
    <xdr:ext cx="736600" cy="259045"/>
    <xdr:sp macro="" textlink="">
      <xdr:nvSpPr>
        <xdr:cNvPr id="116" name="テキスト ボックス 115"/>
        <xdr:cNvSpPr txBox="1"/>
      </xdr:nvSpPr>
      <xdr:spPr>
        <a:xfrm>
          <a:off x="4622800" y="687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2832</xdr:rowOff>
    </xdr:from>
    <xdr:to>
      <xdr:col>22</xdr:col>
      <xdr:colOff>114300</xdr:colOff>
      <xdr:row>35</xdr:row>
      <xdr:rowOff>9881</xdr:rowOff>
    </xdr:to>
    <xdr:cxnSp macro="">
      <xdr:nvCxnSpPr>
        <xdr:cNvPr id="117" name="直線コネクタ 116"/>
        <xdr:cNvCxnSpPr/>
      </xdr:nvCxnSpPr>
      <xdr:spPr bwMode="auto">
        <a:xfrm>
          <a:off x="3606800" y="6613182"/>
          <a:ext cx="698500" cy="7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18" name="フローチャート: 判断 117"/>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223575</xdr:rowOff>
    </xdr:from>
    <xdr:ext cx="762000" cy="259045"/>
    <xdr:sp macro="" textlink="">
      <xdr:nvSpPr>
        <xdr:cNvPr id="119" name="テキスト ボックス 118"/>
        <xdr:cNvSpPr txBox="1"/>
      </xdr:nvSpPr>
      <xdr:spPr>
        <a:xfrm>
          <a:off x="39243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2832</xdr:rowOff>
    </xdr:from>
    <xdr:to>
      <xdr:col>18</xdr:col>
      <xdr:colOff>177800</xdr:colOff>
      <xdr:row>35</xdr:row>
      <xdr:rowOff>13348</xdr:rowOff>
    </xdr:to>
    <xdr:cxnSp macro="">
      <xdr:nvCxnSpPr>
        <xdr:cNvPr id="120" name="直線コネクタ 119"/>
        <xdr:cNvCxnSpPr/>
      </xdr:nvCxnSpPr>
      <xdr:spPr bwMode="auto">
        <a:xfrm flipV="1">
          <a:off x="2908300" y="6613182"/>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21" name="フローチャート: 判断 120"/>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209935</xdr:rowOff>
    </xdr:from>
    <xdr:ext cx="762000" cy="259045"/>
    <xdr:sp macro="" textlink="">
      <xdr:nvSpPr>
        <xdr:cNvPr id="122" name="テキスト ボックス 121"/>
        <xdr:cNvSpPr txBox="1"/>
      </xdr:nvSpPr>
      <xdr:spPr>
        <a:xfrm>
          <a:off x="32258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3" name="フローチャート: 判断 122"/>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128668</xdr:rowOff>
    </xdr:from>
    <xdr:ext cx="762000" cy="259045"/>
    <xdr:sp macro="" textlink="">
      <xdr:nvSpPr>
        <xdr:cNvPr id="124" name="テキスト ボックス 123"/>
        <xdr:cNvSpPr txBox="1"/>
      </xdr:nvSpPr>
      <xdr:spPr>
        <a:xfrm>
          <a:off x="2527300" y="67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301028</xdr:rowOff>
    </xdr:from>
    <xdr:to>
      <xdr:col>29</xdr:col>
      <xdr:colOff>177800</xdr:colOff>
      <xdr:row>35</xdr:row>
      <xdr:rowOff>59728</xdr:rowOff>
    </xdr:to>
    <xdr:sp macro="" textlink="">
      <xdr:nvSpPr>
        <xdr:cNvPr id="130" name="楕円 129"/>
        <xdr:cNvSpPr/>
      </xdr:nvSpPr>
      <xdr:spPr bwMode="auto">
        <a:xfrm>
          <a:off x="5600700" y="6568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146105</xdr:rowOff>
    </xdr:from>
    <xdr:ext cx="762000" cy="259045"/>
    <xdr:sp macro="" textlink="">
      <xdr:nvSpPr>
        <xdr:cNvPr id="131" name="人口1人当たり決算額の推移該当値テキスト445"/>
        <xdr:cNvSpPr txBox="1"/>
      </xdr:nvSpPr>
      <xdr:spPr>
        <a:xfrm>
          <a:off x="5740400" y="64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328994</xdr:rowOff>
    </xdr:from>
    <xdr:to>
      <xdr:col>26</xdr:col>
      <xdr:colOff>101600</xdr:colOff>
      <xdr:row>35</xdr:row>
      <xdr:rowOff>87694</xdr:rowOff>
    </xdr:to>
    <xdr:sp macro="" textlink="">
      <xdr:nvSpPr>
        <xdr:cNvPr id="132" name="楕円 131"/>
        <xdr:cNvSpPr/>
      </xdr:nvSpPr>
      <xdr:spPr bwMode="auto">
        <a:xfrm>
          <a:off x="4953000" y="6596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97870</xdr:rowOff>
    </xdr:from>
    <xdr:ext cx="736600" cy="259045"/>
    <xdr:sp macro="" textlink="">
      <xdr:nvSpPr>
        <xdr:cNvPr id="133" name="テキスト ボックス 132"/>
        <xdr:cNvSpPr txBox="1"/>
      </xdr:nvSpPr>
      <xdr:spPr>
        <a:xfrm>
          <a:off x="4622800" y="6365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301981</xdr:rowOff>
    </xdr:from>
    <xdr:to>
      <xdr:col>22</xdr:col>
      <xdr:colOff>165100</xdr:colOff>
      <xdr:row>35</xdr:row>
      <xdr:rowOff>60681</xdr:rowOff>
    </xdr:to>
    <xdr:sp macro="" textlink="">
      <xdr:nvSpPr>
        <xdr:cNvPr id="134" name="楕円 133"/>
        <xdr:cNvSpPr/>
      </xdr:nvSpPr>
      <xdr:spPr bwMode="auto">
        <a:xfrm>
          <a:off x="4254500" y="6569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70858</xdr:rowOff>
    </xdr:from>
    <xdr:ext cx="762000" cy="259045"/>
    <xdr:sp macro="" textlink="">
      <xdr:nvSpPr>
        <xdr:cNvPr id="135" name="テキスト ボックス 134"/>
        <xdr:cNvSpPr txBox="1"/>
      </xdr:nvSpPr>
      <xdr:spPr>
        <a:xfrm>
          <a:off x="3924300" y="633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294932</xdr:rowOff>
    </xdr:from>
    <xdr:to>
      <xdr:col>19</xdr:col>
      <xdr:colOff>38100</xdr:colOff>
      <xdr:row>35</xdr:row>
      <xdr:rowOff>53632</xdr:rowOff>
    </xdr:to>
    <xdr:sp macro="" textlink="">
      <xdr:nvSpPr>
        <xdr:cNvPr id="136" name="楕円 135"/>
        <xdr:cNvSpPr/>
      </xdr:nvSpPr>
      <xdr:spPr bwMode="auto">
        <a:xfrm>
          <a:off x="3556000" y="6562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63809</xdr:rowOff>
    </xdr:from>
    <xdr:ext cx="762000" cy="259045"/>
    <xdr:sp macro="" textlink="">
      <xdr:nvSpPr>
        <xdr:cNvPr id="137" name="テキスト ボックス 136"/>
        <xdr:cNvSpPr txBox="1"/>
      </xdr:nvSpPr>
      <xdr:spPr>
        <a:xfrm>
          <a:off x="3225800" y="633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305448</xdr:rowOff>
    </xdr:from>
    <xdr:to>
      <xdr:col>15</xdr:col>
      <xdr:colOff>101600</xdr:colOff>
      <xdr:row>35</xdr:row>
      <xdr:rowOff>64148</xdr:rowOff>
    </xdr:to>
    <xdr:sp macro="" textlink="">
      <xdr:nvSpPr>
        <xdr:cNvPr id="138" name="楕円 137"/>
        <xdr:cNvSpPr/>
      </xdr:nvSpPr>
      <xdr:spPr bwMode="auto">
        <a:xfrm>
          <a:off x="2857500" y="6572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74325</xdr:rowOff>
    </xdr:from>
    <xdr:ext cx="762000" cy="259045"/>
    <xdr:sp macro="" textlink="">
      <xdr:nvSpPr>
        <xdr:cNvPr id="139" name="テキスト ボックス 138"/>
        <xdr:cNvSpPr txBox="1"/>
      </xdr:nvSpPr>
      <xdr:spPr>
        <a:xfrm>
          <a:off x="2527300" y="634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248,024
246,755
381.30
98,047,993
95,811,437
1,714,014
51,591,927
100,487,766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21171</xdr:rowOff>
    </xdr:from>
    <xdr:to>
      <xdr:col>24</xdr:col>
      <xdr:colOff>62865</xdr:colOff>
      <xdr:row>36</xdr:row>
      <xdr:rowOff>163749</xdr:rowOff>
    </xdr:to>
    <xdr:cxnSp macro="">
      <xdr:nvCxnSpPr>
        <xdr:cNvPr id="54" name="直線コネクタ 53"/>
        <xdr:cNvCxnSpPr/>
      </xdr:nvCxnSpPr>
      <xdr:spPr>
        <a:xfrm flipV="1">
          <a:off x="4633595" y="5164671"/>
          <a:ext cx="1270" cy="11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167576</xdr:rowOff>
    </xdr:from>
    <xdr:ext cx="534377" cy="259045"/>
    <xdr:sp macro="" textlink="">
      <xdr:nvSpPr>
        <xdr:cNvPr id="55" name="人件費最小値テキスト"/>
        <xdr:cNvSpPr txBox="1"/>
      </xdr:nvSpPr>
      <xdr:spPr>
        <a:xfrm>
          <a:off x="4686300" y="63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163749</xdr:rowOff>
    </xdr:from>
    <xdr:to>
      <xdr:col>24</xdr:col>
      <xdr:colOff>152400</xdr:colOff>
      <xdr:row>36</xdr:row>
      <xdr:rowOff>163749</xdr:rowOff>
    </xdr:to>
    <xdr:cxnSp macro="">
      <xdr:nvCxnSpPr>
        <xdr:cNvPr id="56" name="直線コネクタ 55"/>
        <xdr:cNvCxnSpPr/>
      </xdr:nvCxnSpPr>
      <xdr:spPr>
        <a:xfrm>
          <a:off x="4546600" y="633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139298</xdr:rowOff>
    </xdr:from>
    <xdr:ext cx="534377" cy="259045"/>
    <xdr:sp macro="" textlink="">
      <xdr:nvSpPr>
        <xdr:cNvPr id="57" name="人件費最大値テキスト"/>
        <xdr:cNvSpPr txBox="1"/>
      </xdr:nvSpPr>
      <xdr:spPr>
        <a:xfrm>
          <a:off x="4686300" y="49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21171</xdr:rowOff>
    </xdr:from>
    <xdr:to>
      <xdr:col>24</xdr:col>
      <xdr:colOff>152400</xdr:colOff>
      <xdr:row>30</xdr:row>
      <xdr:rowOff>21171</xdr:rowOff>
    </xdr:to>
    <xdr:cxnSp macro="">
      <xdr:nvCxnSpPr>
        <xdr:cNvPr id="58" name="直線コネクタ 57"/>
        <xdr:cNvCxnSpPr/>
      </xdr:nvCxnSpPr>
      <xdr:spPr>
        <a:xfrm>
          <a:off x="4546600" y="516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33698</xdr:rowOff>
    </xdr:from>
    <xdr:to>
      <xdr:col>24</xdr:col>
      <xdr:colOff>63500</xdr:colOff>
      <xdr:row>34</xdr:row>
      <xdr:rowOff>60742</xdr:rowOff>
    </xdr:to>
    <xdr:cxnSp macro="">
      <xdr:nvCxnSpPr>
        <xdr:cNvPr id="59" name="直線コネクタ 58"/>
        <xdr:cNvCxnSpPr/>
      </xdr:nvCxnSpPr>
      <xdr:spPr>
        <a:xfrm flipV="1">
          <a:off x="3797300" y="5862998"/>
          <a:ext cx="838200" cy="2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144238</xdr:rowOff>
    </xdr:from>
    <xdr:ext cx="534377" cy="259045"/>
    <xdr:sp macro="" textlink="">
      <xdr:nvSpPr>
        <xdr:cNvPr id="60" name="人件費平均値テキスト"/>
        <xdr:cNvSpPr txBox="1"/>
      </xdr:nvSpPr>
      <xdr:spPr>
        <a:xfrm>
          <a:off x="4686300" y="5630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121361</xdr:rowOff>
    </xdr:from>
    <xdr:to>
      <xdr:col>24</xdr:col>
      <xdr:colOff>114300</xdr:colOff>
      <xdr:row>34</xdr:row>
      <xdr:rowOff>51511</xdr:rowOff>
    </xdr:to>
    <xdr:sp macro="" textlink="">
      <xdr:nvSpPr>
        <xdr:cNvPr id="61" name="フローチャート: 判断 60"/>
        <xdr:cNvSpPr/>
      </xdr:nvSpPr>
      <xdr:spPr>
        <a:xfrm>
          <a:off x="45847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29423</xdr:rowOff>
    </xdr:from>
    <xdr:to>
      <xdr:col>19</xdr:col>
      <xdr:colOff>177800</xdr:colOff>
      <xdr:row>34</xdr:row>
      <xdr:rowOff>60742</xdr:rowOff>
    </xdr:to>
    <xdr:cxnSp macro="">
      <xdr:nvCxnSpPr>
        <xdr:cNvPr id="62" name="直線コネクタ 61"/>
        <xdr:cNvCxnSpPr/>
      </xdr:nvCxnSpPr>
      <xdr:spPr>
        <a:xfrm>
          <a:off x="2908300" y="5858723"/>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127396</xdr:rowOff>
    </xdr:from>
    <xdr:to>
      <xdr:col>20</xdr:col>
      <xdr:colOff>38100</xdr:colOff>
      <xdr:row>34</xdr:row>
      <xdr:rowOff>57546</xdr:rowOff>
    </xdr:to>
    <xdr:sp macro="" textlink="">
      <xdr:nvSpPr>
        <xdr:cNvPr id="63" name="フローチャート: 判断 62"/>
        <xdr:cNvSpPr/>
      </xdr:nvSpPr>
      <xdr:spPr>
        <a:xfrm>
          <a:off x="3746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74073</xdr:rowOff>
    </xdr:from>
    <xdr:ext cx="534377" cy="259045"/>
    <xdr:sp macro="" textlink="">
      <xdr:nvSpPr>
        <xdr:cNvPr id="64" name="テキスト ボックス 63"/>
        <xdr:cNvSpPr txBox="1"/>
      </xdr:nvSpPr>
      <xdr:spPr>
        <a:xfrm>
          <a:off x="3530111" y="556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25834</xdr:rowOff>
    </xdr:from>
    <xdr:to>
      <xdr:col>15</xdr:col>
      <xdr:colOff>50800</xdr:colOff>
      <xdr:row>34</xdr:row>
      <xdr:rowOff>29423</xdr:rowOff>
    </xdr:to>
    <xdr:cxnSp macro="">
      <xdr:nvCxnSpPr>
        <xdr:cNvPr id="65" name="直線コネクタ 64"/>
        <xdr:cNvCxnSpPr/>
      </xdr:nvCxnSpPr>
      <xdr:spPr>
        <a:xfrm>
          <a:off x="2019300" y="5855134"/>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90455</xdr:rowOff>
    </xdr:from>
    <xdr:to>
      <xdr:col>15</xdr:col>
      <xdr:colOff>101600</xdr:colOff>
      <xdr:row>34</xdr:row>
      <xdr:rowOff>20605</xdr:rowOff>
    </xdr:to>
    <xdr:sp macro="" textlink="">
      <xdr:nvSpPr>
        <xdr:cNvPr id="66" name="フローチャート: 判断 65"/>
        <xdr:cNvSpPr/>
      </xdr:nvSpPr>
      <xdr:spPr>
        <a:xfrm>
          <a:off x="2857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37132</xdr:rowOff>
    </xdr:from>
    <xdr:ext cx="534377" cy="259045"/>
    <xdr:sp macro="" textlink="">
      <xdr:nvSpPr>
        <xdr:cNvPr id="67" name="テキスト ボックス 66"/>
        <xdr:cNvSpPr txBox="1"/>
      </xdr:nvSpPr>
      <xdr:spPr>
        <a:xfrm>
          <a:off x="2641111" y="55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24554</xdr:rowOff>
    </xdr:from>
    <xdr:to>
      <xdr:col>10</xdr:col>
      <xdr:colOff>114300</xdr:colOff>
      <xdr:row>34</xdr:row>
      <xdr:rowOff>25834</xdr:rowOff>
    </xdr:to>
    <xdr:cxnSp macro="">
      <xdr:nvCxnSpPr>
        <xdr:cNvPr id="68" name="直線コネクタ 67"/>
        <xdr:cNvCxnSpPr/>
      </xdr:nvCxnSpPr>
      <xdr:spPr>
        <a:xfrm>
          <a:off x="1130300" y="5853854"/>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106731</xdr:rowOff>
    </xdr:from>
    <xdr:to>
      <xdr:col>10</xdr:col>
      <xdr:colOff>165100</xdr:colOff>
      <xdr:row>34</xdr:row>
      <xdr:rowOff>36881</xdr:rowOff>
    </xdr:to>
    <xdr:sp macro="" textlink="">
      <xdr:nvSpPr>
        <xdr:cNvPr id="69" name="フローチャート: 判断 68"/>
        <xdr:cNvSpPr/>
      </xdr:nvSpPr>
      <xdr:spPr>
        <a:xfrm>
          <a:off x="1968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53408</xdr:rowOff>
    </xdr:from>
    <xdr:ext cx="534377" cy="259045"/>
    <xdr:sp macro="" textlink="">
      <xdr:nvSpPr>
        <xdr:cNvPr id="70" name="テキスト ボックス 69"/>
        <xdr:cNvSpPr txBox="1"/>
      </xdr:nvSpPr>
      <xdr:spPr>
        <a:xfrm>
          <a:off x="1752111" y="55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133820</xdr:rowOff>
    </xdr:from>
    <xdr:to>
      <xdr:col>6</xdr:col>
      <xdr:colOff>38100</xdr:colOff>
      <xdr:row>34</xdr:row>
      <xdr:rowOff>63970</xdr:rowOff>
    </xdr:to>
    <xdr:sp macro="" textlink="">
      <xdr:nvSpPr>
        <xdr:cNvPr id="71" name="フローチャート: 判断 70"/>
        <xdr:cNvSpPr/>
      </xdr:nvSpPr>
      <xdr:spPr>
        <a:xfrm>
          <a:off x="1079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80497</xdr:rowOff>
    </xdr:from>
    <xdr:ext cx="534377" cy="259045"/>
    <xdr:sp macro="" textlink="">
      <xdr:nvSpPr>
        <xdr:cNvPr id="72" name="テキスト ボックス 71"/>
        <xdr:cNvSpPr txBox="1"/>
      </xdr:nvSpPr>
      <xdr:spPr>
        <a:xfrm>
          <a:off x="863111" y="5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154348</xdr:rowOff>
    </xdr:from>
    <xdr:to>
      <xdr:col>24</xdr:col>
      <xdr:colOff>114300</xdr:colOff>
      <xdr:row>34</xdr:row>
      <xdr:rowOff>84498</xdr:rowOff>
    </xdr:to>
    <xdr:sp macro="" textlink="">
      <xdr:nvSpPr>
        <xdr:cNvPr id="78" name="楕円 77"/>
        <xdr:cNvSpPr/>
      </xdr:nvSpPr>
      <xdr:spPr>
        <a:xfrm>
          <a:off x="4584700" y="581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132775</xdr:rowOff>
    </xdr:from>
    <xdr:ext cx="534377" cy="259045"/>
    <xdr:sp macro="" textlink="">
      <xdr:nvSpPr>
        <xdr:cNvPr id="79" name="人件費該当値テキスト"/>
        <xdr:cNvSpPr txBox="1"/>
      </xdr:nvSpPr>
      <xdr:spPr>
        <a:xfrm>
          <a:off x="4686300" y="579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9942</xdr:rowOff>
    </xdr:from>
    <xdr:to>
      <xdr:col>20</xdr:col>
      <xdr:colOff>38100</xdr:colOff>
      <xdr:row>34</xdr:row>
      <xdr:rowOff>111542</xdr:rowOff>
    </xdr:to>
    <xdr:sp macro="" textlink="">
      <xdr:nvSpPr>
        <xdr:cNvPr id="80" name="楕円 79"/>
        <xdr:cNvSpPr/>
      </xdr:nvSpPr>
      <xdr:spPr>
        <a:xfrm>
          <a:off x="3746500" y="583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102669</xdr:rowOff>
    </xdr:from>
    <xdr:ext cx="534377" cy="259045"/>
    <xdr:sp macro="" textlink="">
      <xdr:nvSpPr>
        <xdr:cNvPr id="81" name="テキスト ボックス 80"/>
        <xdr:cNvSpPr txBox="1"/>
      </xdr:nvSpPr>
      <xdr:spPr>
        <a:xfrm>
          <a:off x="3530111" y="593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150073</xdr:rowOff>
    </xdr:from>
    <xdr:to>
      <xdr:col>15</xdr:col>
      <xdr:colOff>101600</xdr:colOff>
      <xdr:row>34</xdr:row>
      <xdr:rowOff>80223</xdr:rowOff>
    </xdr:to>
    <xdr:sp macro="" textlink="">
      <xdr:nvSpPr>
        <xdr:cNvPr id="82" name="楕円 81"/>
        <xdr:cNvSpPr/>
      </xdr:nvSpPr>
      <xdr:spPr>
        <a:xfrm>
          <a:off x="2857500" y="580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71350</xdr:rowOff>
    </xdr:from>
    <xdr:ext cx="534377" cy="259045"/>
    <xdr:sp macro="" textlink="">
      <xdr:nvSpPr>
        <xdr:cNvPr id="83" name="テキスト ボックス 82"/>
        <xdr:cNvSpPr txBox="1"/>
      </xdr:nvSpPr>
      <xdr:spPr>
        <a:xfrm>
          <a:off x="2641111" y="590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146484</xdr:rowOff>
    </xdr:from>
    <xdr:to>
      <xdr:col>10</xdr:col>
      <xdr:colOff>165100</xdr:colOff>
      <xdr:row>34</xdr:row>
      <xdr:rowOff>76634</xdr:rowOff>
    </xdr:to>
    <xdr:sp macro="" textlink="">
      <xdr:nvSpPr>
        <xdr:cNvPr id="84" name="楕円 83"/>
        <xdr:cNvSpPr/>
      </xdr:nvSpPr>
      <xdr:spPr>
        <a:xfrm>
          <a:off x="1968500" y="58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67761</xdr:rowOff>
    </xdr:from>
    <xdr:ext cx="534377" cy="259045"/>
    <xdr:sp macro="" textlink="">
      <xdr:nvSpPr>
        <xdr:cNvPr id="85" name="テキスト ボックス 84"/>
        <xdr:cNvSpPr txBox="1"/>
      </xdr:nvSpPr>
      <xdr:spPr>
        <a:xfrm>
          <a:off x="1752111" y="589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145204</xdr:rowOff>
    </xdr:from>
    <xdr:to>
      <xdr:col>6</xdr:col>
      <xdr:colOff>38100</xdr:colOff>
      <xdr:row>34</xdr:row>
      <xdr:rowOff>75354</xdr:rowOff>
    </xdr:to>
    <xdr:sp macro="" textlink="">
      <xdr:nvSpPr>
        <xdr:cNvPr id="86" name="楕円 85"/>
        <xdr:cNvSpPr/>
      </xdr:nvSpPr>
      <xdr:spPr>
        <a:xfrm>
          <a:off x="1079500" y="580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66481</xdr:rowOff>
    </xdr:from>
    <xdr:ext cx="534377" cy="259045"/>
    <xdr:sp macro="" textlink="">
      <xdr:nvSpPr>
        <xdr:cNvPr id="87" name="テキスト ボックス 86"/>
        <xdr:cNvSpPr txBox="1"/>
      </xdr:nvSpPr>
      <xdr:spPr>
        <a:xfrm>
          <a:off x="863111" y="589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58166</xdr:rowOff>
    </xdr:from>
    <xdr:to>
      <xdr:col>24</xdr:col>
      <xdr:colOff>62865</xdr:colOff>
      <xdr:row>59</xdr:row>
      <xdr:rowOff>27534</xdr:rowOff>
    </xdr:to>
    <xdr:cxnSp macro="">
      <xdr:nvCxnSpPr>
        <xdr:cNvPr id="112" name="直線コネクタ 111"/>
        <xdr:cNvCxnSpPr/>
      </xdr:nvCxnSpPr>
      <xdr:spPr>
        <a:xfrm flipV="1">
          <a:off x="4633595" y="8802116"/>
          <a:ext cx="1270" cy="134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31361</xdr:rowOff>
    </xdr:from>
    <xdr:ext cx="534377" cy="259045"/>
    <xdr:sp macro="" textlink="">
      <xdr:nvSpPr>
        <xdr:cNvPr id="113" name="物件費最小値テキスト"/>
        <xdr:cNvSpPr txBox="1"/>
      </xdr:nvSpPr>
      <xdr:spPr>
        <a:xfrm>
          <a:off x="4686300"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27534</xdr:rowOff>
    </xdr:from>
    <xdr:to>
      <xdr:col>24</xdr:col>
      <xdr:colOff>152400</xdr:colOff>
      <xdr:row>59</xdr:row>
      <xdr:rowOff>27534</xdr:rowOff>
    </xdr:to>
    <xdr:cxnSp macro="">
      <xdr:nvCxnSpPr>
        <xdr:cNvPr id="114" name="直線コネクタ 113"/>
        <xdr:cNvCxnSpPr/>
      </xdr:nvCxnSpPr>
      <xdr:spPr>
        <a:xfrm>
          <a:off x="4546600" y="1014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4843</xdr:rowOff>
    </xdr:from>
    <xdr:ext cx="534377" cy="259045"/>
    <xdr:sp macro="" textlink="">
      <xdr:nvSpPr>
        <xdr:cNvPr id="115" name="物件費最大値テキスト"/>
        <xdr:cNvSpPr txBox="1"/>
      </xdr:nvSpPr>
      <xdr:spPr>
        <a:xfrm>
          <a:off x="4686300"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58166</xdr:rowOff>
    </xdr:from>
    <xdr:to>
      <xdr:col>24</xdr:col>
      <xdr:colOff>152400</xdr:colOff>
      <xdr:row>51</xdr:row>
      <xdr:rowOff>58166</xdr:rowOff>
    </xdr:to>
    <xdr:cxnSp macro="">
      <xdr:nvCxnSpPr>
        <xdr:cNvPr id="116" name="直線コネクタ 115"/>
        <xdr:cNvCxnSpPr/>
      </xdr:nvCxnSpPr>
      <xdr:spPr>
        <a:xfrm>
          <a:off x="4546600" y="880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103315</xdr:rowOff>
    </xdr:from>
    <xdr:to>
      <xdr:col>24</xdr:col>
      <xdr:colOff>63500</xdr:colOff>
      <xdr:row>54</xdr:row>
      <xdr:rowOff>30620</xdr:rowOff>
    </xdr:to>
    <xdr:cxnSp macro="">
      <xdr:nvCxnSpPr>
        <xdr:cNvPr id="117" name="直線コネクタ 116"/>
        <xdr:cNvCxnSpPr/>
      </xdr:nvCxnSpPr>
      <xdr:spPr>
        <a:xfrm flipV="1">
          <a:off x="3797300" y="9190165"/>
          <a:ext cx="8382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140708</xdr:rowOff>
    </xdr:from>
    <xdr:ext cx="534377" cy="259045"/>
    <xdr:sp macro="" textlink="">
      <xdr:nvSpPr>
        <xdr:cNvPr id="118" name="物件費平均値テキスト"/>
        <xdr:cNvSpPr txBox="1"/>
      </xdr:nvSpPr>
      <xdr:spPr>
        <a:xfrm>
          <a:off x="4686300" y="9399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162281</xdr:rowOff>
    </xdr:from>
    <xdr:to>
      <xdr:col>24</xdr:col>
      <xdr:colOff>114300</xdr:colOff>
      <xdr:row>55</xdr:row>
      <xdr:rowOff>92431</xdr:rowOff>
    </xdr:to>
    <xdr:sp macro="" textlink="">
      <xdr:nvSpPr>
        <xdr:cNvPr id="119" name="フローチャート: 判断 118"/>
        <xdr:cNvSpPr/>
      </xdr:nvSpPr>
      <xdr:spPr>
        <a:xfrm>
          <a:off x="45847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30620</xdr:rowOff>
    </xdr:from>
    <xdr:to>
      <xdr:col>19</xdr:col>
      <xdr:colOff>177800</xdr:colOff>
      <xdr:row>54</xdr:row>
      <xdr:rowOff>142748</xdr:rowOff>
    </xdr:to>
    <xdr:cxnSp macro="">
      <xdr:nvCxnSpPr>
        <xdr:cNvPr id="120" name="直線コネクタ 119"/>
        <xdr:cNvCxnSpPr/>
      </xdr:nvCxnSpPr>
      <xdr:spPr>
        <a:xfrm flipV="1">
          <a:off x="2908300" y="9288920"/>
          <a:ext cx="889000" cy="1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6680</xdr:rowOff>
    </xdr:from>
    <xdr:to>
      <xdr:col>20</xdr:col>
      <xdr:colOff>38100</xdr:colOff>
      <xdr:row>55</xdr:row>
      <xdr:rowOff>108280</xdr:rowOff>
    </xdr:to>
    <xdr:sp macro="" textlink="">
      <xdr:nvSpPr>
        <xdr:cNvPr id="121" name="フローチャート: 判断 120"/>
        <xdr:cNvSpPr/>
      </xdr:nvSpPr>
      <xdr:spPr>
        <a:xfrm>
          <a:off x="3746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99407</xdr:rowOff>
    </xdr:from>
    <xdr:ext cx="534377" cy="259045"/>
    <xdr:sp macro="" textlink="">
      <xdr:nvSpPr>
        <xdr:cNvPr id="122" name="テキスト ボックス 121"/>
        <xdr:cNvSpPr txBox="1"/>
      </xdr:nvSpPr>
      <xdr:spPr>
        <a:xfrm>
          <a:off x="3530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142748</xdr:rowOff>
    </xdr:from>
    <xdr:to>
      <xdr:col>15</xdr:col>
      <xdr:colOff>50800</xdr:colOff>
      <xdr:row>55</xdr:row>
      <xdr:rowOff>151206</xdr:rowOff>
    </xdr:to>
    <xdr:cxnSp macro="">
      <xdr:nvCxnSpPr>
        <xdr:cNvPr id="123" name="直線コネクタ 122"/>
        <xdr:cNvCxnSpPr/>
      </xdr:nvCxnSpPr>
      <xdr:spPr>
        <a:xfrm flipV="1">
          <a:off x="2019300" y="9401048"/>
          <a:ext cx="889000" cy="1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4" name="フローチャート: 判断 123"/>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117162</xdr:rowOff>
    </xdr:from>
    <xdr:ext cx="534377" cy="259045"/>
    <xdr:sp macro="" textlink="">
      <xdr:nvSpPr>
        <xdr:cNvPr id="125" name="テキスト ボックス 124"/>
        <xdr:cNvSpPr txBox="1"/>
      </xdr:nvSpPr>
      <xdr:spPr>
        <a:xfrm>
          <a:off x="2641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151206</xdr:rowOff>
    </xdr:from>
    <xdr:to>
      <xdr:col>10</xdr:col>
      <xdr:colOff>114300</xdr:colOff>
      <xdr:row>56</xdr:row>
      <xdr:rowOff>21781</xdr:rowOff>
    </xdr:to>
    <xdr:cxnSp macro="">
      <xdr:nvCxnSpPr>
        <xdr:cNvPr id="126" name="直線コネクタ 125"/>
        <xdr:cNvCxnSpPr/>
      </xdr:nvCxnSpPr>
      <xdr:spPr>
        <a:xfrm flipV="1">
          <a:off x="1130300" y="9580956"/>
          <a:ext cx="889000" cy="4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7" name="フローチャート: 判断 126"/>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17975</xdr:rowOff>
    </xdr:from>
    <xdr:ext cx="534377" cy="259045"/>
    <xdr:sp macro="" textlink="">
      <xdr:nvSpPr>
        <xdr:cNvPr id="128" name="テキスト ボックス 127"/>
        <xdr:cNvSpPr txBox="1"/>
      </xdr:nvSpPr>
      <xdr:spPr>
        <a:xfrm>
          <a:off x="1752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29" name="フローチャート: 判断 128"/>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114761</xdr:rowOff>
    </xdr:from>
    <xdr:ext cx="534377" cy="259045"/>
    <xdr:sp macro="" textlink="">
      <xdr:nvSpPr>
        <xdr:cNvPr id="130" name="テキスト ボックス 129"/>
        <xdr:cNvSpPr txBox="1"/>
      </xdr:nvSpPr>
      <xdr:spPr>
        <a:xfrm>
          <a:off x="863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52515</xdr:rowOff>
    </xdr:from>
    <xdr:to>
      <xdr:col>24</xdr:col>
      <xdr:colOff>114300</xdr:colOff>
      <xdr:row>53</xdr:row>
      <xdr:rowOff>154115</xdr:rowOff>
    </xdr:to>
    <xdr:sp macro="" textlink="">
      <xdr:nvSpPr>
        <xdr:cNvPr id="136" name="楕円 135"/>
        <xdr:cNvSpPr/>
      </xdr:nvSpPr>
      <xdr:spPr>
        <a:xfrm>
          <a:off x="4584700" y="91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75392</xdr:rowOff>
    </xdr:from>
    <xdr:ext cx="534377" cy="259045"/>
    <xdr:sp macro="" textlink="">
      <xdr:nvSpPr>
        <xdr:cNvPr id="137" name="物件費該当値テキスト"/>
        <xdr:cNvSpPr txBox="1"/>
      </xdr:nvSpPr>
      <xdr:spPr>
        <a:xfrm>
          <a:off x="4686300" y="89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151270</xdr:rowOff>
    </xdr:from>
    <xdr:to>
      <xdr:col>20</xdr:col>
      <xdr:colOff>38100</xdr:colOff>
      <xdr:row>54</xdr:row>
      <xdr:rowOff>81420</xdr:rowOff>
    </xdr:to>
    <xdr:sp macro="" textlink="">
      <xdr:nvSpPr>
        <xdr:cNvPr id="138" name="楕円 137"/>
        <xdr:cNvSpPr/>
      </xdr:nvSpPr>
      <xdr:spPr>
        <a:xfrm>
          <a:off x="3746500" y="92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97947</xdr:rowOff>
    </xdr:from>
    <xdr:ext cx="534377" cy="259045"/>
    <xdr:sp macro="" textlink="">
      <xdr:nvSpPr>
        <xdr:cNvPr id="139" name="テキスト ボックス 138"/>
        <xdr:cNvSpPr txBox="1"/>
      </xdr:nvSpPr>
      <xdr:spPr>
        <a:xfrm>
          <a:off x="3530111" y="901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91948</xdr:rowOff>
    </xdr:from>
    <xdr:to>
      <xdr:col>15</xdr:col>
      <xdr:colOff>101600</xdr:colOff>
      <xdr:row>55</xdr:row>
      <xdr:rowOff>22098</xdr:rowOff>
    </xdr:to>
    <xdr:sp macro="" textlink="">
      <xdr:nvSpPr>
        <xdr:cNvPr id="140" name="楕円 139"/>
        <xdr:cNvSpPr/>
      </xdr:nvSpPr>
      <xdr:spPr>
        <a:xfrm>
          <a:off x="2857500" y="935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38625</xdr:rowOff>
    </xdr:from>
    <xdr:ext cx="534377" cy="259045"/>
    <xdr:sp macro="" textlink="">
      <xdr:nvSpPr>
        <xdr:cNvPr id="141" name="テキスト ボックス 140"/>
        <xdr:cNvSpPr txBox="1"/>
      </xdr:nvSpPr>
      <xdr:spPr>
        <a:xfrm>
          <a:off x="2641111" y="912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100406</xdr:rowOff>
    </xdr:from>
    <xdr:to>
      <xdr:col>10</xdr:col>
      <xdr:colOff>165100</xdr:colOff>
      <xdr:row>56</xdr:row>
      <xdr:rowOff>30556</xdr:rowOff>
    </xdr:to>
    <xdr:sp macro="" textlink="">
      <xdr:nvSpPr>
        <xdr:cNvPr id="142" name="楕円 141"/>
        <xdr:cNvSpPr/>
      </xdr:nvSpPr>
      <xdr:spPr>
        <a:xfrm>
          <a:off x="1968500" y="953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21683</xdr:rowOff>
    </xdr:from>
    <xdr:ext cx="534377" cy="259045"/>
    <xdr:sp macro="" textlink="">
      <xdr:nvSpPr>
        <xdr:cNvPr id="143" name="テキスト ボックス 142"/>
        <xdr:cNvSpPr txBox="1"/>
      </xdr:nvSpPr>
      <xdr:spPr>
        <a:xfrm>
          <a:off x="1752111" y="962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142431</xdr:rowOff>
    </xdr:from>
    <xdr:to>
      <xdr:col>6</xdr:col>
      <xdr:colOff>38100</xdr:colOff>
      <xdr:row>56</xdr:row>
      <xdr:rowOff>72581</xdr:rowOff>
    </xdr:to>
    <xdr:sp macro="" textlink="">
      <xdr:nvSpPr>
        <xdr:cNvPr id="144" name="楕円 143"/>
        <xdr:cNvSpPr/>
      </xdr:nvSpPr>
      <xdr:spPr>
        <a:xfrm>
          <a:off x="1079500" y="957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89108</xdr:rowOff>
    </xdr:from>
    <xdr:ext cx="534377" cy="259045"/>
    <xdr:sp macro="" textlink="">
      <xdr:nvSpPr>
        <xdr:cNvPr id="145" name="テキスト ボックス 144"/>
        <xdr:cNvSpPr txBox="1"/>
      </xdr:nvSpPr>
      <xdr:spPr>
        <a:xfrm>
          <a:off x="863111" y="93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57221</xdr:rowOff>
    </xdr:from>
    <xdr:to>
      <xdr:col>24</xdr:col>
      <xdr:colOff>62865</xdr:colOff>
      <xdr:row>78</xdr:row>
      <xdr:rowOff>107421</xdr:rowOff>
    </xdr:to>
    <xdr:cxnSp macro="">
      <xdr:nvCxnSpPr>
        <xdr:cNvPr id="167" name="直線コネクタ 166"/>
        <xdr:cNvCxnSpPr/>
      </xdr:nvCxnSpPr>
      <xdr:spPr>
        <a:xfrm flipV="1">
          <a:off x="4633595" y="12230171"/>
          <a:ext cx="1270" cy="125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111248</xdr:rowOff>
    </xdr:from>
    <xdr:ext cx="378565" cy="259045"/>
    <xdr:sp macro="" textlink="">
      <xdr:nvSpPr>
        <xdr:cNvPr id="168" name="維持補修費最小値テキスト"/>
        <xdr:cNvSpPr txBox="1"/>
      </xdr:nvSpPr>
      <xdr:spPr>
        <a:xfrm>
          <a:off x="4686300" y="1348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107421</xdr:rowOff>
    </xdr:from>
    <xdr:to>
      <xdr:col>24</xdr:col>
      <xdr:colOff>152400</xdr:colOff>
      <xdr:row>78</xdr:row>
      <xdr:rowOff>107421</xdr:rowOff>
    </xdr:to>
    <xdr:cxnSp macro="">
      <xdr:nvCxnSpPr>
        <xdr:cNvPr id="169" name="直線コネクタ 168"/>
        <xdr:cNvCxnSpPr/>
      </xdr:nvCxnSpPr>
      <xdr:spPr>
        <a:xfrm>
          <a:off x="4546600" y="1348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3898</xdr:rowOff>
    </xdr:from>
    <xdr:ext cx="534377" cy="259045"/>
    <xdr:sp macro="" textlink="">
      <xdr:nvSpPr>
        <xdr:cNvPr id="170" name="維持補修費最大値テキスト"/>
        <xdr:cNvSpPr txBox="1"/>
      </xdr:nvSpPr>
      <xdr:spPr>
        <a:xfrm>
          <a:off x="4686300" y="120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57221</xdr:rowOff>
    </xdr:from>
    <xdr:to>
      <xdr:col>24</xdr:col>
      <xdr:colOff>152400</xdr:colOff>
      <xdr:row>71</xdr:row>
      <xdr:rowOff>57221</xdr:rowOff>
    </xdr:to>
    <xdr:cxnSp macro="">
      <xdr:nvCxnSpPr>
        <xdr:cNvPr id="171" name="直線コネクタ 170"/>
        <xdr:cNvCxnSpPr/>
      </xdr:nvCxnSpPr>
      <xdr:spPr>
        <a:xfrm>
          <a:off x="4546600" y="1223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17354</xdr:rowOff>
    </xdr:from>
    <xdr:to>
      <xdr:col>24</xdr:col>
      <xdr:colOff>63500</xdr:colOff>
      <xdr:row>77</xdr:row>
      <xdr:rowOff>91877</xdr:rowOff>
    </xdr:to>
    <xdr:cxnSp macro="">
      <xdr:nvCxnSpPr>
        <xdr:cNvPr id="172" name="直線コネクタ 171"/>
        <xdr:cNvCxnSpPr/>
      </xdr:nvCxnSpPr>
      <xdr:spPr>
        <a:xfrm flipV="1">
          <a:off x="3797300" y="13219004"/>
          <a:ext cx="838200" cy="7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169739</xdr:rowOff>
    </xdr:from>
    <xdr:ext cx="469744" cy="259045"/>
    <xdr:sp macro="" textlink="">
      <xdr:nvSpPr>
        <xdr:cNvPr id="173" name="維持補修費平均値テキスト"/>
        <xdr:cNvSpPr txBox="1"/>
      </xdr:nvSpPr>
      <xdr:spPr>
        <a:xfrm>
          <a:off x="4686300" y="1319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19862</xdr:rowOff>
    </xdr:from>
    <xdr:to>
      <xdr:col>24</xdr:col>
      <xdr:colOff>114300</xdr:colOff>
      <xdr:row>77</xdr:row>
      <xdr:rowOff>121462</xdr:rowOff>
    </xdr:to>
    <xdr:sp macro="" textlink="">
      <xdr:nvSpPr>
        <xdr:cNvPr id="174" name="フローチャート: 判断 173"/>
        <xdr:cNvSpPr/>
      </xdr:nvSpPr>
      <xdr:spPr>
        <a:xfrm>
          <a:off x="45847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91877</xdr:rowOff>
    </xdr:from>
    <xdr:to>
      <xdr:col>19</xdr:col>
      <xdr:colOff>177800</xdr:colOff>
      <xdr:row>77</xdr:row>
      <xdr:rowOff>137734</xdr:rowOff>
    </xdr:to>
    <xdr:cxnSp macro="">
      <xdr:nvCxnSpPr>
        <xdr:cNvPr id="175" name="直線コネクタ 174"/>
        <xdr:cNvCxnSpPr/>
      </xdr:nvCxnSpPr>
      <xdr:spPr>
        <a:xfrm flipV="1">
          <a:off x="2908300" y="13293527"/>
          <a:ext cx="889000" cy="4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52279</xdr:rowOff>
    </xdr:from>
    <xdr:to>
      <xdr:col>20</xdr:col>
      <xdr:colOff>38100</xdr:colOff>
      <xdr:row>77</xdr:row>
      <xdr:rowOff>153879</xdr:rowOff>
    </xdr:to>
    <xdr:sp macro="" textlink="">
      <xdr:nvSpPr>
        <xdr:cNvPr id="176" name="フローチャート: 判断 175"/>
        <xdr:cNvSpPr/>
      </xdr:nvSpPr>
      <xdr:spPr>
        <a:xfrm>
          <a:off x="3746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145006</xdr:rowOff>
    </xdr:from>
    <xdr:ext cx="469744" cy="259045"/>
    <xdr:sp macro="" textlink="">
      <xdr:nvSpPr>
        <xdr:cNvPr id="177" name="テキスト ボックス 176"/>
        <xdr:cNvSpPr txBox="1"/>
      </xdr:nvSpPr>
      <xdr:spPr>
        <a:xfrm>
          <a:off x="3562428" y="1334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62159</xdr:rowOff>
    </xdr:from>
    <xdr:to>
      <xdr:col>15</xdr:col>
      <xdr:colOff>50800</xdr:colOff>
      <xdr:row>77</xdr:row>
      <xdr:rowOff>137734</xdr:rowOff>
    </xdr:to>
    <xdr:cxnSp macro="">
      <xdr:nvCxnSpPr>
        <xdr:cNvPr id="178" name="直線コネクタ 177"/>
        <xdr:cNvCxnSpPr/>
      </xdr:nvCxnSpPr>
      <xdr:spPr>
        <a:xfrm>
          <a:off x="2019300" y="13263809"/>
          <a:ext cx="889000" cy="7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66543</xdr:rowOff>
    </xdr:from>
    <xdr:to>
      <xdr:col>15</xdr:col>
      <xdr:colOff>101600</xdr:colOff>
      <xdr:row>77</xdr:row>
      <xdr:rowOff>168143</xdr:rowOff>
    </xdr:to>
    <xdr:sp macro="" textlink="">
      <xdr:nvSpPr>
        <xdr:cNvPr id="179" name="フローチャート: 判断 178"/>
        <xdr:cNvSpPr/>
      </xdr:nvSpPr>
      <xdr:spPr>
        <a:xfrm>
          <a:off x="2857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13220</xdr:rowOff>
    </xdr:from>
    <xdr:ext cx="469744" cy="259045"/>
    <xdr:sp macro="" textlink="">
      <xdr:nvSpPr>
        <xdr:cNvPr id="180" name="テキスト ボックス 179"/>
        <xdr:cNvSpPr txBox="1"/>
      </xdr:nvSpPr>
      <xdr:spPr>
        <a:xfrm>
          <a:off x="2673428" y="1304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59964</xdr:rowOff>
    </xdr:from>
    <xdr:to>
      <xdr:col>10</xdr:col>
      <xdr:colOff>114300</xdr:colOff>
      <xdr:row>77</xdr:row>
      <xdr:rowOff>62159</xdr:rowOff>
    </xdr:to>
    <xdr:cxnSp macro="">
      <xdr:nvCxnSpPr>
        <xdr:cNvPr id="181" name="直線コネクタ 180"/>
        <xdr:cNvCxnSpPr/>
      </xdr:nvCxnSpPr>
      <xdr:spPr>
        <a:xfrm>
          <a:off x="1130300" y="13261614"/>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60051</xdr:rowOff>
    </xdr:from>
    <xdr:to>
      <xdr:col>10</xdr:col>
      <xdr:colOff>165100</xdr:colOff>
      <xdr:row>77</xdr:row>
      <xdr:rowOff>161651</xdr:rowOff>
    </xdr:to>
    <xdr:sp macro="" textlink="">
      <xdr:nvSpPr>
        <xdr:cNvPr id="182" name="フローチャート: 判断 181"/>
        <xdr:cNvSpPr/>
      </xdr:nvSpPr>
      <xdr:spPr>
        <a:xfrm>
          <a:off x="1968500" y="1326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152778</xdr:rowOff>
    </xdr:from>
    <xdr:ext cx="469744" cy="259045"/>
    <xdr:sp macro="" textlink="">
      <xdr:nvSpPr>
        <xdr:cNvPr id="183" name="テキスト ボックス 182"/>
        <xdr:cNvSpPr txBox="1"/>
      </xdr:nvSpPr>
      <xdr:spPr>
        <a:xfrm>
          <a:off x="1784428" y="1335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184" name="フローチャート: 判断 183"/>
        <xdr:cNvSpPr/>
      </xdr:nvSpPr>
      <xdr:spPr>
        <a:xfrm>
          <a:off x="1079500" y="132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164391</xdr:rowOff>
    </xdr:from>
    <xdr:ext cx="469744" cy="259045"/>
    <xdr:sp macro="" textlink="">
      <xdr:nvSpPr>
        <xdr:cNvPr id="185" name="テキスト ボックス 184"/>
        <xdr:cNvSpPr txBox="1"/>
      </xdr:nvSpPr>
      <xdr:spPr>
        <a:xfrm>
          <a:off x="895428" y="133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138004</xdr:rowOff>
    </xdr:from>
    <xdr:to>
      <xdr:col>24</xdr:col>
      <xdr:colOff>114300</xdr:colOff>
      <xdr:row>77</xdr:row>
      <xdr:rowOff>68154</xdr:rowOff>
    </xdr:to>
    <xdr:sp macro="" textlink="">
      <xdr:nvSpPr>
        <xdr:cNvPr id="191" name="楕円 190"/>
        <xdr:cNvSpPr/>
      </xdr:nvSpPr>
      <xdr:spPr>
        <a:xfrm>
          <a:off x="4584700" y="131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160881</xdr:rowOff>
    </xdr:from>
    <xdr:ext cx="469744" cy="259045"/>
    <xdr:sp macro="" textlink="">
      <xdr:nvSpPr>
        <xdr:cNvPr id="192" name="維持補修費該当値テキスト"/>
        <xdr:cNvSpPr txBox="1"/>
      </xdr:nvSpPr>
      <xdr:spPr>
        <a:xfrm>
          <a:off x="4686300" y="1301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41077</xdr:rowOff>
    </xdr:from>
    <xdr:to>
      <xdr:col>20</xdr:col>
      <xdr:colOff>38100</xdr:colOff>
      <xdr:row>77</xdr:row>
      <xdr:rowOff>142677</xdr:rowOff>
    </xdr:to>
    <xdr:sp macro="" textlink="">
      <xdr:nvSpPr>
        <xdr:cNvPr id="193" name="楕円 192"/>
        <xdr:cNvSpPr/>
      </xdr:nvSpPr>
      <xdr:spPr>
        <a:xfrm>
          <a:off x="3746500" y="1324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159204</xdr:rowOff>
    </xdr:from>
    <xdr:ext cx="469744" cy="259045"/>
    <xdr:sp macro="" textlink="">
      <xdr:nvSpPr>
        <xdr:cNvPr id="194" name="テキスト ボックス 193"/>
        <xdr:cNvSpPr txBox="1"/>
      </xdr:nvSpPr>
      <xdr:spPr>
        <a:xfrm>
          <a:off x="3562428" y="1301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86934</xdr:rowOff>
    </xdr:from>
    <xdr:to>
      <xdr:col>15</xdr:col>
      <xdr:colOff>101600</xdr:colOff>
      <xdr:row>78</xdr:row>
      <xdr:rowOff>17084</xdr:rowOff>
    </xdr:to>
    <xdr:sp macro="" textlink="">
      <xdr:nvSpPr>
        <xdr:cNvPr id="195" name="楕円 194"/>
        <xdr:cNvSpPr/>
      </xdr:nvSpPr>
      <xdr:spPr>
        <a:xfrm>
          <a:off x="2857500" y="1328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8211</xdr:rowOff>
    </xdr:from>
    <xdr:ext cx="469744" cy="259045"/>
    <xdr:sp macro="" textlink="">
      <xdr:nvSpPr>
        <xdr:cNvPr id="196" name="テキスト ボックス 195"/>
        <xdr:cNvSpPr txBox="1"/>
      </xdr:nvSpPr>
      <xdr:spPr>
        <a:xfrm>
          <a:off x="2673428" y="133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11359</xdr:rowOff>
    </xdr:from>
    <xdr:to>
      <xdr:col>10</xdr:col>
      <xdr:colOff>165100</xdr:colOff>
      <xdr:row>77</xdr:row>
      <xdr:rowOff>112959</xdr:rowOff>
    </xdr:to>
    <xdr:sp macro="" textlink="">
      <xdr:nvSpPr>
        <xdr:cNvPr id="197" name="楕円 196"/>
        <xdr:cNvSpPr/>
      </xdr:nvSpPr>
      <xdr:spPr>
        <a:xfrm>
          <a:off x="1968500" y="1321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129486</xdr:rowOff>
    </xdr:from>
    <xdr:ext cx="469744" cy="259045"/>
    <xdr:sp macro="" textlink="">
      <xdr:nvSpPr>
        <xdr:cNvPr id="198" name="テキスト ボックス 197"/>
        <xdr:cNvSpPr txBox="1"/>
      </xdr:nvSpPr>
      <xdr:spPr>
        <a:xfrm>
          <a:off x="1784428" y="1298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9164</xdr:rowOff>
    </xdr:from>
    <xdr:to>
      <xdr:col>6</xdr:col>
      <xdr:colOff>38100</xdr:colOff>
      <xdr:row>77</xdr:row>
      <xdr:rowOff>110764</xdr:rowOff>
    </xdr:to>
    <xdr:sp macro="" textlink="">
      <xdr:nvSpPr>
        <xdr:cNvPr id="199" name="楕円 198"/>
        <xdr:cNvSpPr/>
      </xdr:nvSpPr>
      <xdr:spPr>
        <a:xfrm>
          <a:off x="1079500" y="1321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127291</xdr:rowOff>
    </xdr:from>
    <xdr:ext cx="469744" cy="259045"/>
    <xdr:sp macro="" textlink="">
      <xdr:nvSpPr>
        <xdr:cNvPr id="200" name="テキスト ボックス 199"/>
        <xdr:cNvSpPr txBox="1"/>
      </xdr:nvSpPr>
      <xdr:spPr>
        <a:xfrm>
          <a:off x="895428" y="1298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131890</xdr:rowOff>
    </xdr:from>
    <xdr:to>
      <xdr:col>24</xdr:col>
      <xdr:colOff>62865</xdr:colOff>
      <xdr:row>98</xdr:row>
      <xdr:rowOff>18751</xdr:rowOff>
    </xdr:to>
    <xdr:cxnSp macro="">
      <xdr:nvCxnSpPr>
        <xdr:cNvPr id="225" name="直線コネクタ 224"/>
        <xdr:cNvCxnSpPr/>
      </xdr:nvCxnSpPr>
      <xdr:spPr>
        <a:xfrm flipV="1">
          <a:off x="4633595" y="15562390"/>
          <a:ext cx="1270" cy="1258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22578</xdr:rowOff>
    </xdr:from>
    <xdr:ext cx="534377" cy="259045"/>
    <xdr:sp macro="" textlink="">
      <xdr:nvSpPr>
        <xdr:cNvPr id="226" name="扶助費最小値テキスト"/>
        <xdr:cNvSpPr txBox="1"/>
      </xdr:nvSpPr>
      <xdr:spPr>
        <a:xfrm>
          <a:off x="4686300" y="168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18751</xdr:rowOff>
    </xdr:from>
    <xdr:to>
      <xdr:col>24</xdr:col>
      <xdr:colOff>152400</xdr:colOff>
      <xdr:row>98</xdr:row>
      <xdr:rowOff>18751</xdr:rowOff>
    </xdr:to>
    <xdr:cxnSp macro="">
      <xdr:nvCxnSpPr>
        <xdr:cNvPr id="227" name="直線コネクタ 226"/>
        <xdr:cNvCxnSpPr/>
      </xdr:nvCxnSpPr>
      <xdr:spPr>
        <a:xfrm>
          <a:off x="4546600" y="168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78567</xdr:rowOff>
    </xdr:from>
    <xdr:ext cx="599010" cy="259045"/>
    <xdr:sp macro="" textlink="">
      <xdr:nvSpPr>
        <xdr:cNvPr id="228" name="扶助費最大値テキスト"/>
        <xdr:cNvSpPr txBox="1"/>
      </xdr:nvSpPr>
      <xdr:spPr>
        <a:xfrm>
          <a:off x="4686300" y="153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131890</xdr:rowOff>
    </xdr:from>
    <xdr:to>
      <xdr:col>24</xdr:col>
      <xdr:colOff>152400</xdr:colOff>
      <xdr:row>90</xdr:row>
      <xdr:rowOff>131890</xdr:rowOff>
    </xdr:to>
    <xdr:cxnSp macro="">
      <xdr:nvCxnSpPr>
        <xdr:cNvPr id="229" name="直線コネクタ 228"/>
        <xdr:cNvCxnSpPr/>
      </xdr:nvCxnSpPr>
      <xdr:spPr>
        <a:xfrm>
          <a:off x="4546600" y="1556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92951</xdr:rowOff>
    </xdr:from>
    <xdr:to>
      <xdr:col>24</xdr:col>
      <xdr:colOff>63500</xdr:colOff>
      <xdr:row>96</xdr:row>
      <xdr:rowOff>141452</xdr:rowOff>
    </xdr:to>
    <xdr:cxnSp macro="">
      <xdr:nvCxnSpPr>
        <xdr:cNvPr id="230" name="直線コネクタ 229"/>
        <xdr:cNvCxnSpPr/>
      </xdr:nvCxnSpPr>
      <xdr:spPr>
        <a:xfrm flipV="1">
          <a:off x="3797300" y="16552151"/>
          <a:ext cx="8382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75810</xdr:rowOff>
    </xdr:from>
    <xdr:ext cx="534377" cy="259045"/>
    <xdr:sp macro="" textlink="">
      <xdr:nvSpPr>
        <xdr:cNvPr id="231" name="扶助費平均値テキスト"/>
        <xdr:cNvSpPr txBox="1"/>
      </xdr:nvSpPr>
      <xdr:spPr>
        <a:xfrm>
          <a:off x="4686300" y="16192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52933</xdr:rowOff>
    </xdr:from>
    <xdr:to>
      <xdr:col>24</xdr:col>
      <xdr:colOff>114300</xdr:colOff>
      <xdr:row>95</xdr:row>
      <xdr:rowOff>154533</xdr:rowOff>
    </xdr:to>
    <xdr:sp macro="" textlink="">
      <xdr:nvSpPr>
        <xdr:cNvPr id="232" name="フローチャート: 判断 231"/>
        <xdr:cNvSpPr/>
      </xdr:nvSpPr>
      <xdr:spPr>
        <a:xfrm>
          <a:off x="45847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141452</xdr:rowOff>
    </xdr:from>
    <xdr:to>
      <xdr:col>19</xdr:col>
      <xdr:colOff>177800</xdr:colOff>
      <xdr:row>97</xdr:row>
      <xdr:rowOff>83826</xdr:rowOff>
    </xdr:to>
    <xdr:cxnSp macro="">
      <xdr:nvCxnSpPr>
        <xdr:cNvPr id="233" name="直線コネクタ 232"/>
        <xdr:cNvCxnSpPr/>
      </xdr:nvCxnSpPr>
      <xdr:spPr>
        <a:xfrm flipV="1">
          <a:off x="2908300" y="16600652"/>
          <a:ext cx="889000" cy="11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98406</xdr:rowOff>
    </xdr:from>
    <xdr:to>
      <xdr:col>20</xdr:col>
      <xdr:colOff>38100</xdr:colOff>
      <xdr:row>96</xdr:row>
      <xdr:rowOff>28556</xdr:rowOff>
    </xdr:to>
    <xdr:sp macro="" textlink="">
      <xdr:nvSpPr>
        <xdr:cNvPr id="234" name="フローチャート: 判断 233"/>
        <xdr:cNvSpPr/>
      </xdr:nvSpPr>
      <xdr:spPr>
        <a:xfrm>
          <a:off x="3746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45083</xdr:rowOff>
    </xdr:from>
    <xdr:ext cx="534377" cy="259045"/>
    <xdr:sp macro="" textlink="">
      <xdr:nvSpPr>
        <xdr:cNvPr id="235" name="テキスト ボックス 234"/>
        <xdr:cNvSpPr txBox="1"/>
      </xdr:nvSpPr>
      <xdr:spPr>
        <a:xfrm>
          <a:off x="3530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83826</xdr:rowOff>
    </xdr:from>
    <xdr:to>
      <xdr:col>15</xdr:col>
      <xdr:colOff>50800</xdr:colOff>
      <xdr:row>98</xdr:row>
      <xdr:rowOff>19780</xdr:rowOff>
    </xdr:to>
    <xdr:cxnSp macro="">
      <xdr:nvCxnSpPr>
        <xdr:cNvPr id="236" name="直線コネクタ 235"/>
        <xdr:cNvCxnSpPr/>
      </xdr:nvCxnSpPr>
      <xdr:spPr>
        <a:xfrm flipV="1">
          <a:off x="2019300" y="16714476"/>
          <a:ext cx="889000" cy="10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154546</xdr:rowOff>
    </xdr:from>
    <xdr:to>
      <xdr:col>15</xdr:col>
      <xdr:colOff>101600</xdr:colOff>
      <xdr:row>96</xdr:row>
      <xdr:rowOff>84696</xdr:rowOff>
    </xdr:to>
    <xdr:sp macro="" textlink="">
      <xdr:nvSpPr>
        <xdr:cNvPr id="237" name="フローチャート: 判断 236"/>
        <xdr:cNvSpPr/>
      </xdr:nvSpPr>
      <xdr:spPr>
        <a:xfrm>
          <a:off x="2857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101223</xdr:rowOff>
    </xdr:from>
    <xdr:ext cx="534377" cy="259045"/>
    <xdr:sp macro="" textlink="">
      <xdr:nvSpPr>
        <xdr:cNvPr id="238" name="テキスト ボックス 237"/>
        <xdr:cNvSpPr txBox="1"/>
      </xdr:nvSpPr>
      <xdr:spPr>
        <a:xfrm>
          <a:off x="2641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19780</xdr:rowOff>
    </xdr:from>
    <xdr:to>
      <xdr:col>10</xdr:col>
      <xdr:colOff>114300</xdr:colOff>
      <xdr:row>98</xdr:row>
      <xdr:rowOff>150406</xdr:rowOff>
    </xdr:to>
    <xdr:cxnSp macro="">
      <xdr:nvCxnSpPr>
        <xdr:cNvPr id="239" name="直線コネクタ 238"/>
        <xdr:cNvCxnSpPr/>
      </xdr:nvCxnSpPr>
      <xdr:spPr>
        <a:xfrm flipV="1">
          <a:off x="1130300" y="16821880"/>
          <a:ext cx="889000" cy="13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48400</xdr:rowOff>
    </xdr:from>
    <xdr:to>
      <xdr:col>10</xdr:col>
      <xdr:colOff>165100</xdr:colOff>
      <xdr:row>96</xdr:row>
      <xdr:rowOff>150000</xdr:rowOff>
    </xdr:to>
    <xdr:sp macro="" textlink="">
      <xdr:nvSpPr>
        <xdr:cNvPr id="240" name="フローチャート: 判断 239"/>
        <xdr:cNvSpPr/>
      </xdr:nvSpPr>
      <xdr:spPr>
        <a:xfrm>
          <a:off x="1968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166527</xdr:rowOff>
    </xdr:from>
    <xdr:ext cx="534377" cy="259045"/>
    <xdr:sp macro="" textlink="">
      <xdr:nvSpPr>
        <xdr:cNvPr id="241" name="テキスト ボックス 240"/>
        <xdr:cNvSpPr txBox="1"/>
      </xdr:nvSpPr>
      <xdr:spPr>
        <a:xfrm>
          <a:off x="1752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42" name="フローチャート: 判断 241"/>
        <xdr:cNvSpPr/>
      </xdr:nvSpPr>
      <xdr:spPr>
        <a:xfrm>
          <a:off x="1079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92003</xdr:rowOff>
    </xdr:from>
    <xdr:ext cx="534377" cy="259045"/>
    <xdr:sp macro="" textlink="">
      <xdr:nvSpPr>
        <xdr:cNvPr id="243" name="テキスト ボックス 242"/>
        <xdr:cNvSpPr txBox="1"/>
      </xdr:nvSpPr>
      <xdr:spPr>
        <a:xfrm>
          <a:off x="863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42151</xdr:rowOff>
    </xdr:from>
    <xdr:to>
      <xdr:col>24</xdr:col>
      <xdr:colOff>114300</xdr:colOff>
      <xdr:row>96</xdr:row>
      <xdr:rowOff>143751</xdr:rowOff>
    </xdr:to>
    <xdr:sp macro="" textlink="">
      <xdr:nvSpPr>
        <xdr:cNvPr id="249" name="楕円 248"/>
        <xdr:cNvSpPr/>
      </xdr:nvSpPr>
      <xdr:spPr>
        <a:xfrm>
          <a:off x="4584700" y="165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20578</xdr:rowOff>
    </xdr:from>
    <xdr:ext cx="534377" cy="259045"/>
    <xdr:sp macro="" textlink="">
      <xdr:nvSpPr>
        <xdr:cNvPr id="250" name="扶助費該当値テキスト"/>
        <xdr:cNvSpPr txBox="1"/>
      </xdr:nvSpPr>
      <xdr:spPr>
        <a:xfrm>
          <a:off x="4686300" y="164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90652</xdr:rowOff>
    </xdr:from>
    <xdr:to>
      <xdr:col>20</xdr:col>
      <xdr:colOff>38100</xdr:colOff>
      <xdr:row>97</xdr:row>
      <xdr:rowOff>20802</xdr:rowOff>
    </xdr:to>
    <xdr:sp macro="" textlink="">
      <xdr:nvSpPr>
        <xdr:cNvPr id="251" name="楕円 250"/>
        <xdr:cNvSpPr/>
      </xdr:nvSpPr>
      <xdr:spPr>
        <a:xfrm>
          <a:off x="3746500" y="1654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11929</xdr:rowOff>
    </xdr:from>
    <xdr:ext cx="534377" cy="259045"/>
    <xdr:sp macro="" textlink="">
      <xdr:nvSpPr>
        <xdr:cNvPr id="252" name="テキスト ボックス 251"/>
        <xdr:cNvSpPr txBox="1"/>
      </xdr:nvSpPr>
      <xdr:spPr>
        <a:xfrm>
          <a:off x="3530111" y="1664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33026</xdr:rowOff>
    </xdr:from>
    <xdr:to>
      <xdr:col>15</xdr:col>
      <xdr:colOff>101600</xdr:colOff>
      <xdr:row>97</xdr:row>
      <xdr:rowOff>134626</xdr:rowOff>
    </xdr:to>
    <xdr:sp macro="" textlink="">
      <xdr:nvSpPr>
        <xdr:cNvPr id="253" name="楕円 252"/>
        <xdr:cNvSpPr/>
      </xdr:nvSpPr>
      <xdr:spPr>
        <a:xfrm>
          <a:off x="2857500" y="1666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125753</xdr:rowOff>
    </xdr:from>
    <xdr:ext cx="534377" cy="259045"/>
    <xdr:sp macro="" textlink="">
      <xdr:nvSpPr>
        <xdr:cNvPr id="254" name="テキスト ボックス 253"/>
        <xdr:cNvSpPr txBox="1"/>
      </xdr:nvSpPr>
      <xdr:spPr>
        <a:xfrm>
          <a:off x="2641111" y="1675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140430</xdr:rowOff>
    </xdr:from>
    <xdr:to>
      <xdr:col>10</xdr:col>
      <xdr:colOff>165100</xdr:colOff>
      <xdr:row>98</xdr:row>
      <xdr:rowOff>70580</xdr:rowOff>
    </xdr:to>
    <xdr:sp macro="" textlink="">
      <xdr:nvSpPr>
        <xdr:cNvPr id="255" name="楕円 254"/>
        <xdr:cNvSpPr/>
      </xdr:nvSpPr>
      <xdr:spPr>
        <a:xfrm>
          <a:off x="1968500" y="1677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61707</xdr:rowOff>
    </xdr:from>
    <xdr:ext cx="534377" cy="259045"/>
    <xdr:sp macro="" textlink="">
      <xdr:nvSpPr>
        <xdr:cNvPr id="256" name="テキスト ボックス 255"/>
        <xdr:cNvSpPr txBox="1"/>
      </xdr:nvSpPr>
      <xdr:spPr>
        <a:xfrm>
          <a:off x="1752111" y="1686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99606</xdr:rowOff>
    </xdr:from>
    <xdr:to>
      <xdr:col>6</xdr:col>
      <xdr:colOff>38100</xdr:colOff>
      <xdr:row>99</xdr:row>
      <xdr:rowOff>29756</xdr:rowOff>
    </xdr:to>
    <xdr:sp macro="" textlink="">
      <xdr:nvSpPr>
        <xdr:cNvPr id="257" name="楕円 256"/>
        <xdr:cNvSpPr/>
      </xdr:nvSpPr>
      <xdr:spPr>
        <a:xfrm>
          <a:off x="1079500" y="1690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20883</xdr:rowOff>
    </xdr:from>
    <xdr:ext cx="534377" cy="259045"/>
    <xdr:sp macro="" textlink="">
      <xdr:nvSpPr>
        <xdr:cNvPr id="258" name="テキスト ボックス 257"/>
        <xdr:cNvSpPr txBox="1"/>
      </xdr:nvSpPr>
      <xdr:spPr>
        <a:xfrm>
          <a:off x="863111" y="1699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95276</xdr:rowOff>
    </xdr:from>
    <xdr:to>
      <xdr:col>54</xdr:col>
      <xdr:colOff>189865</xdr:colOff>
      <xdr:row>37</xdr:row>
      <xdr:rowOff>148844</xdr:rowOff>
    </xdr:to>
    <xdr:cxnSp macro="">
      <xdr:nvCxnSpPr>
        <xdr:cNvPr id="282" name="直線コネクタ 281"/>
        <xdr:cNvCxnSpPr/>
      </xdr:nvCxnSpPr>
      <xdr:spPr>
        <a:xfrm flipV="1">
          <a:off x="10475595" y="5238776"/>
          <a:ext cx="1270" cy="12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152671</xdr:rowOff>
    </xdr:from>
    <xdr:ext cx="534377" cy="259045"/>
    <xdr:sp macro="" textlink="">
      <xdr:nvSpPr>
        <xdr:cNvPr id="283" name="補助費等最小値テキスト"/>
        <xdr:cNvSpPr txBox="1"/>
      </xdr:nvSpPr>
      <xdr:spPr>
        <a:xfrm>
          <a:off x="10528300" y="64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148844</xdr:rowOff>
    </xdr:from>
    <xdr:to>
      <xdr:col>55</xdr:col>
      <xdr:colOff>88900</xdr:colOff>
      <xdr:row>37</xdr:row>
      <xdr:rowOff>148844</xdr:rowOff>
    </xdr:to>
    <xdr:cxnSp macro="">
      <xdr:nvCxnSpPr>
        <xdr:cNvPr id="284" name="直線コネクタ 283"/>
        <xdr:cNvCxnSpPr/>
      </xdr:nvCxnSpPr>
      <xdr:spPr>
        <a:xfrm>
          <a:off x="10388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41953</xdr:rowOff>
    </xdr:from>
    <xdr:ext cx="534377" cy="259045"/>
    <xdr:sp macro="" textlink="">
      <xdr:nvSpPr>
        <xdr:cNvPr id="285" name="補助費等最大値テキスト"/>
        <xdr:cNvSpPr txBox="1"/>
      </xdr:nvSpPr>
      <xdr:spPr>
        <a:xfrm>
          <a:off x="10528300" y="50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95276</xdr:rowOff>
    </xdr:from>
    <xdr:to>
      <xdr:col>55</xdr:col>
      <xdr:colOff>88900</xdr:colOff>
      <xdr:row>30</xdr:row>
      <xdr:rowOff>95276</xdr:rowOff>
    </xdr:to>
    <xdr:cxnSp macro="">
      <xdr:nvCxnSpPr>
        <xdr:cNvPr id="286" name="直線コネクタ 285"/>
        <xdr:cNvCxnSpPr/>
      </xdr:nvCxnSpPr>
      <xdr:spPr>
        <a:xfrm>
          <a:off x="10388600" y="523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94228</xdr:rowOff>
    </xdr:from>
    <xdr:to>
      <xdr:col>55</xdr:col>
      <xdr:colOff>0</xdr:colOff>
      <xdr:row>34</xdr:row>
      <xdr:rowOff>113773</xdr:rowOff>
    </xdr:to>
    <xdr:cxnSp macro="">
      <xdr:nvCxnSpPr>
        <xdr:cNvPr id="287" name="直線コネクタ 286"/>
        <xdr:cNvCxnSpPr/>
      </xdr:nvCxnSpPr>
      <xdr:spPr>
        <a:xfrm>
          <a:off x="9639300" y="5923528"/>
          <a:ext cx="8382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57421</xdr:rowOff>
    </xdr:from>
    <xdr:ext cx="534377" cy="259045"/>
    <xdr:sp macro="" textlink="">
      <xdr:nvSpPr>
        <xdr:cNvPr id="288" name="補助費等平均値テキスト"/>
        <xdr:cNvSpPr txBox="1"/>
      </xdr:nvSpPr>
      <xdr:spPr>
        <a:xfrm>
          <a:off x="10528300" y="6058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289" name="フローチャート: 判断 288"/>
        <xdr:cNvSpPr/>
      </xdr:nvSpPr>
      <xdr:spPr>
        <a:xfrm>
          <a:off x="104267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65691</xdr:rowOff>
    </xdr:from>
    <xdr:to>
      <xdr:col>50</xdr:col>
      <xdr:colOff>114300</xdr:colOff>
      <xdr:row>34</xdr:row>
      <xdr:rowOff>94228</xdr:rowOff>
    </xdr:to>
    <xdr:cxnSp macro="">
      <xdr:nvCxnSpPr>
        <xdr:cNvPr id="290" name="直線コネクタ 289"/>
        <xdr:cNvCxnSpPr/>
      </xdr:nvCxnSpPr>
      <xdr:spPr>
        <a:xfrm>
          <a:off x="8750300" y="5894991"/>
          <a:ext cx="8890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76975</xdr:rowOff>
    </xdr:from>
    <xdr:to>
      <xdr:col>50</xdr:col>
      <xdr:colOff>165100</xdr:colOff>
      <xdr:row>36</xdr:row>
      <xdr:rowOff>7125</xdr:rowOff>
    </xdr:to>
    <xdr:sp macro="" textlink="">
      <xdr:nvSpPr>
        <xdr:cNvPr id="291" name="フローチャート: 判断 290"/>
        <xdr:cNvSpPr/>
      </xdr:nvSpPr>
      <xdr:spPr>
        <a:xfrm>
          <a:off x="9588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169702</xdr:rowOff>
    </xdr:from>
    <xdr:ext cx="534377" cy="259045"/>
    <xdr:sp macro="" textlink="">
      <xdr:nvSpPr>
        <xdr:cNvPr id="292" name="テキスト ボックス 291"/>
        <xdr:cNvSpPr txBox="1"/>
      </xdr:nvSpPr>
      <xdr:spPr>
        <a:xfrm>
          <a:off x="9372111" y="617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65691</xdr:rowOff>
    </xdr:from>
    <xdr:to>
      <xdr:col>45</xdr:col>
      <xdr:colOff>177800</xdr:colOff>
      <xdr:row>34</xdr:row>
      <xdr:rowOff>130042</xdr:rowOff>
    </xdr:to>
    <xdr:cxnSp macro="">
      <xdr:nvCxnSpPr>
        <xdr:cNvPr id="293" name="直線コネクタ 292"/>
        <xdr:cNvCxnSpPr/>
      </xdr:nvCxnSpPr>
      <xdr:spPr>
        <a:xfrm flipV="1">
          <a:off x="7861300" y="5894991"/>
          <a:ext cx="889000" cy="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91529</xdr:rowOff>
    </xdr:from>
    <xdr:to>
      <xdr:col>46</xdr:col>
      <xdr:colOff>38100</xdr:colOff>
      <xdr:row>36</xdr:row>
      <xdr:rowOff>21679</xdr:rowOff>
    </xdr:to>
    <xdr:sp macro="" textlink="">
      <xdr:nvSpPr>
        <xdr:cNvPr id="294" name="フローチャート: 判断 293"/>
        <xdr:cNvSpPr/>
      </xdr:nvSpPr>
      <xdr:spPr>
        <a:xfrm>
          <a:off x="8699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12806</xdr:rowOff>
    </xdr:from>
    <xdr:ext cx="534377" cy="259045"/>
    <xdr:sp macro="" textlink="">
      <xdr:nvSpPr>
        <xdr:cNvPr id="295" name="テキスト ボックス 294"/>
        <xdr:cNvSpPr txBox="1"/>
      </xdr:nvSpPr>
      <xdr:spPr>
        <a:xfrm>
          <a:off x="8483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130042</xdr:rowOff>
    </xdr:from>
    <xdr:to>
      <xdr:col>41</xdr:col>
      <xdr:colOff>50800</xdr:colOff>
      <xdr:row>34</xdr:row>
      <xdr:rowOff>145910</xdr:rowOff>
    </xdr:to>
    <xdr:cxnSp macro="">
      <xdr:nvCxnSpPr>
        <xdr:cNvPr id="296" name="直線コネクタ 295"/>
        <xdr:cNvCxnSpPr/>
      </xdr:nvCxnSpPr>
      <xdr:spPr>
        <a:xfrm flipV="1">
          <a:off x="6972300" y="5959342"/>
          <a:ext cx="889000" cy="1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140164</xdr:rowOff>
    </xdr:from>
    <xdr:to>
      <xdr:col>41</xdr:col>
      <xdr:colOff>101600</xdr:colOff>
      <xdr:row>36</xdr:row>
      <xdr:rowOff>70314</xdr:rowOff>
    </xdr:to>
    <xdr:sp macro="" textlink="">
      <xdr:nvSpPr>
        <xdr:cNvPr id="297" name="フローチャート: 判断 296"/>
        <xdr:cNvSpPr/>
      </xdr:nvSpPr>
      <xdr:spPr>
        <a:xfrm>
          <a:off x="7810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61441</xdr:rowOff>
    </xdr:from>
    <xdr:ext cx="534377" cy="259045"/>
    <xdr:sp macro="" textlink="">
      <xdr:nvSpPr>
        <xdr:cNvPr id="298" name="テキスト ボックス 297"/>
        <xdr:cNvSpPr txBox="1"/>
      </xdr:nvSpPr>
      <xdr:spPr>
        <a:xfrm>
          <a:off x="7594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98292</xdr:rowOff>
    </xdr:from>
    <xdr:to>
      <xdr:col>36</xdr:col>
      <xdr:colOff>165100</xdr:colOff>
      <xdr:row>36</xdr:row>
      <xdr:rowOff>28442</xdr:rowOff>
    </xdr:to>
    <xdr:sp macro="" textlink="">
      <xdr:nvSpPr>
        <xdr:cNvPr id="299" name="フローチャート: 判断 298"/>
        <xdr:cNvSpPr/>
      </xdr:nvSpPr>
      <xdr:spPr>
        <a:xfrm>
          <a:off x="6921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19569</xdr:rowOff>
    </xdr:from>
    <xdr:ext cx="534377" cy="259045"/>
    <xdr:sp macro="" textlink="">
      <xdr:nvSpPr>
        <xdr:cNvPr id="300" name="テキスト ボックス 299"/>
        <xdr:cNvSpPr txBox="1"/>
      </xdr:nvSpPr>
      <xdr:spPr>
        <a:xfrm>
          <a:off x="6705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62973</xdr:rowOff>
    </xdr:from>
    <xdr:to>
      <xdr:col>55</xdr:col>
      <xdr:colOff>50800</xdr:colOff>
      <xdr:row>34</xdr:row>
      <xdr:rowOff>164573</xdr:rowOff>
    </xdr:to>
    <xdr:sp macro="" textlink="">
      <xdr:nvSpPr>
        <xdr:cNvPr id="306" name="楕円 305"/>
        <xdr:cNvSpPr/>
      </xdr:nvSpPr>
      <xdr:spPr>
        <a:xfrm>
          <a:off x="10426700" y="589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85850</xdr:rowOff>
    </xdr:from>
    <xdr:ext cx="534377" cy="259045"/>
    <xdr:sp macro="" textlink="">
      <xdr:nvSpPr>
        <xdr:cNvPr id="307" name="補助費等該当値テキスト"/>
        <xdr:cNvSpPr txBox="1"/>
      </xdr:nvSpPr>
      <xdr:spPr>
        <a:xfrm>
          <a:off x="10528300" y="574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43428</xdr:rowOff>
    </xdr:from>
    <xdr:to>
      <xdr:col>50</xdr:col>
      <xdr:colOff>165100</xdr:colOff>
      <xdr:row>34</xdr:row>
      <xdr:rowOff>145028</xdr:rowOff>
    </xdr:to>
    <xdr:sp macro="" textlink="">
      <xdr:nvSpPr>
        <xdr:cNvPr id="308" name="楕円 307"/>
        <xdr:cNvSpPr/>
      </xdr:nvSpPr>
      <xdr:spPr>
        <a:xfrm>
          <a:off x="9588500" y="587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161555</xdr:rowOff>
    </xdr:from>
    <xdr:ext cx="534377" cy="259045"/>
    <xdr:sp macro="" textlink="">
      <xdr:nvSpPr>
        <xdr:cNvPr id="309" name="テキスト ボックス 308"/>
        <xdr:cNvSpPr txBox="1"/>
      </xdr:nvSpPr>
      <xdr:spPr>
        <a:xfrm>
          <a:off x="9372111" y="564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14891</xdr:rowOff>
    </xdr:from>
    <xdr:to>
      <xdr:col>46</xdr:col>
      <xdr:colOff>38100</xdr:colOff>
      <xdr:row>34</xdr:row>
      <xdr:rowOff>116491</xdr:rowOff>
    </xdr:to>
    <xdr:sp macro="" textlink="">
      <xdr:nvSpPr>
        <xdr:cNvPr id="310" name="楕円 309"/>
        <xdr:cNvSpPr/>
      </xdr:nvSpPr>
      <xdr:spPr>
        <a:xfrm>
          <a:off x="8699500" y="584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133018</xdr:rowOff>
    </xdr:from>
    <xdr:ext cx="534377" cy="259045"/>
    <xdr:sp macro="" textlink="">
      <xdr:nvSpPr>
        <xdr:cNvPr id="311" name="テキスト ボックス 310"/>
        <xdr:cNvSpPr txBox="1"/>
      </xdr:nvSpPr>
      <xdr:spPr>
        <a:xfrm>
          <a:off x="8483111" y="561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79242</xdr:rowOff>
    </xdr:from>
    <xdr:to>
      <xdr:col>41</xdr:col>
      <xdr:colOff>101600</xdr:colOff>
      <xdr:row>35</xdr:row>
      <xdr:rowOff>9392</xdr:rowOff>
    </xdr:to>
    <xdr:sp macro="" textlink="">
      <xdr:nvSpPr>
        <xdr:cNvPr id="312" name="楕円 311"/>
        <xdr:cNvSpPr/>
      </xdr:nvSpPr>
      <xdr:spPr>
        <a:xfrm>
          <a:off x="7810500" y="590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25919</xdr:rowOff>
    </xdr:from>
    <xdr:ext cx="534377" cy="259045"/>
    <xdr:sp macro="" textlink="">
      <xdr:nvSpPr>
        <xdr:cNvPr id="313" name="テキスト ボックス 312"/>
        <xdr:cNvSpPr txBox="1"/>
      </xdr:nvSpPr>
      <xdr:spPr>
        <a:xfrm>
          <a:off x="7594111" y="568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95110</xdr:rowOff>
    </xdr:from>
    <xdr:to>
      <xdr:col>36</xdr:col>
      <xdr:colOff>165100</xdr:colOff>
      <xdr:row>35</xdr:row>
      <xdr:rowOff>25260</xdr:rowOff>
    </xdr:to>
    <xdr:sp macro="" textlink="">
      <xdr:nvSpPr>
        <xdr:cNvPr id="314" name="楕円 313"/>
        <xdr:cNvSpPr/>
      </xdr:nvSpPr>
      <xdr:spPr>
        <a:xfrm>
          <a:off x="6921500" y="59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41787</xdr:rowOff>
    </xdr:from>
    <xdr:ext cx="534377" cy="259045"/>
    <xdr:sp macro="" textlink="">
      <xdr:nvSpPr>
        <xdr:cNvPr id="315" name="テキスト ボックス 314"/>
        <xdr:cNvSpPr txBox="1"/>
      </xdr:nvSpPr>
      <xdr:spPr>
        <a:xfrm>
          <a:off x="6705111" y="569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50686</xdr:rowOff>
    </xdr:from>
    <xdr:to>
      <xdr:col>54</xdr:col>
      <xdr:colOff>189865</xdr:colOff>
      <xdr:row>57</xdr:row>
      <xdr:rowOff>138836</xdr:rowOff>
    </xdr:to>
    <xdr:cxnSp macro="">
      <xdr:nvCxnSpPr>
        <xdr:cNvPr id="339" name="直線コネクタ 338"/>
        <xdr:cNvCxnSpPr/>
      </xdr:nvCxnSpPr>
      <xdr:spPr>
        <a:xfrm flipV="1">
          <a:off x="10475595" y="8623186"/>
          <a:ext cx="1270" cy="128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142663</xdr:rowOff>
    </xdr:from>
    <xdr:ext cx="534377" cy="259045"/>
    <xdr:sp macro="" textlink="">
      <xdr:nvSpPr>
        <xdr:cNvPr id="340" name="普通建設事業費最小値テキスト"/>
        <xdr:cNvSpPr txBox="1"/>
      </xdr:nvSpPr>
      <xdr:spPr>
        <a:xfrm>
          <a:off x="10528300"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138836</xdr:rowOff>
    </xdr:from>
    <xdr:to>
      <xdr:col>55</xdr:col>
      <xdr:colOff>88900</xdr:colOff>
      <xdr:row>57</xdr:row>
      <xdr:rowOff>138836</xdr:rowOff>
    </xdr:to>
    <xdr:cxnSp macro="">
      <xdr:nvCxnSpPr>
        <xdr:cNvPr id="341" name="直線コネクタ 340"/>
        <xdr:cNvCxnSpPr/>
      </xdr:nvCxnSpPr>
      <xdr:spPr>
        <a:xfrm>
          <a:off x="10388600" y="991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168813</xdr:rowOff>
    </xdr:from>
    <xdr:ext cx="599010" cy="259045"/>
    <xdr:sp macro="" textlink="">
      <xdr:nvSpPr>
        <xdr:cNvPr id="342" name="普通建設事業費最大値テキスト"/>
        <xdr:cNvSpPr txBox="1"/>
      </xdr:nvSpPr>
      <xdr:spPr>
        <a:xfrm>
          <a:off x="10528300" y="83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50686</xdr:rowOff>
    </xdr:from>
    <xdr:to>
      <xdr:col>55</xdr:col>
      <xdr:colOff>88900</xdr:colOff>
      <xdr:row>50</xdr:row>
      <xdr:rowOff>50686</xdr:rowOff>
    </xdr:to>
    <xdr:cxnSp macro="">
      <xdr:nvCxnSpPr>
        <xdr:cNvPr id="343" name="直線コネクタ 342"/>
        <xdr:cNvCxnSpPr/>
      </xdr:nvCxnSpPr>
      <xdr:spPr>
        <a:xfrm>
          <a:off x="10388600" y="862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16370</xdr:rowOff>
    </xdr:from>
    <xdr:to>
      <xdr:col>55</xdr:col>
      <xdr:colOff>0</xdr:colOff>
      <xdr:row>56</xdr:row>
      <xdr:rowOff>54254</xdr:rowOff>
    </xdr:to>
    <xdr:cxnSp macro="">
      <xdr:nvCxnSpPr>
        <xdr:cNvPr id="344" name="直線コネクタ 343"/>
        <xdr:cNvCxnSpPr/>
      </xdr:nvCxnSpPr>
      <xdr:spPr>
        <a:xfrm flipV="1">
          <a:off x="9639300" y="9617570"/>
          <a:ext cx="838200" cy="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125416</xdr:rowOff>
    </xdr:from>
    <xdr:ext cx="534377" cy="259045"/>
    <xdr:sp macro="" textlink="">
      <xdr:nvSpPr>
        <xdr:cNvPr id="345" name="普通建設事業費平均値テキスト"/>
        <xdr:cNvSpPr txBox="1"/>
      </xdr:nvSpPr>
      <xdr:spPr>
        <a:xfrm>
          <a:off x="10528300" y="9383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102539</xdr:rowOff>
    </xdr:from>
    <xdr:to>
      <xdr:col>55</xdr:col>
      <xdr:colOff>50800</xdr:colOff>
      <xdr:row>56</xdr:row>
      <xdr:rowOff>32689</xdr:rowOff>
    </xdr:to>
    <xdr:sp macro="" textlink="">
      <xdr:nvSpPr>
        <xdr:cNvPr id="346" name="フローチャート: 判断 345"/>
        <xdr:cNvSpPr/>
      </xdr:nvSpPr>
      <xdr:spPr>
        <a:xfrm>
          <a:off x="104267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54254</xdr:rowOff>
    </xdr:from>
    <xdr:to>
      <xdr:col>50</xdr:col>
      <xdr:colOff>114300</xdr:colOff>
      <xdr:row>56</xdr:row>
      <xdr:rowOff>59766</xdr:rowOff>
    </xdr:to>
    <xdr:cxnSp macro="">
      <xdr:nvCxnSpPr>
        <xdr:cNvPr id="347" name="直線コネクタ 346"/>
        <xdr:cNvCxnSpPr/>
      </xdr:nvCxnSpPr>
      <xdr:spPr>
        <a:xfrm flipV="1">
          <a:off x="8750300" y="9655454"/>
          <a:ext cx="889000" cy="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138671</xdr:rowOff>
    </xdr:from>
    <xdr:to>
      <xdr:col>50</xdr:col>
      <xdr:colOff>165100</xdr:colOff>
      <xdr:row>56</xdr:row>
      <xdr:rowOff>68821</xdr:rowOff>
    </xdr:to>
    <xdr:sp macro="" textlink="">
      <xdr:nvSpPr>
        <xdr:cNvPr id="348" name="フローチャート: 判断 347"/>
        <xdr:cNvSpPr/>
      </xdr:nvSpPr>
      <xdr:spPr>
        <a:xfrm>
          <a:off x="9588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85348</xdr:rowOff>
    </xdr:from>
    <xdr:ext cx="534377" cy="259045"/>
    <xdr:sp macro="" textlink="">
      <xdr:nvSpPr>
        <xdr:cNvPr id="349" name="テキスト ボックス 348"/>
        <xdr:cNvSpPr txBox="1"/>
      </xdr:nvSpPr>
      <xdr:spPr>
        <a:xfrm>
          <a:off x="9372111" y="93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117081</xdr:rowOff>
    </xdr:from>
    <xdr:to>
      <xdr:col>45</xdr:col>
      <xdr:colOff>177800</xdr:colOff>
      <xdr:row>56</xdr:row>
      <xdr:rowOff>59766</xdr:rowOff>
    </xdr:to>
    <xdr:cxnSp macro="">
      <xdr:nvCxnSpPr>
        <xdr:cNvPr id="350" name="直線コネクタ 349"/>
        <xdr:cNvCxnSpPr/>
      </xdr:nvCxnSpPr>
      <xdr:spPr>
        <a:xfrm>
          <a:off x="7861300" y="9546831"/>
          <a:ext cx="889000" cy="1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126314</xdr:rowOff>
    </xdr:from>
    <xdr:to>
      <xdr:col>46</xdr:col>
      <xdr:colOff>38100</xdr:colOff>
      <xdr:row>56</xdr:row>
      <xdr:rowOff>56464</xdr:rowOff>
    </xdr:to>
    <xdr:sp macro="" textlink="">
      <xdr:nvSpPr>
        <xdr:cNvPr id="351" name="フローチャート: 判断 350"/>
        <xdr:cNvSpPr/>
      </xdr:nvSpPr>
      <xdr:spPr>
        <a:xfrm>
          <a:off x="8699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72991</xdr:rowOff>
    </xdr:from>
    <xdr:ext cx="534377" cy="259045"/>
    <xdr:sp macro="" textlink="">
      <xdr:nvSpPr>
        <xdr:cNvPr id="352" name="テキスト ボックス 351"/>
        <xdr:cNvSpPr txBox="1"/>
      </xdr:nvSpPr>
      <xdr:spPr>
        <a:xfrm>
          <a:off x="8483111" y="933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117081</xdr:rowOff>
    </xdr:from>
    <xdr:to>
      <xdr:col>41</xdr:col>
      <xdr:colOff>50800</xdr:colOff>
      <xdr:row>55</xdr:row>
      <xdr:rowOff>137922</xdr:rowOff>
    </xdr:to>
    <xdr:cxnSp macro="">
      <xdr:nvCxnSpPr>
        <xdr:cNvPr id="353" name="直線コネクタ 352"/>
        <xdr:cNvCxnSpPr/>
      </xdr:nvCxnSpPr>
      <xdr:spPr>
        <a:xfrm flipV="1">
          <a:off x="6972300" y="9546831"/>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147803</xdr:rowOff>
    </xdr:from>
    <xdr:to>
      <xdr:col>41</xdr:col>
      <xdr:colOff>101600</xdr:colOff>
      <xdr:row>56</xdr:row>
      <xdr:rowOff>77953</xdr:rowOff>
    </xdr:to>
    <xdr:sp macro="" textlink="">
      <xdr:nvSpPr>
        <xdr:cNvPr id="354" name="フローチャート: 判断 353"/>
        <xdr:cNvSpPr/>
      </xdr:nvSpPr>
      <xdr:spPr>
        <a:xfrm>
          <a:off x="7810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69080</xdr:rowOff>
    </xdr:from>
    <xdr:ext cx="534377" cy="259045"/>
    <xdr:sp macro="" textlink="">
      <xdr:nvSpPr>
        <xdr:cNvPr id="355" name="テキスト ボックス 354"/>
        <xdr:cNvSpPr txBox="1"/>
      </xdr:nvSpPr>
      <xdr:spPr>
        <a:xfrm>
          <a:off x="7594111" y="967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155766</xdr:rowOff>
    </xdr:from>
    <xdr:to>
      <xdr:col>36</xdr:col>
      <xdr:colOff>165100</xdr:colOff>
      <xdr:row>56</xdr:row>
      <xdr:rowOff>85916</xdr:rowOff>
    </xdr:to>
    <xdr:sp macro="" textlink="">
      <xdr:nvSpPr>
        <xdr:cNvPr id="356" name="フローチャート: 判断 355"/>
        <xdr:cNvSpPr/>
      </xdr:nvSpPr>
      <xdr:spPr>
        <a:xfrm>
          <a:off x="6921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77043</xdr:rowOff>
    </xdr:from>
    <xdr:ext cx="534377" cy="259045"/>
    <xdr:sp macro="" textlink="">
      <xdr:nvSpPr>
        <xdr:cNvPr id="357" name="テキスト ボックス 356"/>
        <xdr:cNvSpPr txBox="1"/>
      </xdr:nvSpPr>
      <xdr:spPr>
        <a:xfrm>
          <a:off x="6705111" y="967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137020</xdr:rowOff>
    </xdr:from>
    <xdr:to>
      <xdr:col>55</xdr:col>
      <xdr:colOff>50800</xdr:colOff>
      <xdr:row>56</xdr:row>
      <xdr:rowOff>67170</xdr:rowOff>
    </xdr:to>
    <xdr:sp macro="" textlink="">
      <xdr:nvSpPr>
        <xdr:cNvPr id="363" name="楕円 362"/>
        <xdr:cNvSpPr/>
      </xdr:nvSpPr>
      <xdr:spPr>
        <a:xfrm>
          <a:off x="10426700" y="95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115447</xdr:rowOff>
    </xdr:from>
    <xdr:ext cx="534377" cy="259045"/>
    <xdr:sp macro="" textlink="">
      <xdr:nvSpPr>
        <xdr:cNvPr id="364" name="普通建設事業費該当値テキスト"/>
        <xdr:cNvSpPr txBox="1"/>
      </xdr:nvSpPr>
      <xdr:spPr>
        <a:xfrm>
          <a:off x="10528300" y="954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3454</xdr:rowOff>
    </xdr:from>
    <xdr:to>
      <xdr:col>50</xdr:col>
      <xdr:colOff>165100</xdr:colOff>
      <xdr:row>56</xdr:row>
      <xdr:rowOff>105054</xdr:rowOff>
    </xdr:to>
    <xdr:sp macro="" textlink="">
      <xdr:nvSpPr>
        <xdr:cNvPr id="365" name="楕円 364"/>
        <xdr:cNvSpPr/>
      </xdr:nvSpPr>
      <xdr:spPr>
        <a:xfrm>
          <a:off x="9588500" y="96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96181</xdr:rowOff>
    </xdr:from>
    <xdr:ext cx="534377" cy="259045"/>
    <xdr:sp macro="" textlink="">
      <xdr:nvSpPr>
        <xdr:cNvPr id="366" name="テキスト ボックス 365"/>
        <xdr:cNvSpPr txBox="1"/>
      </xdr:nvSpPr>
      <xdr:spPr>
        <a:xfrm>
          <a:off x="9372111" y="96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8966</xdr:rowOff>
    </xdr:from>
    <xdr:to>
      <xdr:col>46</xdr:col>
      <xdr:colOff>38100</xdr:colOff>
      <xdr:row>56</xdr:row>
      <xdr:rowOff>110566</xdr:rowOff>
    </xdr:to>
    <xdr:sp macro="" textlink="">
      <xdr:nvSpPr>
        <xdr:cNvPr id="367" name="楕円 366"/>
        <xdr:cNvSpPr/>
      </xdr:nvSpPr>
      <xdr:spPr>
        <a:xfrm>
          <a:off x="8699500" y="961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101693</xdr:rowOff>
    </xdr:from>
    <xdr:ext cx="534377" cy="259045"/>
    <xdr:sp macro="" textlink="">
      <xdr:nvSpPr>
        <xdr:cNvPr id="368" name="テキスト ボックス 367"/>
        <xdr:cNvSpPr txBox="1"/>
      </xdr:nvSpPr>
      <xdr:spPr>
        <a:xfrm>
          <a:off x="8483111" y="9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66281</xdr:rowOff>
    </xdr:from>
    <xdr:to>
      <xdr:col>41</xdr:col>
      <xdr:colOff>101600</xdr:colOff>
      <xdr:row>55</xdr:row>
      <xdr:rowOff>167881</xdr:rowOff>
    </xdr:to>
    <xdr:sp macro="" textlink="">
      <xdr:nvSpPr>
        <xdr:cNvPr id="369" name="楕円 368"/>
        <xdr:cNvSpPr/>
      </xdr:nvSpPr>
      <xdr:spPr>
        <a:xfrm>
          <a:off x="7810500" y="949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12958</xdr:rowOff>
    </xdr:from>
    <xdr:ext cx="534377" cy="259045"/>
    <xdr:sp macro="" textlink="">
      <xdr:nvSpPr>
        <xdr:cNvPr id="370" name="テキスト ボックス 369"/>
        <xdr:cNvSpPr txBox="1"/>
      </xdr:nvSpPr>
      <xdr:spPr>
        <a:xfrm>
          <a:off x="7594111" y="927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87122</xdr:rowOff>
    </xdr:from>
    <xdr:to>
      <xdr:col>36</xdr:col>
      <xdr:colOff>165100</xdr:colOff>
      <xdr:row>56</xdr:row>
      <xdr:rowOff>17272</xdr:rowOff>
    </xdr:to>
    <xdr:sp macro="" textlink="">
      <xdr:nvSpPr>
        <xdr:cNvPr id="371" name="楕円 370"/>
        <xdr:cNvSpPr/>
      </xdr:nvSpPr>
      <xdr:spPr>
        <a:xfrm>
          <a:off x="6921500" y="951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33799</xdr:rowOff>
    </xdr:from>
    <xdr:ext cx="534377" cy="259045"/>
    <xdr:sp macro="" textlink="">
      <xdr:nvSpPr>
        <xdr:cNvPr id="372" name="テキスト ボックス 371"/>
        <xdr:cNvSpPr txBox="1"/>
      </xdr:nvSpPr>
      <xdr:spPr>
        <a:xfrm>
          <a:off x="6705111" y="929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103467</xdr:rowOff>
    </xdr:from>
    <xdr:to>
      <xdr:col>54</xdr:col>
      <xdr:colOff>189865</xdr:colOff>
      <xdr:row>78</xdr:row>
      <xdr:rowOff>131493</xdr:rowOff>
    </xdr:to>
    <xdr:cxnSp macro="">
      <xdr:nvCxnSpPr>
        <xdr:cNvPr id="394" name="直線コネクタ 393"/>
        <xdr:cNvCxnSpPr/>
      </xdr:nvCxnSpPr>
      <xdr:spPr>
        <a:xfrm flipV="1">
          <a:off x="10475595" y="12276417"/>
          <a:ext cx="1270" cy="122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135320</xdr:rowOff>
    </xdr:from>
    <xdr:ext cx="378565" cy="259045"/>
    <xdr:sp macro="" textlink="">
      <xdr:nvSpPr>
        <xdr:cNvPr id="395" name="普通建設事業費 （ うち新規整備　）最小値テキスト"/>
        <xdr:cNvSpPr txBox="1"/>
      </xdr:nvSpPr>
      <xdr:spPr>
        <a:xfrm>
          <a:off x="10528300" y="1350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131493</xdr:rowOff>
    </xdr:from>
    <xdr:to>
      <xdr:col>55</xdr:col>
      <xdr:colOff>88900</xdr:colOff>
      <xdr:row>78</xdr:row>
      <xdr:rowOff>131493</xdr:rowOff>
    </xdr:to>
    <xdr:cxnSp macro="">
      <xdr:nvCxnSpPr>
        <xdr:cNvPr id="396" name="直線コネクタ 395"/>
        <xdr:cNvCxnSpPr/>
      </xdr:nvCxnSpPr>
      <xdr:spPr>
        <a:xfrm>
          <a:off x="10388600" y="135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50144</xdr:rowOff>
    </xdr:from>
    <xdr:ext cx="534377" cy="259045"/>
    <xdr:sp macro="" textlink="">
      <xdr:nvSpPr>
        <xdr:cNvPr id="397" name="普通建設事業費 （ うち新規整備　）最大値テキスト"/>
        <xdr:cNvSpPr txBox="1"/>
      </xdr:nvSpPr>
      <xdr:spPr>
        <a:xfrm>
          <a:off x="10528300" y="12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103467</xdr:rowOff>
    </xdr:from>
    <xdr:to>
      <xdr:col>55</xdr:col>
      <xdr:colOff>88900</xdr:colOff>
      <xdr:row>71</xdr:row>
      <xdr:rowOff>103467</xdr:rowOff>
    </xdr:to>
    <xdr:cxnSp macro="">
      <xdr:nvCxnSpPr>
        <xdr:cNvPr id="398" name="直線コネクタ 397"/>
        <xdr:cNvCxnSpPr/>
      </xdr:nvCxnSpPr>
      <xdr:spPr>
        <a:xfrm>
          <a:off x="10388600" y="1227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73840</xdr:rowOff>
    </xdr:from>
    <xdr:to>
      <xdr:col>55</xdr:col>
      <xdr:colOff>0</xdr:colOff>
      <xdr:row>78</xdr:row>
      <xdr:rowOff>101478</xdr:rowOff>
    </xdr:to>
    <xdr:cxnSp macro="">
      <xdr:nvCxnSpPr>
        <xdr:cNvPr id="399" name="直線コネクタ 398"/>
        <xdr:cNvCxnSpPr/>
      </xdr:nvCxnSpPr>
      <xdr:spPr>
        <a:xfrm>
          <a:off x="9639300" y="13446940"/>
          <a:ext cx="8382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161337</xdr:rowOff>
    </xdr:from>
    <xdr:ext cx="534377" cy="259045"/>
    <xdr:sp macro="" textlink="">
      <xdr:nvSpPr>
        <xdr:cNvPr id="400" name="普通建設事業費 （ うち新規整備　）平均値テキスト"/>
        <xdr:cNvSpPr txBox="1"/>
      </xdr:nvSpPr>
      <xdr:spPr>
        <a:xfrm>
          <a:off x="10528300" y="13020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01" name="フローチャート: 判断 400"/>
        <xdr:cNvSpPr/>
      </xdr:nvSpPr>
      <xdr:spPr>
        <a:xfrm>
          <a:off x="104267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107604</xdr:rowOff>
    </xdr:from>
    <xdr:to>
      <xdr:col>50</xdr:col>
      <xdr:colOff>114300</xdr:colOff>
      <xdr:row>78</xdr:row>
      <xdr:rowOff>73840</xdr:rowOff>
    </xdr:to>
    <xdr:cxnSp macro="">
      <xdr:nvCxnSpPr>
        <xdr:cNvPr id="402" name="直線コネクタ 401"/>
        <xdr:cNvCxnSpPr/>
      </xdr:nvCxnSpPr>
      <xdr:spPr>
        <a:xfrm>
          <a:off x="8750300" y="13309254"/>
          <a:ext cx="889000" cy="1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139032</xdr:rowOff>
    </xdr:from>
    <xdr:to>
      <xdr:col>50</xdr:col>
      <xdr:colOff>165100</xdr:colOff>
      <xdr:row>77</xdr:row>
      <xdr:rowOff>69182</xdr:rowOff>
    </xdr:to>
    <xdr:sp macro="" textlink="">
      <xdr:nvSpPr>
        <xdr:cNvPr id="403" name="フローチャート: 判断 402"/>
        <xdr:cNvSpPr/>
      </xdr:nvSpPr>
      <xdr:spPr>
        <a:xfrm>
          <a:off x="9588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85709</xdr:rowOff>
    </xdr:from>
    <xdr:ext cx="534377" cy="259045"/>
    <xdr:sp macro="" textlink="">
      <xdr:nvSpPr>
        <xdr:cNvPr id="404" name="テキスト ボックス 403"/>
        <xdr:cNvSpPr txBox="1"/>
      </xdr:nvSpPr>
      <xdr:spPr>
        <a:xfrm>
          <a:off x="9372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10061</xdr:rowOff>
    </xdr:from>
    <xdr:to>
      <xdr:col>45</xdr:col>
      <xdr:colOff>177800</xdr:colOff>
      <xdr:row>77</xdr:row>
      <xdr:rowOff>107604</xdr:rowOff>
    </xdr:to>
    <xdr:cxnSp macro="">
      <xdr:nvCxnSpPr>
        <xdr:cNvPr id="405" name="直線コネクタ 404"/>
        <xdr:cNvCxnSpPr/>
      </xdr:nvCxnSpPr>
      <xdr:spPr>
        <a:xfrm>
          <a:off x="7861300" y="13211711"/>
          <a:ext cx="889000" cy="9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06" name="フローチャート: 判断 405"/>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875</xdr:rowOff>
    </xdr:from>
    <xdr:ext cx="534377" cy="259045"/>
    <xdr:sp macro="" textlink="">
      <xdr:nvSpPr>
        <xdr:cNvPr id="407" name="テキスト ボックス 406"/>
        <xdr:cNvSpPr txBox="1"/>
      </xdr:nvSpPr>
      <xdr:spPr>
        <a:xfrm>
          <a:off x="8483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08" name="フローチャート: 判断 407"/>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59306</xdr:rowOff>
    </xdr:from>
    <xdr:ext cx="534377" cy="259045"/>
    <xdr:sp macro="" textlink="">
      <xdr:nvSpPr>
        <xdr:cNvPr id="409" name="テキスト ボックス 408"/>
        <xdr:cNvSpPr txBox="1"/>
      </xdr:nvSpPr>
      <xdr:spPr>
        <a:xfrm>
          <a:off x="7594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50678</xdr:rowOff>
    </xdr:from>
    <xdr:to>
      <xdr:col>55</xdr:col>
      <xdr:colOff>50800</xdr:colOff>
      <xdr:row>78</xdr:row>
      <xdr:rowOff>152278</xdr:rowOff>
    </xdr:to>
    <xdr:sp macro="" textlink="">
      <xdr:nvSpPr>
        <xdr:cNvPr id="415" name="楕円 414"/>
        <xdr:cNvSpPr/>
      </xdr:nvSpPr>
      <xdr:spPr>
        <a:xfrm>
          <a:off x="10426700" y="1342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137055</xdr:rowOff>
    </xdr:from>
    <xdr:ext cx="469744" cy="259045"/>
    <xdr:sp macro="" textlink="">
      <xdr:nvSpPr>
        <xdr:cNvPr id="416" name="普通建設事業費 （ うち新規整備　）該当値テキスト"/>
        <xdr:cNvSpPr txBox="1"/>
      </xdr:nvSpPr>
      <xdr:spPr>
        <a:xfrm>
          <a:off x="10528300" y="133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23040</xdr:rowOff>
    </xdr:from>
    <xdr:to>
      <xdr:col>50</xdr:col>
      <xdr:colOff>165100</xdr:colOff>
      <xdr:row>78</xdr:row>
      <xdr:rowOff>124640</xdr:rowOff>
    </xdr:to>
    <xdr:sp macro="" textlink="">
      <xdr:nvSpPr>
        <xdr:cNvPr id="417" name="楕円 416"/>
        <xdr:cNvSpPr/>
      </xdr:nvSpPr>
      <xdr:spPr>
        <a:xfrm>
          <a:off x="9588500" y="1339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115767</xdr:rowOff>
    </xdr:from>
    <xdr:ext cx="469744" cy="259045"/>
    <xdr:sp macro="" textlink="">
      <xdr:nvSpPr>
        <xdr:cNvPr id="418" name="テキスト ボックス 417"/>
        <xdr:cNvSpPr txBox="1"/>
      </xdr:nvSpPr>
      <xdr:spPr>
        <a:xfrm>
          <a:off x="9404428" y="1348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56804</xdr:rowOff>
    </xdr:from>
    <xdr:to>
      <xdr:col>46</xdr:col>
      <xdr:colOff>38100</xdr:colOff>
      <xdr:row>77</xdr:row>
      <xdr:rowOff>158404</xdr:rowOff>
    </xdr:to>
    <xdr:sp macro="" textlink="">
      <xdr:nvSpPr>
        <xdr:cNvPr id="419" name="楕円 418"/>
        <xdr:cNvSpPr/>
      </xdr:nvSpPr>
      <xdr:spPr>
        <a:xfrm>
          <a:off x="8699500" y="1325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149531</xdr:rowOff>
    </xdr:from>
    <xdr:ext cx="469744" cy="259045"/>
    <xdr:sp macro="" textlink="">
      <xdr:nvSpPr>
        <xdr:cNvPr id="420" name="テキスト ボックス 419"/>
        <xdr:cNvSpPr txBox="1"/>
      </xdr:nvSpPr>
      <xdr:spPr>
        <a:xfrm>
          <a:off x="8515428" y="1335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130711</xdr:rowOff>
    </xdr:from>
    <xdr:to>
      <xdr:col>41</xdr:col>
      <xdr:colOff>101600</xdr:colOff>
      <xdr:row>77</xdr:row>
      <xdr:rowOff>60861</xdr:rowOff>
    </xdr:to>
    <xdr:sp macro="" textlink="">
      <xdr:nvSpPr>
        <xdr:cNvPr id="421" name="楕円 420"/>
        <xdr:cNvSpPr/>
      </xdr:nvSpPr>
      <xdr:spPr>
        <a:xfrm>
          <a:off x="7810500" y="131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51988</xdr:rowOff>
    </xdr:from>
    <xdr:ext cx="534377" cy="259045"/>
    <xdr:sp macro="" textlink="">
      <xdr:nvSpPr>
        <xdr:cNvPr id="422" name="テキスト ボックス 421"/>
        <xdr:cNvSpPr txBox="1"/>
      </xdr:nvSpPr>
      <xdr:spPr>
        <a:xfrm>
          <a:off x="7594111" y="1325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150833</xdr:rowOff>
    </xdr:from>
    <xdr:to>
      <xdr:col>54</xdr:col>
      <xdr:colOff>189865</xdr:colOff>
      <xdr:row>98</xdr:row>
      <xdr:rowOff>30087</xdr:rowOff>
    </xdr:to>
    <xdr:cxnSp macro="">
      <xdr:nvCxnSpPr>
        <xdr:cNvPr id="444" name="直線コネクタ 443"/>
        <xdr:cNvCxnSpPr/>
      </xdr:nvCxnSpPr>
      <xdr:spPr>
        <a:xfrm flipV="1">
          <a:off x="10475595" y="15581333"/>
          <a:ext cx="1270" cy="125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33914</xdr:rowOff>
    </xdr:from>
    <xdr:ext cx="469744" cy="259045"/>
    <xdr:sp macro="" textlink="">
      <xdr:nvSpPr>
        <xdr:cNvPr id="445" name="普通建設事業費 （ うち更新整備　）最小値テキスト"/>
        <xdr:cNvSpPr txBox="1"/>
      </xdr:nvSpPr>
      <xdr:spPr>
        <a:xfrm>
          <a:off x="10528300" y="168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30087</xdr:rowOff>
    </xdr:from>
    <xdr:to>
      <xdr:col>55</xdr:col>
      <xdr:colOff>88900</xdr:colOff>
      <xdr:row>98</xdr:row>
      <xdr:rowOff>30087</xdr:rowOff>
    </xdr:to>
    <xdr:cxnSp macro="">
      <xdr:nvCxnSpPr>
        <xdr:cNvPr id="446" name="直線コネクタ 445"/>
        <xdr:cNvCxnSpPr/>
      </xdr:nvCxnSpPr>
      <xdr:spPr>
        <a:xfrm>
          <a:off x="10388600" y="1683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97510</xdr:rowOff>
    </xdr:from>
    <xdr:ext cx="534377" cy="259045"/>
    <xdr:sp macro="" textlink="">
      <xdr:nvSpPr>
        <xdr:cNvPr id="447" name="普通建設事業費 （ うち更新整備　）最大値テキスト"/>
        <xdr:cNvSpPr txBox="1"/>
      </xdr:nvSpPr>
      <xdr:spPr>
        <a:xfrm>
          <a:off x="10528300" y="153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150833</xdr:rowOff>
    </xdr:from>
    <xdr:to>
      <xdr:col>55</xdr:col>
      <xdr:colOff>88900</xdr:colOff>
      <xdr:row>90</xdr:row>
      <xdr:rowOff>150833</xdr:rowOff>
    </xdr:to>
    <xdr:cxnSp macro="">
      <xdr:nvCxnSpPr>
        <xdr:cNvPr id="448" name="直線コネクタ 447"/>
        <xdr:cNvCxnSpPr/>
      </xdr:nvCxnSpPr>
      <xdr:spPr>
        <a:xfrm>
          <a:off x="10388600" y="1558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13810</xdr:rowOff>
    </xdr:from>
    <xdr:to>
      <xdr:col>55</xdr:col>
      <xdr:colOff>0</xdr:colOff>
      <xdr:row>95</xdr:row>
      <xdr:rowOff>31069</xdr:rowOff>
    </xdr:to>
    <xdr:cxnSp macro="">
      <xdr:nvCxnSpPr>
        <xdr:cNvPr id="449" name="直線コネクタ 448"/>
        <xdr:cNvCxnSpPr/>
      </xdr:nvCxnSpPr>
      <xdr:spPr>
        <a:xfrm flipV="1">
          <a:off x="9639300" y="16301560"/>
          <a:ext cx="8382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46045</xdr:rowOff>
    </xdr:from>
    <xdr:ext cx="534377" cy="259045"/>
    <xdr:sp macro="" textlink="">
      <xdr:nvSpPr>
        <xdr:cNvPr id="450" name="普通建設事業費 （ うち更新整備　）平均値テキスト"/>
        <xdr:cNvSpPr txBox="1"/>
      </xdr:nvSpPr>
      <xdr:spPr>
        <a:xfrm>
          <a:off x="10528300" y="16333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67618</xdr:rowOff>
    </xdr:from>
    <xdr:to>
      <xdr:col>55</xdr:col>
      <xdr:colOff>50800</xdr:colOff>
      <xdr:row>95</xdr:row>
      <xdr:rowOff>169218</xdr:rowOff>
    </xdr:to>
    <xdr:sp macro="" textlink="">
      <xdr:nvSpPr>
        <xdr:cNvPr id="451" name="フローチャート: 判断 450"/>
        <xdr:cNvSpPr/>
      </xdr:nvSpPr>
      <xdr:spPr>
        <a:xfrm>
          <a:off x="104267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31069</xdr:rowOff>
    </xdr:from>
    <xdr:to>
      <xdr:col>50</xdr:col>
      <xdr:colOff>114300</xdr:colOff>
      <xdr:row>96</xdr:row>
      <xdr:rowOff>24485</xdr:rowOff>
    </xdr:to>
    <xdr:cxnSp macro="">
      <xdr:nvCxnSpPr>
        <xdr:cNvPr id="452" name="直線コネクタ 451"/>
        <xdr:cNvCxnSpPr/>
      </xdr:nvCxnSpPr>
      <xdr:spPr>
        <a:xfrm flipV="1">
          <a:off x="8750300" y="16318819"/>
          <a:ext cx="889000" cy="16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121475</xdr:rowOff>
    </xdr:from>
    <xdr:to>
      <xdr:col>50</xdr:col>
      <xdr:colOff>165100</xdr:colOff>
      <xdr:row>96</xdr:row>
      <xdr:rowOff>51625</xdr:rowOff>
    </xdr:to>
    <xdr:sp macro="" textlink="">
      <xdr:nvSpPr>
        <xdr:cNvPr id="453" name="フローチャート: 判断 452"/>
        <xdr:cNvSpPr/>
      </xdr:nvSpPr>
      <xdr:spPr>
        <a:xfrm>
          <a:off x="9588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42752</xdr:rowOff>
    </xdr:from>
    <xdr:ext cx="534377" cy="259045"/>
    <xdr:sp macro="" textlink="">
      <xdr:nvSpPr>
        <xdr:cNvPr id="454" name="テキスト ボックス 453"/>
        <xdr:cNvSpPr txBox="1"/>
      </xdr:nvSpPr>
      <xdr:spPr>
        <a:xfrm>
          <a:off x="9372111" y="1650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118577</xdr:rowOff>
    </xdr:from>
    <xdr:to>
      <xdr:col>45</xdr:col>
      <xdr:colOff>177800</xdr:colOff>
      <xdr:row>96</xdr:row>
      <xdr:rowOff>24485</xdr:rowOff>
    </xdr:to>
    <xdr:cxnSp macro="">
      <xdr:nvCxnSpPr>
        <xdr:cNvPr id="455" name="直線コネクタ 454"/>
        <xdr:cNvCxnSpPr/>
      </xdr:nvCxnSpPr>
      <xdr:spPr>
        <a:xfrm>
          <a:off x="7861300" y="16406327"/>
          <a:ext cx="889000" cy="7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56" name="フローチャート: 判断 455"/>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99629</xdr:rowOff>
    </xdr:from>
    <xdr:ext cx="534377" cy="259045"/>
    <xdr:sp macro="" textlink="">
      <xdr:nvSpPr>
        <xdr:cNvPr id="457" name="テキスト ボックス 456"/>
        <xdr:cNvSpPr txBox="1"/>
      </xdr:nvSpPr>
      <xdr:spPr>
        <a:xfrm>
          <a:off x="8483111" y="165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58" name="フローチャート: 判断 457"/>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129826</xdr:rowOff>
    </xdr:from>
    <xdr:ext cx="534377" cy="259045"/>
    <xdr:sp macro="" textlink="">
      <xdr:nvSpPr>
        <xdr:cNvPr id="459" name="テキスト ボックス 458"/>
        <xdr:cNvSpPr txBox="1"/>
      </xdr:nvSpPr>
      <xdr:spPr>
        <a:xfrm>
          <a:off x="7594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134460</xdr:rowOff>
    </xdr:from>
    <xdr:to>
      <xdr:col>55</xdr:col>
      <xdr:colOff>50800</xdr:colOff>
      <xdr:row>95</xdr:row>
      <xdr:rowOff>64610</xdr:rowOff>
    </xdr:to>
    <xdr:sp macro="" textlink="">
      <xdr:nvSpPr>
        <xdr:cNvPr id="465" name="楕円 464"/>
        <xdr:cNvSpPr/>
      </xdr:nvSpPr>
      <xdr:spPr>
        <a:xfrm>
          <a:off x="10426700" y="162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157337</xdr:rowOff>
    </xdr:from>
    <xdr:ext cx="534377" cy="259045"/>
    <xdr:sp macro="" textlink="">
      <xdr:nvSpPr>
        <xdr:cNvPr id="466" name="普通建設事業費 （ うち更新整備　）該当値テキスト"/>
        <xdr:cNvSpPr txBox="1"/>
      </xdr:nvSpPr>
      <xdr:spPr>
        <a:xfrm>
          <a:off x="10528300" y="1610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151719</xdr:rowOff>
    </xdr:from>
    <xdr:to>
      <xdr:col>50</xdr:col>
      <xdr:colOff>165100</xdr:colOff>
      <xdr:row>95</xdr:row>
      <xdr:rowOff>81869</xdr:rowOff>
    </xdr:to>
    <xdr:sp macro="" textlink="">
      <xdr:nvSpPr>
        <xdr:cNvPr id="467" name="楕円 466"/>
        <xdr:cNvSpPr/>
      </xdr:nvSpPr>
      <xdr:spPr>
        <a:xfrm>
          <a:off x="9588500" y="1626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98396</xdr:rowOff>
    </xdr:from>
    <xdr:ext cx="534377" cy="259045"/>
    <xdr:sp macro="" textlink="">
      <xdr:nvSpPr>
        <xdr:cNvPr id="468" name="テキスト ボックス 467"/>
        <xdr:cNvSpPr txBox="1"/>
      </xdr:nvSpPr>
      <xdr:spPr>
        <a:xfrm>
          <a:off x="9372111" y="1604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145135</xdr:rowOff>
    </xdr:from>
    <xdr:to>
      <xdr:col>46</xdr:col>
      <xdr:colOff>38100</xdr:colOff>
      <xdr:row>96</xdr:row>
      <xdr:rowOff>75285</xdr:rowOff>
    </xdr:to>
    <xdr:sp macro="" textlink="">
      <xdr:nvSpPr>
        <xdr:cNvPr id="469" name="楕円 468"/>
        <xdr:cNvSpPr/>
      </xdr:nvSpPr>
      <xdr:spPr>
        <a:xfrm>
          <a:off x="8699500" y="164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91812</xdr:rowOff>
    </xdr:from>
    <xdr:ext cx="534377" cy="259045"/>
    <xdr:sp macro="" textlink="">
      <xdr:nvSpPr>
        <xdr:cNvPr id="470" name="テキスト ボックス 469"/>
        <xdr:cNvSpPr txBox="1"/>
      </xdr:nvSpPr>
      <xdr:spPr>
        <a:xfrm>
          <a:off x="8483111" y="1620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67777</xdr:rowOff>
    </xdr:from>
    <xdr:to>
      <xdr:col>41</xdr:col>
      <xdr:colOff>101600</xdr:colOff>
      <xdr:row>95</xdr:row>
      <xdr:rowOff>169377</xdr:rowOff>
    </xdr:to>
    <xdr:sp macro="" textlink="">
      <xdr:nvSpPr>
        <xdr:cNvPr id="471" name="楕円 470"/>
        <xdr:cNvSpPr/>
      </xdr:nvSpPr>
      <xdr:spPr>
        <a:xfrm>
          <a:off x="7810500" y="1635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14454</xdr:rowOff>
    </xdr:from>
    <xdr:ext cx="534377" cy="259045"/>
    <xdr:sp macro="" textlink="">
      <xdr:nvSpPr>
        <xdr:cNvPr id="472" name="テキスト ボックス 471"/>
        <xdr:cNvSpPr txBox="1"/>
      </xdr:nvSpPr>
      <xdr:spPr>
        <a:xfrm>
          <a:off x="7594111" y="1613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86" name="テキスト ボックス 48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488" name="テキスト ボックス 48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490" name="テキスト ボックス 48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92" name="テキスト ボックス 49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146101</xdr:rowOff>
    </xdr:from>
    <xdr:to>
      <xdr:col>85</xdr:col>
      <xdr:colOff>126364</xdr:colOff>
      <xdr:row>38</xdr:row>
      <xdr:rowOff>139700</xdr:rowOff>
    </xdr:to>
    <xdr:cxnSp macro="">
      <xdr:nvCxnSpPr>
        <xdr:cNvPr id="494" name="直線コネクタ 493"/>
        <xdr:cNvCxnSpPr/>
      </xdr:nvCxnSpPr>
      <xdr:spPr>
        <a:xfrm flipV="1">
          <a:off x="16317595" y="5289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92778</xdr:rowOff>
    </xdr:from>
    <xdr:ext cx="469744" cy="259045"/>
    <xdr:sp macro="" textlink="">
      <xdr:nvSpPr>
        <xdr:cNvPr id="497" name="災害復旧事業費最大値テキスト"/>
        <xdr:cNvSpPr txBox="1"/>
      </xdr:nvSpPr>
      <xdr:spPr>
        <a:xfrm>
          <a:off x="16370300" y="50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146101</xdr:rowOff>
    </xdr:from>
    <xdr:to>
      <xdr:col>86</xdr:col>
      <xdr:colOff>25400</xdr:colOff>
      <xdr:row>30</xdr:row>
      <xdr:rowOff>146101</xdr:rowOff>
    </xdr:to>
    <xdr:cxnSp macro="">
      <xdr:nvCxnSpPr>
        <xdr:cNvPr id="498" name="直線コネクタ 497"/>
        <xdr:cNvCxnSpPr/>
      </xdr:nvCxnSpPr>
      <xdr:spPr>
        <a:xfrm>
          <a:off x="16230600" y="528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106782</xdr:rowOff>
    </xdr:from>
    <xdr:to>
      <xdr:col>85</xdr:col>
      <xdr:colOff>127000</xdr:colOff>
      <xdr:row>38</xdr:row>
      <xdr:rowOff>120955</xdr:rowOff>
    </xdr:to>
    <xdr:cxnSp macro="">
      <xdr:nvCxnSpPr>
        <xdr:cNvPr id="499" name="直線コネクタ 498"/>
        <xdr:cNvCxnSpPr/>
      </xdr:nvCxnSpPr>
      <xdr:spPr>
        <a:xfrm>
          <a:off x="15481300" y="6621882"/>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162526</xdr:rowOff>
    </xdr:from>
    <xdr:ext cx="378565" cy="259045"/>
    <xdr:sp macro="" textlink="">
      <xdr:nvSpPr>
        <xdr:cNvPr id="500" name="災害復旧事業費平均値テキスト"/>
        <xdr:cNvSpPr txBox="1"/>
      </xdr:nvSpPr>
      <xdr:spPr>
        <a:xfrm>
          <a:off x="16370300" y="6334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01" name="フローチャート: 判断 500"/>
        <xdr:cNvSpPr/>
      </xdr:nvSpPr>
      <xdr:spPr>
        <a:xfrm>
          <a:off x="16268700" y="64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106782</xdr:rowOff>
    </xdr:from>
    <xdr:to>
      <xdr:col>81</xdr:col>
      <xdr:colOff>50800</xdr:colOff>
      <xdr:row>38</xdr:row>
      <xdr:rowOff>128270</xdr:rowOff>
    </xdr:to>
    <xdr:cxnSp macro="">
      <xdr:nvCxnSpPr>
        <xdr:cNvPr id="502" name="直線コネクタ 501"/>
        <xdr:cNvCxnSpPr/>
      </xdr:nvCxnSpPr>
      <xdr:spPr>
        <a:xfrm flipV="1">
          <a:off x="14592300" y="6621882"/>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40894</xdr:rowOff>
    </xdr:from>
    <xdr:to>
      <xdr:col>81</xdr:col>
      <xdr:colOff>101600</xdr:colOff>
      <xdr:row>38</xdr:row>
      <xdr:rowOff>142494</xdr:rowOff>
    </xdr:to>
    <xdr:sp macro="" textlink="">
      <xdr:nvSpPr>
        <xdr:cNvPr id="503" name="フローチャート: 判断 502"/>
        <xdr:cNvSpPr/>
      </xdr:nvSpPr>
      <xdr:spPr>
        <a:xfrm>
          <a:off x="15430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159021</xdr:rowOff>
    </xdr:from>
    <xdr:ext cx="378565" cy="259045"/>
    <xdr:sp macro="" textlink="">
      <xdr:nvSpPr>
        <xdr:cNvPr id="504" name="テキスト ボックス 503"/>
        <xdr:cNvSpPr txBox="1"/>
      </xdr:nvSpPr>
      <xdr:spPr>
        <a:xfrm>
          <a:off x="15292017" y="63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44603</xdr:rowOff>
    </xdr:from>
    <xdr:to>
      <xdr:col>76</xdr:col>
      <xdr:colOff>114300</xdr:colOff>
      <xdr:row>38</xdr:row>
      <xdr:rowOff>128270</xdr:rowOff>
    </xdr:to>
    <xdr:cxnSp macro="">
      <xdr:nvCxnSpPr>
        <xdr:cNvPr id="505" name="直線コネクタ 504"/>
        <xdr:cNvCxnSpPr/>
      </xdr:nvCxnSpPr>
      <xdr:spPr>
        <a:xfrm>
          <a:off x="13703300" y="6559703"/>
          <a:ext cx="8890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120904</xdr:rowOff>
    </xdr:from>
    <xdr:to>
      <xdr:col>76</xdr:col>
      <xdr:colOff>165100</xdr:colOff>
      <xdr:row>38</xdr:row>
      <xdr:rowOff>51054</xdr:rowOff>
    </xdr:to>
    <xdr:sp macro="" textlink="">
      <xdr:nvSpPr>
        <xdr:cNvPr id="506" name="フローチャート: 判断 505"/>
        <xdr:cNvSpPr/>
      </xdr:nvSpPr>
      <xdr:spPr>
        <a:xfrm>
          <a:off x="14541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67581</xdr:rowOff>
    </xdr:from>
    <xdr:ext cx="378565" cy="259045"/>
    <xdr:sp macro="" textlink="">
      <xdr:nvSpPr>
        <xdr:cNvPr id="507" name="テキスト ボックス 506"/>
        <xdr:cNvSpPr txBox="1"/>
      </xdr:nvSpPr>
      <xdr:spPr>
        <a:xfrm>
          <a:off x="14403017" y="62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7112</xdr:rowOff>
    </xdr:from>
    <xdr:to>
      <xdr:col>71</xdr:col>
      <xdr:colOff>177800</xdr:colOff>
      <xdr:row>38</xdr:row>
      <xdr:rowOff>44603</xdr:rowOff>
    </xdr:to>
    <xdr:cxnSp macro="">
      <xdr:nvCxnSpPr>
        <xdr:cNvPr id="508" name="直線コネクタ 507"/>
        <xdr:cNvCxnSpPr/>
      </xdr:nvCxnSpPr>
      <xdr:spPr>
        <a:xfrm>
          <a:off x="12814300" y="6522212"/>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09" name="フローチャート: 判断 508"/>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58894</xdr:rowOff>
    </xdr:from>
    <xdr:ext cx="378565" cy="259045"/>
    <xdr:sp macro="" textlink="">
      <xdr:nvSpPr>
        <xdr:cNvPr id="510" name="テキスト ボックス 509"/>
        <xdr:cNvSpPr txBox="1"/>
      </xdr:nvSpPr>
      <xdr:spPr>
        <a:xfrm>
          <a:off x="13514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61925</xdr:rowOff>
    </xdr:from>
    <xdr:to>
      <xdr:col>67</xdr:col>
      <xdr:colOff>101600</xdr:colOff>
      <xdr:row>37</xdr:row>
      <xdr:rowOff>163525</xdr:rowOff>
    </xdr:to>
    <xdr:sp macro="" textlink="">
      <xdr:nvSpPr>
        <xdr:cNvPr id="511" name="フローチャート: 判断 510"/>
        <xdr:cNvSpPr/>
      </xdr:nvSpPr>
      <xdr:spPr>
        <a:xfrm>
          <a:off x="12763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8602</xdr:rowOff>
    </xdr:from>
    <xdr:ext cx="378565" cy="259045"/>
    <xdr:sp macro="" textlink="">
      <xdr:nvSpPr>
        <xdr:cNvPr id="512" name="テキスト ボックス 511"/>
        <xdr:cNvSpPr txBox="1"/>
      </xdr:nvSpPr>
      <xdr:spPr>
        <a:xfrm>
          <a:off x="12625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70155</xdr:rowOff>
    </xdr:from>
    <xdr:to>
      <xdr:col>85</xdr:col>
      <xdr:colOff>177800</xdr:colOff>
      <xdr:row>39</xdr:row>
      <xdr:rowOff>305</xdr:rowOff>
    </xdr:to>
    <xdr:sp macro="" textlink="">
      <xdr:nvSpPr>
        <xdr:cNvPr id="518" name="楕円 517"/>
        <xdr:cNvSpPr/>
      </xdr:nvSpPr>
      <xdr:spPr>
        <a:xfrm>
          <a:off x="16268700" y="65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156532</xdr:rowOff>
    </xdr:from>
    <xdr:ext cx="313932" cy="259045"/>
    <xdr:sp macro="" textlink="">
      <xdr:nvSpPr>
        <xdr:cNvPr id="519" name="災害復旧事業費該当値テキスト"/>
        <xdr:cNvSpPr txBox="1"/>
      </xdr:nvSpPr>
      <xdr:spPr>
        <a:xfrm>
          <a:off x="16370300" y="6500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55982</xdr:rowOff>
    </xdr:from>
    <xdr:to>
      <xdr:col>81</xdr:col>
      <xdr:colOff>101600</xdr:colOff>
      <xdr:row>38</xdr:row>
      <xdr:rowOff>157582</xdr:rowOff>
    </xdr:to>
    <xdr:sp macro="" textlink="">
      <xdr:nvSpPr>
        <xdr:cNvPr id="520" name="楕円 519"/>
        <xdr:cNvSpPr/>
      </xdr:nvSpPr>
      <xdr:spPr>
        <a:xfrm>
          <a:off x="15430500" y="65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148709</xdr:rowOff>
    </xdr:from>
    <xdr:ext cx="313932" cy="259045"/>
    <xdr:sp macro="" textlink="">
      <xdr:nvSpPr>
        <xdr:cNvPr id="521" name="テキスト ボックス 520"/>
        <xdr:cNvSpPr txBox="1"/>
      </xdr:nvSpPr>
      <xdr:spPr>
        <a:xfrm>
          <a:off x="15324333" y="66638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77470</xdr:rowOff>
    </xdr:from>
    <xdr:to>
      <xdr:col>76</xdr:col>
      <xdr:colOff>165100</xdr:colOff>
      <xdr:row>39</xdr:row>
      <xdr:rowOff>7620</xdr:rowOff>
    </xdr:to>
    <xdr:sp macro="" textlink="">
      <xdr:nvSpPr>
        <xdr:cNvPr id="522" name="楕円 521"/>
        <xdr:cNvSpPr/>
      </xdr:nvSpPr>
      <xdr:spPr>
        <a:xfrm>
          <a:off x="14541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170197</xdr:rowOff>
    </xdr:from>
    <xdr:ext cx="313932" cy="259045"/>
    <xdr:sp macro="" textlink="">
      <xdr:nvSpPr>
        <xdr:cNvPr id="523" name="テキスト ボックス 522"/>
        <xdr:cNvSpPr txBox="1"/>
      </xdr:nvSpPr>
      <xdr:spPr>
        <a:xfrm>
          <a:off x="14435333" y="6685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165253</xdr:rowOff>
    </xdr:from>
    <xdr:to>
      <xdr:col>72</xdr:col>
      <xdr:colOff>38100</xdr:colOff>
      <xdr:row>38</xdr:row>
      <xdr:rowOff>95403</xdr:rowOff>
    </xdr:to>
    <xdr:sp macro="" textlink="">
      <xdr:nvSpPr>
        <xdr:cNvPr id="524" name="楕円 523"/>
        <xdr:cNvSpPr/>
      </xdr:nvSpPr>
      <xdr:spPr>
        <a:xfrm>
          <a:off x="13652500" y="65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86530</xdr:rowOff>
    </xdr:from>
    <xdr:ext cx="378565" cy="259045"/>
    <xdr:sp macro="" textlink="">
      <xdr:nvSpPr>
        <xdr:cNvPr id="525" name="テキスト ボックス 524"/>
        <xdr:cNvSpPr txBox="1"/>
      </xdr:nvSpPr>
      <xdr:spPr>
        <a:xfrm>
          <a:off x="13514017" y="6601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127762</xdr:rowOff>
    </xdr:from>
    <xdr:to>
      <xdr:col>67</xdr:col>
      <xdr:colOff>101600</xdr:colOff>
      <xdr:row>38</xdr:row>
      <xdr:rowOff>57912</xdr:rowOff>
    </xdr:to>
    <xdr:sp macro="" textlink="">
      <xdr:nvSpPr>
        <xdr:cNvPr id="526" name="楕円 525"/>
        <xdr:cNvSpPr/>
      </xdr:nvSpPr>
      <xdr:spPr>
        <a:xfrm>
          <a:off x="12763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49039</xdr:rowOff>
    </xdr:from>
    <xdr:ext cx="378565" cy="259045"/>
    <xdr:sp macro="" textlink="">
      <xdr:nvSpPr>
        <xdr:cNvPr id="527" name="テキスト ボックス 526"/>
        <xdr:cNvSpPr txBox="1"/>
      </xdr:nvSpPr>
      <xdr:spPr>
        <a:xfrm>
          <a:off x="12625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3" name="テキスト ボックス 55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0" name="テキスト ボックス 56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6" name="テキスト ボックス 59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143243</xdr:rowOff>
    </xdr:from>
    <xdr:to>
      <xdr:col>85</xdr:col>
      <xdr:colOff>126364</xdr:colOff>
      <xdr:row>77</xdr:row>
      <xdr:rowOff>126136</xdr:rowOff>
    </xdr:to>
    <xdr:cxnSp macro="">
      <xdr:nvCxnSpPr>
        <xdr:cNvPr id="600" name="直線コネクタ 599"/>
        <xdr:cNvCxnSpPr/>
      </xdr:nvCxnSpPr>
      <xdr:spPr>
        <a:xfrm flipV="1">
          <a:off x="16317595" y="12316193"/>
          <a:ext cx="1269" cy="10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01" name="公債費最小値テキスト"/>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126136</xdr:rowOff>
    </xdr:from>
    <xdr:to>
      <xdr:col>86</xdr:col>
      <xdr:colOff>25400</xdr:colOff>
      <xdr:row>77</xdr:row>
      <xdr:rowOff>126136</xdr:rowOff>
    </xdr:to>
    <xdr:cxnSp macro="">
      <xdr:nvCxnSpPr>
        <xdr:cNvPr id="602" name="直線コネクタ 601"/>
        <xdr:cNvCxnSpPr/>
      </xdr:nvCxnSpPr>
      <xdr:spPr>
        <a:xfrm>
          <a:off x="16230600" y="133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89920</xdr:rowOff>
    </xdr:from>
    <xdr:ext cx="534377" cy="259045"/>
    <xdr:sp macro="" textlink="">
      <xdr:nvSpPr>
        <xdr:cNvPr id="603" name="公債費最大値テキスト"/>
        <xdr:cNvSpPr txBox="1"/>
      </xdr:nvSpPr>
      <xdr:spPr>
        <a:xfrm>
          <a:off x="16370300" y="12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143243</xdr:rowOff>
    </xdr:from>
    <xdr:to>
      <xdr:col>86</xdr:col>
      <xdr:colOff>25400</xdr:colOff>
      <xdr:row>71</xdr:row>
      <xdr:rowOff>143243</xdr:rowOff>
    </xdr:to>
    <xdr:cxnSp macro="">
      <xdr:nvCxnSpPr>
        <xdr:cNvPr id="604" name="直線コネクタ 603"/>
        <xdr:cNvCxnSpPr/>
      </xdr:nvCxnSpPr>
      <xdr:spPr>
        <a:xfrm>
          <a:off x="16230600" y="123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153874</xdr:rowOff>
    </xdr:from>
    <xdr:to>
      <xdr:col>85</xdr:col>
      <xdr:colOff>127000</xdr:colOff>
      <xdr:row>74</xdr:row>
      <xdr:rowOff>155911</xdr:rowOff>
    </xdr:to>
    <xdr:cxnSp macro="">
      <xdr:nvCxnSpPr>
        <xdr:cNvPr id="605" name="直線コネクタ 604"/>
        <xdr:cNvCxnSpPr/>
      </xdr:nvCxnSpPr>
      <xdr:spPr>
        <a:xfrm>
          <a:off x="15481300" y="12841174"/>
          <a:ext cx="838200" cy="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59726</xdr:rowOff>
    </xdr:from>
    <xdr:ext cx="534377" cy="259045"/>
    <xdr:sp macro="" textlink="">
      <xdr:nvSpPr>
        <xdr:cNvPr id="606" name="公債費平均値テキスト"/>
        <xdr:cNvSpPr txBox="1"/>
      </xdr:nvSpPr>
      <xdr:spPr>
        <a:xfrm>
          <a:off x="16370300" y="12918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81299</xdr:rowOff>
    </xdr:from>
    <xdr:to>
      <xdr:col>85</xdr:col>
      <xdr:colOff>177800</xdr:colOff>
      <xdr:row>76</xdr:row>
      <xdr:rowOff>11449</xdr:rowOff>
    </xdr:to>
    <xdr:sp macro="" textlink="">
      <xdr:nvSpPr>
        <xdr:cNvPr id="607" name="フローチャート: 判断 606"/>
        <xdr:cNvSpPr/>
      </xdr:nvSpPr>
      <xdr:spPr>
        <a:xfrm>
          <a:off x="162687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131775</xdr:rowOff>
    </xdr:from>
    <xdr:to>
      <xdr:col>81</xdr:col>
      <xdr:colOff>50800</xdr:colOff>
      <xdr:row>74</xdr:row>
      <xdr:rowOff>153874</xdr:rowOff>
    </xdr:to>
    <xdr:cxnSp macro="">
      <xdr:nvCxnSpPr>
        <xdr:cNvPr id="608" name="直線コネクタ 607"/>
        <xdr:cNvCxnSpPr/>
      </xdr:nvCxnSpPr>
      <xdr:spPr>
        <a:xfrm>
          <a:off x="14592300" y="12819075"/>
          <a:ext cx="889000" cy="2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72193</xdr:rowOff>
    </xdr:from>
    <xdr:to>
      <xdr:col>81</xdr:col>
      <xdr:colOff>101600</xdr:colOff>
      <xdr:row>76</xdr:row>
      <xdr:rowOff>2344</xdr:rowOff>
    </xdr:to>
    <xdr:sp macro="" textlink="">
      <xdr:nvSpPr>
        <xdr:cNvPr id="609" name="フローチャート: 判断 608"/>
        <xdr:cNvSpPr/>
      </xdr:nvSpPr>
      <xdr:spPr>
        <a:xfrm>
          <a:off x="15430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164919</xdr:rowOff>
    </xdr:from>
    <xdr:ext cx="534377" cy="259045"/>
    <xdr:sp macro="" textlink="">
      <xdr:nvSpPr>
        <xdr:cNvPr id="610" name="テキスト ボックス 609"/>
        <xdr:cNvSpPr txBox="1"/>
      </xdr:nvSpPr>
      <xdr:spPr>
        <a:xfrm>
          <a:off x="15214111" y="1302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97219</xdr:rowOff>
    </xdr:from>
    <xdr:to>
      <xdr:col>76</xdr:col>
      <xdr:colOff>114300</xdr:colOff>
      <xdr:row>74</xdr:row>
      <xdr:rowOff>131775</xdr:rowOff>
    </xdr:to>
    <xdr:cxnSp macro="">
      <xdr:nvCxnSpPr>
        <xdr:cNvPr id="611" name="直線コネクタ 610"/>
        <xdr:cNvCxnSpPr/>
      </xdr:nvCxnSpPr>
      <xdr:spPr>
        <a:xfrm>
          <a:off x="13703300" y="12784519"/>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40570</xdr:rowOff>
    </xdr:from>
    <xdr:to>
      <xdr:col>76</xdr:col>
      <xdr:colOff>165100</xdr:colOff>
      <xdr:row>75</xdr:row>
      <xdr:rowOff>142170</xdr:rowOff>
    </xdr:to>
    <xdr:sp macro="" textlink="">
      <xdr:nvSpPr>
        <xdr:cNvPr id="612" name="フローチャート: 判断 611"/>
        <xdr:cNvSpPr/>
      </xdr:nvSpPr>
      <xdr:spPr>
        <a:xfrm>
          <a:off x="14541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133297</xdr:rowOff>
    </xdr:from>
    <xdr:ext cx="534377" cy="259045"/>
    <xdr:sp macro="" textlink="">
      <xdr:nvSpPr>
        <xdr:cNvPr id="613" name="テキスト ボックス 612"/>
        <xdr:cNvSpPr txBox="1"/>
      </xdr:nvSpPr>
      <xdr:spPr>
        <a:xfrm>
          <a:off x="14325111" y="129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97219</xdr:rowOff>
    </xdr:from>
    <xdr:to>
      <xdr:col>71</xdr:col>
      <xdr:colOff>177800</xdr:colOff>
      <xdr:row>74</xdr:row>
      <xdr:rowOff>109296</xdr:rowOff>
    </xdr:to>
    <xdr:cxnSp macro="">
      <xdr:nvCxnSpPr>
        <xdr:cNvPr id="614" name="直線コネクタ 613"/>
        <xdr:cNvCxnSpPr/>
      </xdr:nvCxnSpPr>
      <xdr:spPr>
        <a:xfrm flipV="1">
          <a:off x="12814300" y="12784519"/>
          <a:ext cx="889000" cy="1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6299</xdr:rowOff>
    </xdr:from>
    <xdr:to>
      <xdr:col>72</xdr:col>
      <xdr:colOff>38100</xdr:colOff>
      <xdr:row>75</xdr:row>
      <xdr:rowOff>107899</xdr:rowOff>
    </xdr:to>
    <xdr:sp macro="" textlink="">
      <xdr:nvSpPr>
        <xdr:cNvPr id="615" name="フローチャート: 判断 614"/>
        <xdr:cNvSpPr/>
      </xdr:nvSpPr>
      <xdr:spPr>
        <a:xfrm>
          <a:off x="13652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99026</xdr:rowOff>
    </xdr:from>
    <xdr:ext cx="534377" cy="259045"/>
    <xdr:sp macro="" textlink="">
      <xdr:nvSpPr>
        <xdr:cNvPr id="616" name="テキスト ボックス 615"/>
        <xdr:cNvSpPr txBox="1"/>
      </xdr:nvSpPr>
      <xdr:spPr>
        <a:xfrm>
          <a:off x="13436111" y="129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7328</xdr:rowOff>
    </xdr:from>
    <xdr:to>
      <xdr:col>67</xdr:col>
      <xdr:colOff>101600</xdr:colOff>
      <xdr:row>75</xdr:row>
      <xdr:rowOff>108928</xdr:rowOff>
    </xdr:to>
    <xdr:sp macro="" textlink="">
      <xdr:nvSpPr>
        <xdr:cNvPr id="617" name="フローチャート: 判断 616"/>
        <xdr:cNvSpPr/>
      </xdr:nvSpPr>
      <xdr:spPr>
        <a:xfrm>
          <a:off x="12763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100055</xdr:rowOff>
    </xdr:from>
    <xdr:ext cx="534377" cy="259045"/>
    <xdr:sp macro="" textlink="">
      <xdr:nvSpPr>
        <xdr:cNvPr id="618" name="テキスト ボックス 617"/>
        <xdr:cNvSpPr txBox="1"/>
      </xdr:nvSpPr>
      <xdr:spPr>
        <a:xfrm>
          <a:off x="12547111"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105111</xdr:rowOff>
    </xdr:from>
    <xdr:to>
      <xdr:col>85</xdr:col>
      <xdr:colOff>177800</xdr:colOff>
      <xdr:row>75</xdr:row>
      <xdr:rowOff>35261</xdr:rowOff>
    </xdr:to>
    <xdr:sp macro="" textlink="">
      <xdr:nvSpPr>
        <xdr:cNvPr id="624" name="楕円 623"/>
        <xdr:cNvSpPr/>
      </xdr:nvSpPr>
      <xdr:spPr>
        <a:xfrm>
          <a:off x="16268700" y="1279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127988</xdr:rowOff>
    </xdr:from>
    <xdr:ext cx="534377" cy="259045"/>
    <xdr:sp macro="" textlink="">
      <xdr:nvSpPr>
        <xdr:cNvPr id="625" name="公債費該当値テキスト"/>
        <xdr:cNvSpPr txBox="1"/>
      </xdr:nvSpPr>
      <xdr:spPr>
        <a:xfrm>
          <a:off x="16370300" y="1264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103074</xdr:rowOff>
    </xdr:from>
    <xdr:to>
      <xdr:col>81</xdr:col>
      <xdr:colOff>101600</xdr:colOff>
      <xdr:row>75</xdr:row>
      <xdr:rowOff>33224</xdr:rowOff>
    </xdr:to>
    <xdr:sp macro="" textlink="">
      <xdr:nvSpPr>
        <xdr:cNvPr id="626" name="楕円 625"/>
        <xdr:cNvSpPr/>
      </xdr:nvSpPr>
      <xdr:spPr>
        <a:xfrm>
          <a:off x="15430500" y="1279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49751</xdr:rowOff>
    </xdr:from>
    <xdr:ext cx="534377" cy="259045"/>
    <xdr:sp macro="" textlink="">
      <xdr:nvSpPr>
        <xdr:cNvPr id="627" name="テキスト ボックス 626"/>
        <xdr:cNvSpPr txBox="1"/>
      </xdr:nvSpPr>
      <xdr:spPr>
        <a:xfrm>
          <a:off x="15214111" y="1256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80975</xdr:rowOff>
    </xdr:from>
    <xdr:to>
      <xdr:col>76</xdr:col>
      <xdr:colOff>165100</xdr:colOff>
      <xdr:row>75</xdr:row>
      <xdr:rowOff>11125</xdr:rowOff>
    </xdr:to>
    <xdr:sp macro="" textlink="">
      <xdr:nvSpPr>
        <xdr:cNvPr id="628" name="楕円 627"/>
        <xdr:cNvSpPr/>
      </xdr:nvSpPr>
      <xdr:spPr>
        <a:xfrm>
          <a:off x="14541500" y="127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27652</xdr:rowOff>
    </xdr:from>
    <xdr:ext cx="534377" cy="259045"/>
    <xdr:sp macro="" textlink="">
      <xdr:nvSpPr>
        <xdr:cNvPr id="629" name="テキスト ボックス 628"/>
        <xdr:cNvSpPr txBox="1"/>
      </xdr:nvSpPr>
      <xdr:spPr>
        <a:xfrm>
          <a:off x="14325111" y="125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46419</xdr:rowOff>
    </xdr:from>
    <xdr:to>
      <xdr:col>72</xdr:col>
      <xdr:colOff>38100</xdr:colOff>
      <xdr:row>74</xdr:row>
      <xdr:rowOff>148019</xdr:rowOff>
    </xdr:to>
    <xdr:sp macro="" textlink="">
      <xdr:nvSpPr>
        <xdr:cNvPr id="630" name="楕円 629"/>
        <xdr:cNvSpPr/>
      </xdr:nvSpPr>
      <xdr:spPr>
        <a:xfrm>
          <a:off x="13652500" y="1273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164546</xdr:rowOff>
    </xdr:from>
    <xdr:ext cx="534377" cy="259045"/>
    <xdr:sp macro="" textlink="">
      <xdr:nvSpPr>
        <xdr:cNvPr id="631" name="テキスト ボックス 630"/>
        <xdr:cNvSpPr txBox="1"/>
      </xdr:nvSpPr>
      <xdr:spPr>
        <a:xfrm>
          <a:off x="13436111" y="125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58496</xdr:rowOff>
    </xdr:from>
    <xdr:to>
      <xdr:col>67</xdr:col>
      <xdr:colOff>101600</xdr:colOff>
      <xdr:row>74</xdr:row>
      <xdr:rowOff>160096</xdr:rowOff>
    </xdr:to>
    <xdr:sp macro="" textlink="">
      <xdr:nvSpPr>
        <xdr:cNvPr id="632" name="楕円 631"/>
        <xdr:cNvSpPr/>
      </xdr:nvSpPr>
      <xdr:spPr>
        <a:xfrm>
          <a:off x="12763500" y="127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5173</xdr:rowOff>
    </xdr:from>
    <xdr:ext cx="534377" cy="259045"/>
    <xdr:sp macro="" textlink="">
      <xdr:nvSpPr>
        <xdr:cNvPr id="633" name="テキスト ボックス 632"/>
        <xdr:cNvSpPr txBox="1"/>
      </xdr:nvSpPr>
      <xdr:spPr>
        <a:xfrm>
          <a:off x="12547111" y="1252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59689</xdr:rowOff>
    </xdr:from>
    <xdr:to>
      <xdr:col>85</xdr:col>
      <xdr:colOff>126364</xdr:colOff>
      <xdr:row>98</xdr:row>
      <xdr:rowOff>139198</xdr:rowOff>
    </xdr:to>
    <xdr:cxnSp macro="">
      <xdr:nvCxnSpPr>
        <xdr:cNvPr id="655" name="直線コネクタ 654"/>
        <xdr:cNvCxnSpPr/>
      </xdr:nvCxnSpPr>
      <xdr:spPr>
        <a:xfrm flipV="1">
          <a:off x="16317595" y="15661639"/>
          <a:ext cx="1269" cy="12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56"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57" name="直線コネクタ 656"/>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6366</xdr:rowOff>
    </xdr:from>
    <xdr:ext cx="534377" cy="259045"/>
    <xdr:sp macro="" textlink="">
      <xdr:nvSpPr>
        <xdr:cNvPr id="658" name="積立金最大値テキスト"/>
        <xdr:cNvSpPr txBox="1"/>
      </xdr:nvSpPr>
      <xdr:spPr>
        <a:xfrm>
          <a:off x="16370300" y="15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59689</xdr:rowOff>
    </xdr:from>
    <xdr:to>
      <xdr:col>86</xdr:col>
      <xdr:colOff>25400</xdr:colOff>
      <xdr:row>91</xdr:row>
      <xdr:rowOff>59689</xdr:rowOff>
    </xdr:to>
    <xdr:cxnSp macro="">
      <xdr:nvCxnSpPr>
        <xdr:cNvPr id="659" name="直線コネクタ 658"/>
        <xdr:cNvCxnSpPr/>
      </xdr:nvCxnSpPr>
      <xdr:spPr>
        <a:xfrm>
          <a:off x="16230600" y="156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51460</xdr:rowOff>
    </xdr:from>
    <xdr:to>
      <xdr:col>85</xdr:col>
      <xdr:colOff>127000</xdr:colOff>
      <xdr:row>96</xdr:row>
      <xdr:rowOff>154239</xdr:rowOff>
    </xdr:to>
    <xdr:cxnSp macro="">
      <xdr:nvCxnSpPr>
        <xdr:cNvPr id="660" name="直線コネクタ 659"/>
        <xdr:cNvCxnSpPr/>
      </xdr:nvCxnSpPr>
      <xdr:spPr>
        <a:xfrm flipV="1">
          <a:off x="15481300" y="16510660"/>
          <a:ext cx="838200" cy="10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1170</xdr:rowOff>
    </xdr:from>
    <xdr:ext cx="469744" cy="259045"/>
    <xdr:sp macro="" textlink="">
      <xdr:nvSpPr>
        <xdr:cNvPr id="661" name="積立金平均値テキスト"/>
        <xdr:cNvSpPr txBox="1"/>
      </xdr:nvSpPr>
      <xdr:spPr>
        <a:xfrm>
          <a:off x="16370300" y="16631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22743</xdr:rowOff>
    </xdr:from>
    <xdr:to>
      <xdr:col>85</xdr:col>
      <xdr:colOff>177800</xdr:colOff>
      <xdr:row>97</xdr:row>
      <xdr:rowOff>124343</xdr:rowOff>
    </xdr:to>
    <xdr:sp macro="" textlink="">
      <xdr:nvSpPr>
        <xdr:cNvPr id="662" name="フローチャート: 判断 661"/>
        <xdr:cNvSpPr/>
      </xdr:nvSpPr>
      <xdr:spPr>
        <a:xfrm>
          <a:off x="162687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154239</xdr:rowOff>
    </xdr:from>
    <xdr:to>
      <xdr:col>81</xdr:col>
      <xdr:colOff>50800</xdr:colOff>
      <xdr:row>98</xdr:row>
      <xdr:rowOff>41630</xdr:rowOff>
    </xdr:to>
    <xdr:cxnSp macro="">
      <xdr:nvCxnSpPr>
        <xdr:cNvPr id="663" name="直線コネクタ 662"/>
        <xdr:cNvCxnSpPr/>
      </xdr:nvCxnSpPr>
      <xdr:spPr>
        <a:xfrm flipV="1">
          <a:off x="14592300" y="16613439"/>
          <a:ext cx="889000" cy="23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171379</xdr:rowOff>
    </xdr:from>
    <xdr:to>
      <xdr:col>81</xdr:col>
      <xdr:colOff>101600</xdr:colOff>
      <xdr:row>97</xdr:row>
      <xdr:rowOff>101529</xdr:rowOff>
    </xdr:to>
    <xdr:sp macro="" textlink="">
      <xdr:nvSpPr>
        <xdr:cNvPr id="664" name="フローチャート: 判断 663"/>
        <xdr:cNvSpPr/>
      </xdr:nvSpPr>
      <xdr:spPr>
        <a:xfrm>
          <a:off x="15430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92656</xdr:rowOff>
    </xdr:from>
    <xdr:ext cx="469744" cy="259045"/>
    <xdr:sp macro="" textlink="">
      <xdr:nvSpPr>
        <xdr:cNvPr id="665" name="テキスト ボックス 664"/>
        <xdr:cNvSpPr txBox="1"/>
      </xdr:nvSpPr>
      <xdr:spPr>
        <a:xfrm>
          <a:off x="15246428" y="167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139472</xdr:rowOff>
    </xdr:from>
    <xdr:to>
      <xdr:col>76</xdr:col>
      <xdr:colOff>114300</xdr:colOff>
      <xdr:row>98</xdr:row>
      <xdr:rowOff>41630</xdr:rowOff>
    </xdr:to>
    <xdr:cxnSp macro="">
      <xdr:nvCxnSpPr>
        <xdr:cNvPr id="666" name="直線コネクタ 665"/>
        <xdr:cNvCxnSpPr/>
      </xdr:nvCxnSpPr>
      <xdr:spPr>
        <a:xfrm>
          <a:off x="13703300" y="16770122"/>
          <a:ext cx="889000" cy="7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67" name="フローチャート: 判断 666"/>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43806</xdr:rowOff>
    </xdr:from>
    <xdr:ext cx="469744" cy="259045"/>
    <xdr:sp macro="" textlink="">
      <xdr:nvSpPr>
        <xdr:cNvPr id="668" name="テキスト ボックス 667"/>
        <xdr:cNvSpPr txBox="1"/>
      </xdr:nvSpPr>
      <xdr:spPr>
        <a:xfrm>
          <a:off x="14357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139472</xdr:rowOff>
    </xdr:from>
    <xdr:to>
      <xdr:col>71</xdr:col>
      <xdr:colOff>177800</xdr:colOff>
      <xdr:row>98</xdr:row>
      <xdr:rowOff>65497</xdr:rowOff>
    </xdr:to>
    <xdr:cxnSp macro="">
      <xdr:nvCxnSpPr>
        <xdr:cNvPr id="669" name="直線コネクタ 668"/>
        <xdr:cNvCxnSpPr/>
      </xdr:nvCxnSpPr>
      <xdr:spPr>
        <a:xfrm flipV="1">
          <a:off x="12814300" y="16770122"/>
          <a:ext cx="889000" cy="9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70" name="フローチャート: 判断 669"/>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111975</xdr:rowOff>
    </xdr:from>
    <xdr:ext cx="469744" cy="259045"/>
    <xdr:sp macro="" textlink="">
      <xdr:nvSpPr>
        <xdr:cNvPr id="671" name="テキスト ボックス 670"/>
        <xdr:cNvSpPr txBox="1"/>
      </xdr:nvSpPr>
      <xdr:spPr>
        <a:xfrm>
          <a:off x="13468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72" name="フローチャート: 判断 671"/>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52219</xdr:rowOff>
    </xdr:from>
    <xdr:ext cx="469744" cy="259045"/>
    <xdr:sp macro="" textlink="">
      <xdr:nvSpPr>
        <xdr:cNvPr id="673" name="テキスト ボックス 672"/>
        <xdr:cNvSpPr txBox="1"/>
      </xdr:nvSpPr>
      <xdr:spPr>
        <a:xfrm>
          <a:off x="12579428" y="1633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660</xdr:rowOff>
    </xdr:from>
    <xdr:to>
      <xdr:col>85</xdr:col>
      <xdr:colOff>177800</xdr:colOff>
      <xdr:row>96</xdr:row>
      <xdr:rowOff>102260</xdr:rowOff>
    </xdr:to>
    <xdr:sp macro="" textlink="">
      <xdr:nvSpPr>
        <xdr:cNvPr id="679" name="楕円 678"/>
        <xdr:cNvSpPr/>
      </xdr:nvSpPr>
      <xdr:spPr>
        <a:xfrm>
          <a:off x="16268700" y="164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23537</xdr:rowOff>
    </xdr:from>
    <xdr:ext cx="469744" cy="259045"/>
    <xdr:sp macro="" textlink="">
      <xdr:nvSpPr>
        <xdr:cNvPr id="680" name="積立金該当値テキスト"/>
        <xdr:cNvSpPr txBox="1"/>
      </xdr:nvSpPr>
      <xdr:spPr>
        <a:xfrm>
          <a:off x="16370300" y="1631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103439</xdr:rowOff>
    </xdr:from>
    <xdr:to>
      <xdr:col>81</xdr:col>
      <xdr:colOff>101600</xdr:colOff>
      <xdr:row>97</xdr:row>
      <xdr:rowOff>33589</xdr:rowOff>
    </xdr:to>
    <xdr:sp macro="" textlink="">
      <xdr:nvSpPr>
        <xdr:cNvPr id="681" name="楕円 680"/>
        <xdr:cNvSpPr/>
      </xdr:nvSpPr>
      <xdr:spPr>
        <a:xfrm>
          <a:off x="15430500" y="1656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50116</xdr:rowOff>
    </xdr:from>
    <xdr:ext cx="469744" cy="259045"/>
    <xdr:sp macro="" textlink="">
      <xdr:nvSpPr>
        <xdr:cNvPr id="682" name="テキスト ボックス 681"/>
        <xdr:cNvSpPr txBox="1"/>
      </xdr:nvSpPr>
      <xdr:spPr>
        <a:xfrm>
          <a:off x="15246428" y="1633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162280</xdr:rowOff>
    </xdr:from>
    <xdr:to>
      <xdr:col>76</xdr:col>
      <xdr:colOff>165100</xdr:colOff>
      <xdr:row>98</xdr:row>
      <xdr:rowOff>92430</xdr:rowOff>
    </xdr:to>
    <xdr:sp macro="" textlink="">
      <xdr:nvSpPr>
        <xdr:cNvPr id="683" name="楕円 682"/>
        <xdr:cNvSpPr/>
      </xdr:nvSpPr>
      <xdr:spPr>
        <a:xfrm>
          <a:off x="14541500" y="1679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83557</xdr:rowOff>
    </xdr:from>
    <xdr:ext cx="469744" cy="259045"/>
    <xdr:sp macro="" textlink="">
      <xdr:nvSpPr>
        <xdr:cNvPr id="684" name="テキスト ボックス 683"/>
        <xdr:cNvSpPr txBox="1"/>
      </xdr:nvSpPr>
      <xdr:spPr>
        <a:xfrm>
          <a:off x="14357428" y="1688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88672</xdr:rowOff>
    </xdr:from>
    <xdr:to>
      <xdr:col>72</xdr:col>
      <xdr:colOff>38100</xdr:colOff>
      <xdr:row>98</xdr:row>
      <xdr:rowOff>18822</xdr:rowOff>
    </xdr:to>
    <xdr:sp macro="" textlink="">
      <xdr:nvSpPr>
        <xdr:cNvPr id="685" name="楕円 684"/>
        <xdr:cNvSpPr/>
      </xdr:nvSpPr>
      <xdr:spPr>
        <a:xfrm>
          <a:off x="13652500" y="1671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9949</xdr:rowOff>
    </xdr:from>
    <xdr:ext cx="469744" cy="259045"/>
    <xdr:sp macro="" textlink="">
      <xdr:nvSpPr>
        <xdr:cNvPr id="686" name="テキスト ボックス 685"/>
        <xdr:cNvSpPr txBox="1"/>
      </xdr:nvSpPr>
      <xdr:spPr>
        <a:xfrm>
          <a:off x="13468428" y="1681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14697</xdr:rowOff>
    </xdr:from>
    <xdr:to>
      <xdr:col>67</xdr:col>
      <xdr:colOff>101600</xdr:colOff>
      <xdr:row>98</xdr:row>
      <xdr:rowOff>116297</xdr:rowOff>
    </xdr:to>
    <xdr:sp macro="" textlink="">
      <xdr:nvSpPr>
        <xdr:cNvPr id="687" name="楕円 686"/>
        <xdr:cNvSpPr/>
      </xdr:nvSpPr>
      <xdr:spPr>
        <a:xfrm>
          <a:off x="12763500" y="1681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107424</xdr:rowOff>
    </xdr:from>
    <xdr:ext cx="469744" cy="259045"/>
    <xdr:sp macro="" textlink="">
      <xdr:nvSpPr>
        <xdr:cNvPr id="688" name="テキスト ボックス 687"/>
        <xdr:cNvSpPr txBox="1"/>
      </xdr:nvSpPr>
      <xdr:spPr>
        <a:xfrm>
          <a:off x="12579428" y="1690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46301</xdr:rowOff>
    </xdr:from>
    <xdr:to>
      <xdr:col>116</xdr:col>
      <xdr:colOff>62864</xdr:colOff>
      <xdr:row>39</xdr:row>
      <xdr:rowOff>98878</xdr:rowOff>
    </xdr:to>
    <xdr:cxnSp macro="">
      <xdr:nvCxnSpPr>
        <xdr:cNvPr id="714" name="直線コネクタ 713"/>
        <xdr:cNvCxnSpPr/>
      </xdr:nvCxnSpPr>
      <xdr:spPr>
        <a:xfrm flipV="1">
          <a:off x="22159595" y="5361251"/>
          <a:ext cx="1269" cy="142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164428</xdr:rowOff>
    </xdr:from>
    <xdr:ext cx="469744" cy="259045"/>
    <xdr:sp macro="" textlink="">
      <xdr:nvSpPr>
        <xdr:cNvPr id="717" name="投資及び出資金最大値テキスト"/>
        <xdr:cNvSpPr txBox="1"/>
      </xdr:nvSpPr>
      <xdr:spPr>
        <a:xfrm>
          <a:off x="22212300" y="51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46301</xdr:rowOff>
    </xdr:from>
    <xdr:to>
      <xdr:col>116</xdr:col>
      <xdr:colOff>152400</xdr:colOff>
      <xdr:row>31</xdr:row>
      <xdr:rowOff>46301</xdr:rowOff>
    </xdr:to>
    <xdr:cxnSp macro="">
      <xdr:nvCxnSpPr>
        <xdr:cNvPr id="718" name="直線コネクタ 717"/>
        <xdr:cNvCxnSpPr/>
      </xdr:nvCxnSpPr>
      <xdr:spPr>
        <a:xfrm>
          <a:off x="22072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86469</xdr:rowOff>
    </xdr:from>
    <xdr:to>
      <xdr:col>116</xdr:col>
      <xdr:colOff>63500</xdr:colOff>
      <xdr:row>39</xdr:row>
      <xdr:rowOff>86469</xdr:rowOff>
    </xdr:to>
    <xdr:cxnSp macro="">
      <xdr:nvCxnSpPr>
        <xdr:cNvPr id="719" name="直線コネクタ 718"/>
        <xdr:cNvCxnSpPr/>
      </xdr:nvCxnSpPr>
      <xdr:spPr>
        <a:xfrm>
          <a:off x="21323300" y="67730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51198</xdr:rowOff>
    </xdr:from>
    <xdr:ext cx="469744" cy="259045"/>
    <xdr:sp macro="" textlink="">
      <xdr:nvSpPr>
        <xdr:cNvPr id="720" name="投資及び出資金平均値テキスト"/>
        <xdr:cNvSpPr txBox="1"/>
      </xdr:nvSpPr>
      <xdr:spPr>
        <a:xfrm>
          <a:off x="22212300" y="6394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21" name="フローチャート: 判断 720"/>
        <xdr:cNvSpPr/>
      </xdr:nvSpPr>
      <xdr:spPr>
        <a:xfrm>
          <a:off x="22110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86469</xdr:rowOff>
    </xdr:from>
    <xdr:to>
      <xdr:col>111</xdr:col>
      <xdr:colOff>177800</xdr:colOff>
      <xdr:row>39</xdr:row>
      <xdr:rowOff>86469</xdr:rowOff>
    </xdr:to>
    <xdr:cxnSp macro="">
      <xdr:nvCxnSpPr>
        <xdr:cNvPr id="722" name="直線コネクタ 721"/>
        <xdr:cNvCxnSpPr/>
      </xdr:nvCxnSpPr>
      <xdr:spPr>
        <a:xfrm>
          <a:off x="20434300" y="67730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3665</xdr:rowOff>
    </xdr:from>
    <xdr:to>
      <xdr:col>112</xdr:col>
      <xdr:colOff>38100</xdr:colOff>
      <xdr:row>38</xdr:row>
      <xdr:rowOff>105265</xdr:rowOff>
    </xdr:to>
    <xdr:sp macro="" textlink="">
      <xdr:nvSpPr>
        <xdr:cNvPr id="723" name="フローチャート: 判断 722"/>
        <xdr:cNvSpPr/>
      </xdr:nvSpPr>
      <xdr:spPr>
        <a:xfrm>
          <a:off x="21272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121792</xdr:rowOff>
    </xdr:from>
    <xdr:ext cx="469744" cy="259045"/>
    <xdr:sp macro="" textlink="">
      <xdr:nvSpPr>
        <xdr:cNvPr id="724" name="テキスト ボックス 723"/>
        <xdr:cNvSpPr txBox="1"/>
      </xdr:nvSpPr>
      <xdr:spPr>
        <a:xfrm>
          <a:off x="21088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86469</xdr:rowOff>
    </xdr:from>
    <xdr:to>
      <xdr:col>107</xdr:col>
      <xdr:colOff>50800</xdr:colOff>
      <xdr:row>39</xdr:row>
      <xdr:rowOff>86469</xdr:rowOff>
    </xdr:to>
    <xdr:cxnSp macro="">
      <xdr:nvCxnSpPr>
        <xdr:cNvPr id="725" name="直線コネクタ 724"/>
        <xdr:cNvCxnSpPr/>
      </xdr:nvCxnSpPr>
      <xdr:spPr>
        <a:xfrm>
          <a:off x="19545300" y="67730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166787</xdr:rowOff>
    </xdr:from>
    <xdr:to>
      <xdr:col>107</xdr:col>
      <xdr:colOff>101600</xdr:colOff>
      <xdr:row>38</xdr:row>
      <xdr:rowOff>96937</xdr:rowOff>
    </xdr:to>
    <xdr:sp macro="" textlink="">
      <xdr:nvSpPr>
        <xdr:cNvPr id="726" name="フローチャート: 判断 725"/>
        <xdr:cNvSpPr/>
      </xdr:nvSpPr>
      <xdr:spPr>
        <a:xfrm>
          <a:off x="20383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113464</xdr:rowOff>
    </xdr:from>
    <xdr:ext cx="469744" cy="259045"/>
    <xdr:sp macro="" textlink="">
      <xdr:nvSpPr>
        <xdr:cNvPr id="727" name="テキスト ボックス 726"/>
        <xdr:cNvSpPr txBox="1"/>
      </xdr:nvSpPr>
      <xdr:spPr>
        <a:xfrm>
          <a:off x="20199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86469</xdr:rowOff>
    </xdr:from>
    <xdr:to>
      <xdr:col>102</xdr:col>
      <xdr:colOff>114300</xdr:colOff>
      <xdr:row>39</xdr:row>
      <xdr:rowOff>86632</xdr:rowOff>
    </xdr:to>
    <xdr:cxnSp macro="">
      <xdr:nvCxnSpPr>
        <xdr:cNvPr id="728" name="直線コネクタ 727"/>
        <xdr:cNvCxnSpPr/>
      </xdr:nvCxnSpPr>
      <xdr:spPr>
        <a:xfrm flipV="1">
          <a:off x="18656300" y="6773019"/>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68000</xdr:rowOff>
    </xdr:from>
    <xdr:to>
      <xdr:col>102</xdr:col>
      <xdr:colOff>165100</xdr:colOff>
      <xdr:row>38</xdr:row>
      <xdr:rowOff>169600</xdr:rowOff>
    </xdr:to>
    <xdr:sp macro="" textlink="">
      <xdr:nvSpPr>
        <xdr:cNvPr id="729" name="フローチャート: 判断 728"/>
        <xdr:cNvSpPr/>
      </xdr:nvSpPr>
      <xdr:spPr>
        <a:xfrm>
          <a:off x="19494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14676</xdr:rowOff>
    </xdr:from>
    <xdr:ext cx="378565" cy="259045"/>
    <xdr:sp macro="" textlink="">
      <xdr:nvSpPr>
        <xdr:cNvPr id="730" name="テキスト ボックス 729"/>
        <xdr:cNvSpPr txBox="1"/>
      </xdr:nvSpPr>
      <xdr:spPr>
        <a:xfrm>
          <a:off x="19356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62611</xdr:rowOff>
    </xdr:from>
    <xdr:to>
      <xdr:col>98</xdr:col>
      <xdr:colOff>38100</xdr:colOff>
      <xdr:row>38</xdr:row>
      <xdr:rowOff>164211</xdr:rowOff>
    </xdr:to>
    <xdr:sp macro="" textlink="">
      <xdr:nvSpPr>
        <xdr:cNvPr id="731" name="フローチャート: 判断 730"/>
        <xdr:cNvSpPr/>
      </xdr:nvSpPr>
      <xdr:spPr>
        <a:xfrm>
          <a:off x="18605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9288</xdr:rowOff>
    </xdr:from>
    <xdr:ext cx="378565" cy="259045"/>
    <xdr:sp macro="" textlink="">
      <xdr:nvSpPr>
        <xdr:cNvPr id="732" name="テキスト ボックス 731"/>
        <xdr:cNvSpPr txBox="1"/>
      </xdr:nvSpPr>
      <xdr:spPr>
        <a:xfrm>
          <a:off x="18467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35669</xdr:rowOff>
    </xdr:from>
    <xdr:to>
      <xdr:col>116</xdr:col>
      <xdr:colOff>114300</xdr:colOff>
      <xdr:row>39</xdr:row>
      <xdr:rowOff>137269</xdr:rowOff>
    </xdr:to>
    <xdr:sp macro="" textlink="">
      <xdr:nvSpPr>
        <xdr:cNvPr id="738" name="楕円 737"/>
        <xdr:cNvSpPr/>
      </xdr:nvSpPr>
      <xdr:spPr>
        <a:xfrm>
          <a:off x="22110700" y="67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122046</xdr:rowOff>
    </xdr:from>
    <xdr:ext cx="313932" cy="259045"/>
    <xdr:sp macro="" textlink="">
      <xdr:nvSpPr>
        <xdr:cNvPr id="739" name="投資及び出資金該当値テキスト"/>
        <xdr:cNvSpPr txBox="1"/>
      </xdr:nvSpPr>
      <xdr:spPr>
        <a:xfrm>
          <a:off x="22212300" y="6637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35669</xdr:rowOff>
    </xdr:from>
    <xdr:to>
      <xdr:col>112</xdr:col>
      <xdr:colOff>38100</xdr:colOff>
      <xdr:row>39</xdr:row>
      <xdr:rowOff>137269</xdr:rowOff>
    </xdr:to>
    <xdr:sp macro="" textlink="">
      <xdr:nvSpPr>
        <xdr:cNvPr id="740" name="楕円 739"/>
        <xdr:cNvSpPr/>
      </xdr:nvSpPr>
      <xdr:spPr>
        <a:xfrm>
          <a:off x="21272500" y="67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128396</xdr:rowOff>
    </xdr:from>
    <xdr:ext cx="313932" cy="259045"/>
    <xdr:sp macro="" textlink="">
      <xdr:nvSpPr>
        <xdr:cNvPr id="741" name="テキスト ボックス 740"/>
        <xdr:cNvSpPr txBox="1"/>
      </xdr:nvSpPr>
      <xdr:spPr>
        <a:xfrm>
          <a:off x="21166333" y="6814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35669</xdr:rowOff>
    </xdr:from>
    <xdr:to>
      <xdr:col>107</xdr:col>
      <xdr:colOff>101600</xdr:colOff>
      <xdr:row>39</xdr:row>
      <xdr:rowOff>137269</xdr:rowOff>
    </xdr:to>
    <xdr:sp macro="" textlink="">
      <xdr:nvSpPr>
        <xdr:cNvPr id="742" name="楕円 741"/>
        <xdr:cNvSpPr/>
      </xdr:nvSpPr>
      <xdr:spPr>
        <a:xfrm>
          <a:off x="20383500" y="67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128396</xdr:rowOff>
    </xdr:from>
    <xdr:ext cx="313932" cy="259045"/>
    <xdr:sp macro="" textlink="">
      <xdr:nvSpPr>
        <xdr:cNvPr id="743" name="テキスト ボックス 742"/>
        <xdr:cNvSpPr txBox="1"/>
      </xdr:nvSpPr>
      <xdr:spPr>
        <a:xfrm>
          <a:off x="20277333" y="6814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35669</xdr:rowOff>
    </xdr:from>
    <xdr:to>
      <xdr:col>102</xdr:col>
      <xdr:colOff>165100</xdr:colOff>
      <xdr:row>39</xdr:row>
      <xdr:rowOff>137269</xdr:rowOff>
    </xdr:to>
    <xdr:sp macro="" textlink="">
      <xdr:nvSpPr>
        <xdr:cNvPr id="744" name="楕円 743"/>
        <xdr:cNvSpPr/>
      </xdr:nvSpPr>
      <xdr:spPr>
        <a:xfrm>
          <a:off x="19494500" y="67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128396</xdr:rowOff>
    </xdr:from>
    <xdr:ext cx="313932" cy="259045"/>
    <xdr:sp macro="" textlink="">
      <xdr:nvSpPr>
        <xdr:cNvPr id="745" name="テキスト ボックス 744"/>
        <xdr:cNvSpPr txBox="1"/>
      </xdr:nvSpPr>
      <xdr:spPr>
        <a:xfrm>
          <a:off x="19388333" y="6814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35832</xdr:rowOff>
    </xdr:from>
    <xdr:to>
      <xdr:col>98</xdr:col>
      <xdr:colOff>38100</xdr:colOff>
      <xdr:row>39</xdr:row>
      <xdr:rowOff>137432</xdr:rowOff>
    </xdr:to>
    <xdr:sp macro="" textlink="">
      <xdr:nvSpPr>
        <xdr:cNvPr id="746" name="楕円 745"/>
        <xdr:cNvSpPr/>
      </xdr:nvSpPr>
      <xdr:spPr>
        <a:xfrm>
          <a:off x="18605500" y="672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128559</xdr:rowOff>
    </xdr:from>
    <xdr:ext cx="313932" cy="259045"/>
    <xdr:sp macro="" textlink="">
      <xdr:nvSpPr>
        <xdr:cNvPr id="747" name="テキスト ボックス 746"/>
        <xdr:cNvSpPr txBox="1"/>
      </xdr:nvSpPr>
      <xdr:spPr>
        <a:xfrm>
          <a:off x="18499333" y="6815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91283</xdr:rowOff>
    </xdr:from>
    <xdr:to>
      <xdr:col>116</xdr:col>
      <xdr:colOff>62864</xdr:colOff>
      <xdr:row>58</xdr:row>
      <xdr:rowOff>139700</xdr:rowOff>
    </xdr:to>
    <xdr:cxnSp macro="">
      <xdr:nvCxnSpPr>
        <xdr:cNvPr id="769" name="直線コネクタ 768"/>
        <xdr:cNvCxnSpPr/>
      </xdr:nvCxnSpPr>
      <xdr:spPr>
        <a:xfrm flipV="1">
          <a:off x="22159595" y="8835233"/>
          <a:ext cx="1269" cy="124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37960</xdr:rowOff>
    </xdr:from>
    <xdr:ext cx="534377" cy="259045"/>
    <xdr:sp macro="" textlink="">
      <xdr:nvSpPr>
        <xdr:cNvPr id="772" name="貸付金最大値テキスト"/>
        <xdr:cNvSpPr txBox="1"/>
      </xdr:nvSpPr>
      <xdr:spPr>
        <a:xfrm>
          <a:off x="22212300" y="8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91283</xdr:rowOff>
    </xdr:from>
    <xdr:to>
      <xdr:col>116</xdr:col>
      <xdr:colOff>152400</xdr:colOff>
      <xdr:row>51</xdr:row>
      <xdr:rowOff>91283</xdr:rowOff>
    </xdr:to>
    <xdr:cxnSp macro="">
      <xdr:nvCxnSpPr>
        <xdr:cNvPr id="773" name="直線コネクタ 772"/>
        <xdr:cNvCxnSpPr/>
      </xdr:nvCxnSpPr>
      <xdr:spPr>
        <a:xfrm>
          <a:off x="22072600" y="88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144363</xdr:rowOff>
    </xdr:from>
    <xdr:to>
      <xdr:col>116</xdr:col>
      <xdr:colOff>63500</xdr:colOff>
      <xdr:row>56</xdr:row>
      <xdr:rowOff>15181</xdr:rowOff>
    </xdr:to>
    <xdr:cxnSp macro="">
      <xdr:nvCxnSpPr>
        <xdr:cNvPr id="774" name="直線コネクタ 773"/>
        <xdr:cNvCxnSpPr/>
      </xdr:nvCxnSpPr>
      <xdr:spPr>
        <a:xfrm>
          <a:off x="21323300" y="9574113"/>
          <a:ext cx="838200" cy="4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90324</xdr:rowOff>
    </xdr:from>
    <xdr:ext cx="469744" cy="259045"/>
    <xdr:sp macro="" textlink="">
      <xdr:nvSpPr>
        <xdr:cNvPr id="775" name="貸付金平均値テキスト"/>
        <xdr:cNvSpPr txBox="1"/>
      </xdr:nvSpPr>
      <xdr:spPr>
        <a:xfrm>
          <a:off x="22212300" y="9862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111897</xdr:rowOff>
    </xdr:from>
    <xdr:to>
      <xdr:col>116</xdr:col>
      <xdr:colOff>114300</xdr:colOff>
      <xdr:row>58</xdr:row>
      <xdr:rowOff>42047</xdr:rowOff>
    </xdr:to>
    <xdr:sp macro="" textlink="">
      <xdr:nvSpPr>
        <xdr:cNvPr id="776" name="フローチャート: 判断 775"/>
        <xdr:cNvSpPr/>
      </xdr:nvSpPr>
      <xdr:spPr>
        <a:xfrm>
          <a:off x="221107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144363</xdr:rowOff>
    </xdr:from>
    <xdr:to>
      <xdr:col>111</xdr:col>
      <xdr:colOff>177800</xdr:colOff>
      <xdr:row>56</xdr:row>
      <xdr:rowOff>57541</xdr:rowOff>
    </xdr:to>
    <xdr:cxnSp macro="">
      <xdr:nvCxnSpPr>
        <xdr:cNvPr id="777" name="直線コネクタ 776"/>
        <xdr:cNvCxnSpPr/>
      </xdr:nvCxnSpPr>
      <xdr:spPr>
        <a:xfrm flipV="1">
          <a:off x="20434300" y="9574113"/>
          <a:ext cx="889000" cy="8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96398</xdr:rowOff>
    </xdr:from>
    <xdr:to>
      <xdr:col>112</xdr:col>
      <xdr:colOff>38100</xdr:colOff>
      <xdr:row>58</xdr:row>
      <xdr:rowOff>26548</xdr:rowOff>
    </xdr:to>
    <xdr:sp macro="" textlink="">
      <xdr:nvSpPr>
        <xdr:cNvPr id="778" name="フローチャート: 判断 777"/>
        <xdr:cNvSpPr/>
      </xdr:nvSpPr>
      <xdr:spPr>
        <a:xfrm>
          <a:off x="21272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17675</xdr:rowOff>
    </xdr:from>
    <xdr:ext cx="469744" cy="259045"/>
    <xdr:sp macro="" textlink="">
      <xdr:nvSpPr>
        <xdr:cNvPr id="779" name="テキスト ボックス 778"/>
        <xdr:cNvSpPr txBox="1"/>
      </xdr:nvSpPr>
      <xdr:spPr>
        <a:xfrm>
          <a:off x="21088428" y="996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151107</xdr:rowOff>
    </xdr:from>
    <xdr:to>
      <xdr:col>107</xdr:col>
      <xdr:colOff>50800</xdr:colOff>
      <xdr:row>56</xdr:row>
      <xdr:rowOff>57541</xdr:rowOff>
    </xdr:to>
    <xdr:cxnSp macro="">
      <xdr:nvCxnSpPr>
        <xdr:cNvPr id="780" name="直線コネクタ 779"/>
        <xdr:cNvCxnSpPr/>
      </xdr:nvCxnSpPr>
      <xdr:spPr>
        <a:xfrm>
          <a:off x="19545300" y="9580857"/>
          <a:ext cx="889000" cy="7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66703</xdr:rowOff>
    </xdr:from>
    <xdr:to>
      <xdr:col>107</xdr:col>
      <xdr:colOff>101600</xdr:colOff>
      <xdr:row>57</xdr:row>
      <xdr:rowOff>168303</xdr:rowOff>
    </xdr:to>
    <xdr:sp macro="" textlink="">
      <xdr:nvSpPr>
        <xdr:cNvPr id="781" name="フローチャート: 判断 780"/>
        <xdr:cNvSpPr/>
      </xdr:nvSpPr>
      <xdr:spPr>
        <a:xfrm>
          <a:off x="20383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159430</xdr:rowOff>
    </xdr:from>
    <xdr:ext cx="469744" cy="259045"/>
    <xdr:sp macro="" textlink="">
      <xdr:nvSpPr>
        <xdr:cNvPr id="782" name="テキスト ボックス 781"/>
        <xdr:cNvSpPr txBox="1"/>
      </xdr:nvSpPr>
      <xdr:spPr>
        <a:xfrm>
          <a:off x="20199428" y="993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151107</xdr:rowOff>
    </xdr:from>
    <xdr:to>
      <xdr:col>102</xdr:col>
      <xdr:colOff>114300</xdr:colOff>
      <xdr:row>56</xdr:row>
      <xdr:rowOff>92151</xdr:rowOff>
    </xdr:to>
    <xdr:cxnSp macro="">
      <xdr:nvCxnSpPr>
        <xdr:cNvPr id="783" name="直線コネクタ 782"/>
        <xdr:cNvCxnSpPr/>
      </xdr:nvCxnSpPr>
      <xdr:spPr>
        <a:xfrm flipV="1">
          <a:off x="18656300" y="9580857"/>
          <a:ext cx="889000" cy="11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60965</xdr:rowOff>
    </xdr:from>
    <xdr:to>
      <xdr:col>102</xdr:col>
      <xdr:colOff>165100</xdr:colOff>
      <xdr:row>57</xdr:row>
      <xdr:rowOff>162565</xdr:rowOff>
    </xdr:to>
    <xdr:sp macro="" textlink="">
      <xdr:nvSpPr>
        <xdr:cNvPr id="784" name="フローチャート: 判断 783"/>
        <xdr:cNvSpPr/>
      </xdr:nvSpPr>
      <xdr:spPr>
        <a:xfrm>
          <a:off x="19494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153692</xdr:rowOff>
    </xdr:from>
    <xdr:ext cx="469744" cy="259045"/>
    <xdr:sp macro="" textlink="">
      <xdr:nvSpPr>
        <xdr:cNvPr id="785" name="テキスト ボックス 784"/>
        <xdr:cNvSpPr txBox="1"/>
      </xdr:nvSpPr>
      <xdr:spPr>
        <a:xfrm>
          <a:off x="19310428" y="99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53764</xdr:rowOff>
    </xdr:from>
    <xdr:to>
      <xdr:col>98</xdr:col>
      <xdr:colOff>38100</xdr:colOff>
      <xdr:row>57</xdr:row>
      <xdr:rowOff>155364</xdr:rowOff>
    </xdr:to>
    <xdr:sp macro="" textlink="">
      <xdr:nvSpPr>
        <xdr:cNvPr id="786" name="フローチャート: 判断 785"/>
        <xdr:cNvSpPr/>
      </xdr:nvSpPr>
      <xdr:spPr>
        <a:xfrm>
          <a:off x="18605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146491</xdr:rowOff>
    </xdr:from>
    <xdr:ext cx="469744" cy="259045"/>
    <xdr:sp macro="" textlink="">
      <xdr:nvSpPr>
        <xdr:cNvPr id="787" name="テキスト ボックス 786"/>
        <xdr:cNvSpPr txBox="1"/>
      </xdr:nvSpPr>
      <xdr:spPr>
        <a:xfrm>
          <a:off x="18421428" y="99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135831</xdr:rowOff>
    </xdr:from>
    <xdr:to>
      <xdr:col>116</xdr:col>
      <xdr:colOff>114300</xdr:colOff>
      <xdr:row>56</xdr:row>
      <xdr:rowOff>65981</xdr:rowOff>
    </xdr:to>
    <xdr:sp macro="" textlink="">
      <xdr:nvSpPr>
        <xdr:cNvPr id="793" name="楕円 792"/>
        <xdr:cNvSpPr/>
      </xdr:nvSpPr>
      <xdr:spPr>
        <a:xfrm>
          <a:off x="22110700" y="956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158708</xdr:rowOff>
    </xdr:from>
    <xdr:ext cx="534377" cy="259045"/>
    <xdr:sp macro="" textlink="">
      <xdr:nvSpPr>
        <xdr:cNvPr id="794" name="貸付金該当値テキスト"/>
        <xdr:cNvSpPr txBox="1"/>
      </xdr:nvSpPr>
      <xdr:spPr>
        <a:xfrm>
          <a:off x="22212300" y="941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93563</xdr:rowOff>
    </xdr:from>
    <xdr:to>
      <xdr:col>112</xdr:col>
      <xdr:colOff>38100</xdr:colOff>
      <xdr:row>56</xdr:row>
      <xdr:rowOff>23713</xdr:rowOff>
    </xdr:to>
    <xdr:sp macro="" textlink="">
      <xdr:nvSpPr>
        <xdr:cNvPr id="795" name="楕円 794"/>
        <xdr:cNvSpPr/>
      </xdr:nvSpPr>
      <xdr:spPr>
        <a:xfrm>
          <a:off x="21272500" y="952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40240</xdr:rowOff>
    </xdr:from>
    <xdr:ext cx="534377" cy="259045"/>
    <xdr:sp macro="" textlink="">
      <xdr:nvSpPr>
        <xdr:cNvPr id="796" name="テキスト ボックス 795"/>
        <xdr:cNvSpPr txBox="1"/>
      </xdr:nvSpPr>
      <xdr:spPr>
        <a:xfrm>
          <a:off x="21056111" y="929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6741</xdr:rowOff>
    </xdr:from>
    <xdr:to>
      <xdr:col>107</xdr:col>
      <xdr:colOff>101600</xdr:colOff>
      <xdr:row>56</xdr:row>
      <xdr:rowOff>108341</xdr:rowOff>
    </xdr:to>
    <xdr:sp macro="" textlink="">
      <xdr:nvSpPr>
        <xdr:cNvPr id="797" name="楕円 796"/>
        <xdr:cNvSpPr/>
      </xdr:nvSpPr>
      <xdr:spPr>
        <a:xfrm>
          <a:off x="20383500" y="960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124868</xdr:rowOff>
    </xdr:from>
    <xdr:ext cx="534377" cy="259045"/>
    <xdr:sp macro="" textlink="">
      <xdr:nvSpPr>
        <xdr:cNvPr id="798" name="テキスト ボックス 797"/>
        <xdr:cNvSpPr txBox="1"/>
      </xdr:nvSpPr>
      <xdr:spPr>
        <a:xfrm>
          <a:off x="20167111" y="938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100307</xdr:rowOff>
    </xdr:from>
    <xdr:to>
      <xdr:col>102</xdr:col>
      <xdr:colOff>165100</xdr:colOff>
      <xdr:row>56</xdr:row>
      <xdr:rowOff>30457</xdr:rowOff>
    </xdr:to>
    <xdr:sp macro="" textlink="">
      <xdr:nvSpPr>
        <xdr:cNvPr id="799" name="楕円 798"/>
        <xdr:cNvSpPr/>
      </xdr:nvSpPr>
      <xdr:spPr>
        <a:xfrm>
          <a:off x="19494500" y="95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46984</xdr:rowOff>
    </xdr:from>
    <xdr:ext cx="534377" cy="259045"/>
    <xdr:sp macro="" textlink="">
      <xdr:nvSpPr>
        <xdr:cNvPr id="800" name="テキスト ボックス 799"/>
        <xdr:cNvSpPr txBox="1"/>
      </xdr:nvSpPr>
      <xdr:spPr>
        <a:xfrm>
          <a:off x="19278111" y="930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41351</xdr:rowOff>
    </xdr:from>
    <xdr:to>
      <xdr:col>98</xdr:col>
      <xdr:colOff>38100</xdr:colOff>
      <xdr:row>56</xdr:row>
      <xdr:rowOff>142951</xdr:rowOff>
    </xdr:to>
    <xdr:sp macro="" textlink="">
      <xdr:nvSpPr>
        <xdr:cNvPr id="801" name="楕円 800"/>
        <xdr:cNvSpPr/>
      </xdr:nvSpPr>
      <xdr:spPr>
        <a:xfrm>
          <a:off x="18605500" y="96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159478</xdr:rowOff>
    </xdr:from>
    <xdr:ext cx="534377" cy="259045"/>
    <xdr:sp macro="" textlink="">
      <xdr:nvSpPr>
        <xdr:cNvPr id="802" name="テキスト ボックス 801"/>
        <xdr:cNvSpPr txBox="1"/>
      </xdr:nvSpPr>
      <xdr:spPr>
        <a:xfrm>
          <a:off x="18389111" y="941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3" name="テキスト ボックス 82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44869</xdr:rowOff>
    </xdr:from>
    <xdr:to>
      <xdr:col>116</xdr:col>
      <xdr:colOff>62864</xdr:colOff>
      <xdr:row>78</xdr:row>
      <xdr:rowOff>13588</xdr:rowOff>
    </xdr:to>
    <xdr:cxnSp macro="">
      <xdr:nvCxnSpPr>
        <xdr:cNvPr id="827" name="直線コネクタ 826"/>
        <xdr:cNvCxnSpPr/>
      </xdr:nvCxnSpPr>
      <xdr:spPr>
        <a:xfrm flipV="1">
          <a:off x="22159595" y="12217819"/>
          <a:ext cx="1269" cy="116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17415</xdr:rowOff>
    </xdr:from>
    <xdr:ext cx="534377" cy="259045"/>
    <xdr:sp macro="" textlink="">
      <xdr:nvSpPr>
        <xdr:cNvPr id="828" name="繰出金最小値テキスト"/>
        <xdr:cNvSpPr txBox="1"/>
      </xdr:nvSpPr>
      <xdr:spPr>
        <a:xfrm>
          <a:off x="22212300"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13588</xdr:rowOff>
    </xdr:from>
    <xdr:to>
      <xdr:col>116</xdr:col>
      <xdr:colOff>152400</xdr:colOff>
      <xdr:row>78</xdr:row>
      <xdr:rowOff>13588</xdr:rowOff>
    </xdr:to>
    <xdr:cxnSp macro="">
      <xdr:nvCxnSpPr>
        <xdr:cNvPr id="829" name="直線コネクタ 828"/>
        <xdr:cNvCxnSpPr/>
      </xdr:nvCxnSpPr>
      <xdr:spPr>
        <a:xfrm>
          <a:off x="22072600" y="1338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162996</xdr:rowOff>
    </xdr:from>
    <xdr:ext cx="534377" cy="259045"/>
    <xdr:sp macro="" textlink="">
      <xdr:nvSpPr>
        <xdr:cNvPr id="830" name="繰出金最大値テキスト"/>
        <xdr:cNvSpPr txBox="1"/>
      </xdr:nvSpPr>
      <xdr:spPr>
        <a:xfrm>
          <a:off x="22212300" y="119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44869</xdr:rowOff>
    </xdr:from>
    <xdr:to>
      <xdr:col>116</xdr:col>
      <xdr:colOff>152400</xdr:colOff>
      <xdr:row>71</xdr:row>
      <xdr:rowOff>44869</xdr:rowOff>
    </xdr:to>
    <xdr:cxnSp macro="">
      <xdr:nvCxnSpPr>
        <xdr:cNvPr id="831" name="直線コネクタ 830"/>
        <xdr:cNvCxnSpPr/>
      </xdr:nvCxnSpPr>
      <xdr:spPr>
        <a:xfrm>
          <a:off x="22072600" y="1221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97332</xdr:rowOff>
    </xdr:from>
    <xdr:to>
      <xdr:col>116</xdr:col>
      <xdr:colOff>63500</xdr:colOff>
      <xdr:row>76</xdr:row>
      <xdr:rowOff>133147</xdr:rowOff>
    </xdr:to>
    <xdr:cxnSp macro="">
      <xdr:nvCxnSpPr>
        <xdr:cNvPr id="832" name="直線コネクタ 831"/>
        <xdr:cNvCxnSpPr/>
      </xdr:nvCxnSpPr>
      <xdr:spPr>
        <a:xfrm flipV="1">
          <a:off x="21323300" y="13127532"/>
          <a:ext cx="8382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50207</xdr:rowOff>
    </xdr:from>
    <xdr:ext cx="534377" cy="259045"/>
    <xdr:sp macro="" textlink="">
      <xdr:nvSpPr>
        <xdr:cNvPr id="833" name="繰出金平均値テキスト"/>
        <xdr:cNvSpPr txBox="1"/>
      </xdr:nvSpPr>
      <xdr:spPr>
        <a:xfrm>
          <a:off x="22212300" y="12908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27330</xdr:rowOff>
    </xdr:from>
    <xdr:to>
      <xdr:col>116</xdr:col>
      <xdr:colOff>114300</xdr:colOff>
      <xdr:row>76</xdr:row>
      <xdr:rowOff>128930</xdr:rowOff>
    </xdr:to>
    <xdr:sp macro="" textlink="">
      <xdr:nvSpPr>
        <xdr:cNvPr id="834" name="フローチャート: 判断 833"/>
        <xdr:cNvSpPr/>
      </xdr:nvSpPr>
      <xdr:spPr>
        <a:xfrm>
          <a:off x="221107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133147</xdr:rowOff>
    </xdr:from>
    <xdr:to>
      <xdr:col>111</xdr:col>
      <xdr:colOff>177800</xdr:colOff>
      <xdr:row>76</xdr:row>
      <xdr:rowOff>144614</xdr:rowOff>
    </xdr:to>
    <xdr:cxnSp macro="">
      <xdr:nvCxnSpPr>
        <xdr:cNvPr id="835" name="直線コネクタ 834"/>
        <xdr:cNvCxnSpPr/>
      </xdr:nvCxnSpPr>
      <xdr:spPr>
        <a:xfrm flipV="1">
          <a:off x="20434300" y="13163347"/>
          <a:ext cx="889000" cy="1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156414</xdr:rowOff>
    </xdr:from>
    <xdr:to>
      <xdr:col>112</xdr:col>
      <xdr:colOff>38100</xdr:colOff>
      <xdr:row>76</xdr:row>
      <xdr:rowOff>86564</xdr:rowOff>
    </xdr:to>
    <xdr:sp macro="" textlink="">
      <xdr:nvSpPr>
        <xdr:cNvPr id="836" name="フローチャート: 判断 835"/>
        <xdr:cNvSpPr/>
      </xdr:nvSpPr>
      <xdr:spPr>
        <a:xfrm>
          <a:off x="21272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103090</xdr:rowOff>
    </xdr:from>
    <xdr:ext cx="534377" cy="259045"/>
    <xdr:sp macro="" textlink="">
      <xdr:nvSpPr>
        <xdr:cNvPr id="837" name="テキスト ボックス 836"/>
        <xdr:cNvSpPr txBox="1"/>
      </xdr:nvSpPr>
      <xdr:spPr>
        <a:xfrm>
          <a:off x="21056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144614</xdr:rowOff>
    </xdr:from>
    <xdr:to>
      <xdr:col>107</xdr:col>
      <xdr:colOff>50800</xdr:colOff>
      <xdr:row>77</xdr:row>
      <xdr:rowOff>48374</xdr:rowOff>
    </xdr:to>
    <xdr:cxnSp macro="">
      <xdr:nvCxnSpPr>
        <xdr:cNvPr id="838" name="直線コネクタ 837"/>
        <xdr:cNvCxnSpPr/>
      </xdr:nvCxnSpPr>
      <xdr:spPr>
        <a:xfrm flipV="1">
          <a:off x="19545300" y="13174814"/>
          <a:ext cx="889000" cy="7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97472</xdr:rowOff>
    </xdr:from>
    <xdr:to>
      <xdr:col>107</xdr:col>
      <xdr:colOff>101600</xdr:colOff>
      <xdr:row>76</xdr:row>
      <xdr:rowOff>27623</xdr:rowOff>
    </xdr:to>
    <xdr:sp macro="" textlink="">
      <xdr:nvSpPr>
        <xdr:cNvPr id="839" name="フローチャート: 判断 838"/>
        <xdr:cNvSpPr/>
      </xdr:nvSpPr>
      <xdr:spPr>
        <a:xfrm>
          <a:off x="20383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44149</xdr:rowOff>
    </xdr:from>
    <xdr:ext cx="534377" cy="259045"/>
    <xdr:sp macro="" textlink="">
      <xdr:nvSpPr>
        <xdr:cNvPr id="840" name="テキスト ボックス 839"/>
        <xdr:cNvSpPr txBox="1"/>
      </xdr:nvSpPr>
      <xdr:spPr>
        <a:xfrm>
          <a:off x="20167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48374</xdr:rowOff>
    </xdr:from>
    <xdr:to>
      <xdr:col>102</xdr:col>
      <xdr:colOff>114300</xdr:colOff>
      <xdr:row>77</xdr:row>
      <xdr:rowOff>69062</xdr:rowOff>
    </xdr:to>
    <xdr:cxnSp macro="">
      <xdr:nvCxnSpPr>
        <xdr:cNvPr id="841" name="直線コネクタ 840"/>
        <xdr:cNvCxnSpPr/>
      </xdr:nvCxnSpPr>
      <xdr:spPr>
        <a:xfrm flipV="1">
          <a:off x="18656300" y="13250024"/>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110122</xdr:rowOff>
    </xdr:from>
    <xdr:to>
      <xdr:col>102</xdr:col>
      <xdr:colOff>165100</xdr:colOff>
      <xdr:row>76</xdr:row>
      <xdr:rowOff>40272</xdr:rowOff>
    </xdr:to>
    <xdr:sp macro="" textlink="">
      <xdr:nvSpPr>
        <xdr:cNvPr id="842" name="フローチャート: 判断 841"/>
        <xdr:cNvSpPr/>
      </xdr:nvSpPr>
      <xdr:spPr>
        <a:xfrm>
          <a:off x="19494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56799</xdr:rowOff>
    </xdr:from>
    <xdr:ext cx="534377" cy="259045"/>
    <xdr:sp macro="" textlink="">
      <xdr:nvSpPr>
        <xdr:cNvPr id="843" name="テキスト ボックス 842"/>
        <xdr:cNvSpPr txBox="1"/>
      </xdr:nvSpPr>
      <xdr:spPr>
        <a:xfrm>
          <a:off x="19278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xdr:rowOff>
    </xdr:from>
    <xdr:to>
      <xdr:col>98</xdr:col>
      <xdr:colOff>38100</xdr:colOff>
      <xdr:row>76</xdr:row>
      <xdr:rowOff>118490</xdr:rowOff>
    </xdr:to>
    <xdr:sp macro="" textlink="">
      <xdr:nvSpPr>
        <xdr:cNvPr id="844" name="フローチャート: 判断 843"/>
        <xdr:cNvSpPr/>
      </xdr:nvSpPr>
      <xdr:spPr>
        <a:xfrm>
          <a:off x="18605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135018</xdr:rowOff>
    </xdr:from>
    <xdr:ext cx="534377" cy="259045"/>
    <xdr:sp macro="" textlink="">
      <xdr:nvSpPr>
        <xdr:cNvPr id="845" name="テキスト ボックス 844"/>
        <xdr:cNvSpPr txBox="1"/>
      </xdr:nvSpPr>
      <xdr:spPr>
        <a:xfrm>
          <a:off x="18389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46532</xdr:rowOff>
    </xdr:from>
    <xdr:to>
      <xdr:col>116</xdr:col>
      <xdr:colOff>114300</xdr:colOff>
      <xdr:row>76</xdr:row>
      <xdr:rowOff>148132</xdr:rowOff>
    </xdr:to>
    <xdr:sp macro="" textlink="">
      <xdr:nvSpPr>
        <xdr:cNvPr id="851" name="楕円 850"/>
        <xdr:cNvSpPr/>
      </xdr:nvSpPr>
      <xdr:spPr>
        <a:xfrm>
          <a:off x="22110700" y="130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24959</xdr:rowOff>
    </xdr:from>
    <xdr:ext cx="534377" cy="259045"/>
    <xdr:sp macro="" textlink="">
      <xdr:nvSpPr>
        <xdr:cNvPr id="852" name="繰出金該当値テキスト"/>
        <xdr:cNvSpPr txBox="1"/>
      </xdr:nvSpPr>
      <xdr:spPr>
        <a:xfrm>
          <a:off x="22212300" y="130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82347</xdr:rowOff>
    </xdr:from>
    <xdr:to>
      <xdr:col>112</xdr:col>
      <xdr:colOff>38100</xdr:colOff>
      <xdr:row>77</xdr:row>
      <xdr:rowOff>12497</xdr:rowOff>
    </xdr:to>
    <xdr:sp macro="" textlink="">
      <xdr:nvSpPr>
        <xdr:cNvPr id="853" name="楕円 852"/>
        <xdr:cNvSpPr/>
      </xdr:nvSpPr>
      <xdr:spPr>
        <a:xfrm>
          <a:off x="21272500" y="1311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3624</xdr:rowOff>
    </xdr:from>
    <xdr:ext cx="534377" cy="259045"/>
    <xdr:sp macro="" textlink="">
      <xdr:nvSpPr>
        <xdr:cNvPr id="854" name="テキスト ボックス 853"/>
        <xdr:cNvSpPr txBox="1"/>
      </xdr:nvSpPr>
      <xdr:spPr>
        <a:xfrm>
          <a:off x="21056111" y="1320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93814</xdr:rowOff>
    </xdr:from>
    <xdr:to>
      <xdr:col>107</xdr:col>
      <xdr:colOff>101600</xdr:colOff>
      <xdr:row>77</xdr:row>
      <xdr:rowOff>23964</xdr:rowOff>
    </xdr:to>
    <xdr:sp macro="" textlink="">
      <xdr:nvSpPr>
        <xdr:cNvPr id="855" name="楕円 854"/>
        <xdr:cNvSpPr/>
      </xdr:nvSpPr>
      <xdr:spPr>
        <a:xfrm>
          <a:off x="20383500" y="1312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15091</xdr:rowOff>
    </xdr:from>
    <xdr:ext cx="534377" cy="259045"/>
    <xdr:sp macro="" textlink="">
      <xdr:nvSpPr>
        <xdr:cNvPr id="856" name="テキスト ボックス 855"/>
        <xdr:cNvSpPr txBox="1"/>
      </xdr:nvSpPr>
      <xdr:spPr>
        <a:xfrm>
          <a:off x="20167111" y="1321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169024</xdr:rowOff>
    </xdr:from>
    <xdr:to>
      <xdr:col>102</xdr:col>
      <xdr:colOff>165100</xdr:colOff>
      <xdr:row>77</xdr:row>
      <xdr:rowOff>99174</xdr:rowOff>
    </xdr:to>
    <xdr:sp macro="" textlink="">
      <xdr:nvSpPr>
        <xdr:cNvPr id="857" name="楕円 856"/>
        <xdr:cNvSpPr/>
      </xdr:nvSpPr>
      <xdr:spPr>
        <a:xfrm>
          <a:off x="19494500" y="1319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90301</xdr:rowOff>
    </xdr:from>
    <xdr:ext cx="534377" cy="259045"/>
    <xdr:sp macro="" textlink="">
      <xdr:nvSpPr>
        <xdr:cNvPr id="858" name="テキスト ボックス 857"/>
        <xdr:cNvSpPr txBox="1"/>
      </xdr:nvSpPr>
      <xdr:spPr>
        <a:xfrm>
          <a:off x="19278111" y="1329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18262</xdr:rowOff>
    </xdr:from>
    <xdr:to>
      <xdr:col>98</xdr:col>
      <xdr:colOff>38100</xdr:colOff>
      <xdr:row>77</xdr:row>
      <xdr:rowOff>119862</xdr:rowOff>
    </xdr:to>
    <xdr:sp macro="" textlink="">
      <xdr:nvSpPr>
        <xdr:cNvPr id="859" name="楕円 858"/>
        <xdr:cNvSpPr/>
      </xdr:nvSpPr>
      <xdr:spPr>
        <a:xfrm>
          <a:off x="18605500" y="1321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110989</xdr:rowOff>
    </xdr:from>
    <xdr:ext cx="534377" cy="259045"/>
    <xdr:sp macro="" textlink="">
      <xdr:nvSpPr>
        <xdr:cNvPr id="860" name="テキスト ボックス 859"/>
        <xdr:cNvSpPr txBox="1"/>
      </xdr:nvSpPr>
      <xdr:spPr>
        <a:xfrm>
          <a:off x="18389111" y="1331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6" name="テキスト ボックス 88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3" name="テキスト ボックス 90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３８６，２９９円となっている。人件費は、住民一人当たり５４，６３７円となっており、類似団体平均と比べて低い水準にあるが前年と比較し増加している。平成３１年４月に予定している中核市移行に向けた職員増が要因である。扶助費は、住民一人当たり８４，４５４円となっており類似団体平均と比べて低い水準にあるが、民間立保育所運営委託事業費や生活保護費の増等により増加傾向が続いている。普通建設事業費のうち新規整備については新野球場整備事業の減により前年に比較し大幅に減少した。普通建設事業費のうち更新整備については道路橋りょう維持補修事業などの増により前年に続き類似団体より高い水準となっている。積立金は、住民一人当たり、前年度比で２，２４８円増加し９，４３０円となった。財政調整基金積立金の増等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248,024
246,755
381.30
98,047,993
95,811,437
1,714,014
51,591,927
100,487,766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39</xdr:row>
      <xdr:rowOff>128270</xdr:rowOff>
    </xdr:to>
    <xdr:cxnSp macro="">
      <xdr:nvCxnSpPr>
        <xdr:cNvPr id="58" name="直線コネクタ 57"/>
        <xdr:cNvCxnSpPr/>
      </xdr:nvCxnSpPr>
      <xdr:spPr>
        <a:xfrm flipV="1">
          <a:off x="4633595" y="53594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132097</xdr:rowOff>
    </xdr:from>
    <xdr:ext cx="469744" cy="259045"/>
    <xdr:sp macro="" textlink="">
      <xdr:nvSpPr>
        <xdr:cNvPr id="59" name="議会費最小値テキスト"/>
        <xdr:cNvSpPr txBox="1"/>
      </xdr:nvSpPr>
      <xdr:spPr>
        <a:xfrm>
          <a:off x="46863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128270</xdr:rowOff>
    </xdr:from>
    <xdr:to>
      <xdr:col>24</xdr:col>
      <xdr:colOff>152400</xdr:colOff>
      <xdr:row>39</xdr:row>
      <xdr:rowOff>128270</xdr:rowOff>
    </xdr:to>
    <xdr:cxnSp macro="">
      <xdr:nvCxnSpPr>
        <xdr:cNvPr id="60" name="直線コネクタ 59"/>
        <xdr:cNvCxnSpPr/>
      </xdr:nvCxnSpPr>
      <xdr:spPr>
        <a:xfrm>
          <a:off x="4546600" y="681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162577</xdr:rowOff>
    </xdr:from>
    <xdr:ext cx="469744" cy="259045"/>
    <xdr:sp macro="" textlink="">
      <xdr:nvSpPr>
        <xdr:cNvPr id="61" name="議会費最大値テキスト"/>
        <xdr:cNvSpPr txBox="1"/>
      </xdr:nvSpPr>
      <xdr:spPr>
        <a:xfrm>
          <a:off x="4686300"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44450</xdr:rowOff>
    </xdr:from>
    <xdr:to>
      <xdr:col>24</xdr:col>
      <xdr:colOff>152400</xdr:colOff>
      <xdr:row>31</xdr:row>
      <xdr:rowOff>44450</xdr:rowOff>
    </xdr:to>
    <xdr:cxnSp macro="">
      <xdr:nvCxnSpPr>
        <xdr:cNvPr id="62" name="直線コネクタ 61"/>
        <xdr:cNvCxnSpPr/>
      </xdr:nvCxnSpPr>
      <xdr:spPr>
        <a:xfrm>
          <a:off x="4546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35197</xdr:rowOff>
    </xdr:from>
    <xdr:to>
      <xdr:col>24</xdr:col>
      <xdr:colOff>63500</xdr:colOff>
      <xdr:row>32</xdr:row>
      <xdr:rowOff>64589</xdr:rowOff>
    </xdr:to>
    <xdr:cxnSp macro="">
      <xdr:nvCxnSpPr>
        <xdr:cNvPr id="63" name="直線コネクタ 62"/>
        <xdr:cNvCxnSpPr/>
      </xdr:nvCxnSpPr>
      <xdr:spPr>
        <a:xfrm flipV="1">
          <a:off x="3797300" y="552159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39024</xdr:rowOff>
    </xdr:from>
    <xdr:ext cx="469744" cy="259045"/>
    <xdr:sp macro="" textlink="">
      <xdr:nvSpPr>
        <xdr:cNvPr id="64" name="議会費平均値テキスト"/>
        <xdr:cNvSpPr txBox="1"/>
      </xdr:nvSpPr>
      <xdr:spPr>
        <a:xfrm>
          <a:off x="4686300" y="6211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60597</xdr:rowOff>
    </xdr:from>
    <xdr:to>
      <xdr:col>24</xdr:col>
      <xdr:colOff>114300</xdr:colOff>
      <xdr:row>36</xdr:row>
      <xdr:rowOff>162197</xdr:rowOff>
    </xdr:to>
    <xdr:sp macro="" textlink="">
      <xdr:nvSpPr>
        <xdr:cNvPr id="65" name="フローチャート: 判断 64"/>
        <xdr:cNvSpPr/>
      </xdr:nvSpPr>
      <xdr:spPr>
        <a:xfrm>
          <a:off x="45847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116840</xdr:rowOff>
    </xdr:from>
    <xdr:to>
      <xdr:col>19</xdr:col>
      <xdr:colOff>177800</xdr:colOff>
      <xdr:row>32</xdr:row>
      <xdr:rowOff>64589</xdr:rowOff>
    </xdr:to>
    <xdr:cxnSp macro="">
      <xdr:nvCxnSpPr>
        <xdr:cNvPr id="66" name="直線コネクタ 65"/>
        <xdr:cNvCxnSpPr/>
      </xdr:nvCxnSpPr>
      <xdr:spPr>
        <a:xfrm>
          <a:off x="2908300" y="5260340"/>
          <a:ext cx="889000" cy="2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7" name="フローチャート: 判断 66"/>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143527</xdr:rowOff>
    </xdr:from>
    <xdr:ext cx="469744" cy="259045"/>
    <xdr:sp macro="" textlink="">
      <xdr:nvSpPr>
        <xdr:cNvPr id="68" name="テキスト ボックス 67"/>
        <xdr:cNvSpPr txBox="1"/>
      </xdr:nvSpPr>
      <xdr:spPr>
        <a:xfrm>
          <a:off x="3562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74386</xdr:rowOff>
    </xdr:from>
    <xdr:to>
      <xdr:col>15</xdr:col>
      <xdr:colOff>50800</xdr:colOff>
      <xdr:row>30</xdr:row>
      <xdr:rowOff>116840</xdr:rowOff>
    </xdr:to>
    <xdr:cxnSp macro="">
      <xdr:nvCxnSpPr>
        <xdr:cNvPr id="69" name="直線コネクタ 68"/>
        <xdr:cNvCxnSpPr/>
      </xdr:nvCxnSpPr>
      <xdr:spPr>
        <a:xfrm>
          <a:off x="2019300" y="521788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25219</xdr:rowOff>
    </xdr:from>
    <xdr:to>
      <xdr:col>15</xdr:col>
      <xdr:colOff>101600</xdr:colOff>
      <xdr:row>35</xdr:row>
      <xdr:rowOff>126819</xdr:rowOff>
    </xdr:to>
    <xdr:sp macro="" textlink="">
      <xdr:nvSpPr>
        <xdr:cNvPr id="70" name="フローチャート: 判断 69"/>
        <xdr:cNvSpPr/>
      </xdr:nvSpPr>
      <xdr:spPr>
        <a:xfrm>
          <a:off x="2857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117946</xdr:rowOff>
    </xdr:from>
    <xdr:ext cx="469744" cy="259045"/>
    <xdr:sp macro="" textlink="">
      <xdr:nvSpPr>
        <xdr:cNvPr id="71" name="テキスト ボックス 70"/>
        <xdr:cNvSpPr txBox="1"/>
      </xdr:nvSpPr>
      <xdr:spPr>
        <a:xfrm>
          <a:off x="2673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74386</xdr:rowOff>
    </xdr:from>
    <xdr:to>
      <xdr:col>10</xdr:col>
      <xdr:colOff>114300</xdr:colOff>
      <xdr:row>30</xdr:row>
      <xdr:rowOff>111397</xdr:rowOff>
    </xdr:to>
    <xdr:cxnSp macro="">
      <xdr:nvCxnSpPr>
        <xdr:cNvPr id="72" name="直線コネクタ 71"/>
        <xdr:cNvCxnSpPr/>
      </xdr:nvCxnSpPr>
      <xdr:spPr>
        <a:xfrm flipV="1">
          <a:off x="1130300" y="5217886"/>
          <a:ext cx="889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86178</xdr:rowOff>
    </xdr:from>
    <xdr:to>
      <xdr:col>10</xdr:col>
      <xdr:colOff>165100</xdr:colOff>
      <xdr:row>36</xdr:row>
      <xdr:rowOff>16328</xdr:rowOff>
    </xdr:to>
    <xdr:sp macro="" textlink="">
      <xdr:nvSpPr>
        <xdr:cNvPr id="73" name="フローチャート: 判断 72"/>
        <xdr:cNvSpPr/>
      </xdr:nvSpPr>
      <xdr:spPr>
        <a:xfrm>
          <a:off x="1968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7455</xdr:rowOff>
    </xdr:from>
    <xdr:ext cx="469744" cy="259045"/>
    <xdr:sp macro="" textlink="">
      <xdr:nvSpPr>
        <xdr:cNvPr id="74" name="テキスト ボックス 73"/>
        <xdr:cNvSpPr txBox="1"/>
      </xdr:nvSpPr>
      <xdr:spPr>
        <a:xfrm>
          <a:off x="1784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75" name="フローチャート: 判断 74"/>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67327</xdr:rowOff>
    </xdr:from>
    <xdr:ext cx="469744" cy="259045"/>
    <xdr:sp macro="" textlink="">
      <xdr:nvSpPr>
        <xdr:cNvPr id="76" name="テキスト ボックス 75"/>
        <xdr:cNvSpPr txBox="1"/>
      </xdr:nvSpPr>
      <xdr:spPr>
        <a:xfrm>
          <a:off x="895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155847</xdr:rowOff>
    </xdr:from>
    <xdr:to>
      <xdr:col>24</xdr:col>
      <xdr:colOff>114300</xdr:colOff>
      <xdr:row>32</xdr:row>
      <xdr:rowOff>85997</xdr:rowOff>
    </xdr:to>
    <xdr:sp macro="" textlink="">
      <xdr:nvSpPr>
        <xdr:cNvPr id="82" name="楕円 81"/>
        <xdr:cNvSpPr/>
      </xdr:nvSpPr>
      <xdr:spPr>
        <a:xfrm>
          <a:off x="4584700" y="547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7274</xdr:rowOff>
    </xdr:from>
    <xdr:ext cx="469744" cy="259045"/>
    <xdr:sp macro="" textlink="">
      <xdr:nvSpPr>
        <xdr:cNvPr id="83" name="議会費該当値テキスト"/>
        <xdr:cNvSpPr txBox="1"/>
      </xdr:nvSpPr>
      <xdr:spPr>
        <a:xfrm>
          <a:off x="4686300" y="532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13789</xdr:rowOff>
    </xdr:from>
    <xdr:to>
      <xdr:col>20</xdr:col>
      <xdr:colOff>38100</xdr:colOff>
      <xdr:row>32</xdr:row>
      <xdr:rowOff>115389</xdr:rowOff>
    </xdr:to>
    <xdr:sp macro="" textlink="">
      <xdr:nvSpPr>
        <xdr:cNvPr id="84" name="楕円 83"/>
        <xdr:cNvSpPr/>
      </xdr:nvSpPr>
      <xdr:spPr>
        <a:xfrm>
          <a:off x="3746500" y="55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131916</xdr:rowOff>
    </xdr:from>
    <xdr:ext cx="469744" cy="259045"/>
    <xdr:sp macro="" textlink="">
      <xdr:nvSpPr>
        <xdr:cNvPr id="85" name="テキスト ボックス 84"/>
        <xdr:cNvSpPr txBox="1"/>
      </xdr:nvSpPr>
      <xdr:spPr>
        <a:xfrm>
          <a:off x="3562428" y="527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66040</xdr:rowOff>
    </xdr:from>
    <xdr:to>
      <xdr:col>15</xdr:col>
      <xdr:colOff>101600</xdr:colOff>
      <xdr:row>30</xdr:row>
      <xdr:rowOff>167640</xdr:rowOff>
    </xdr:to>
    <xdr:sp macro="" textlink="">
      <xdr:nvSpPr>
        <xdr:cNvPr id="86" name="楕円 85"/>
        <xdr:cNvSpPr/>
      </xdr:nvSpPr>
      <xdr:spPr>
        <a:xfrm>
          <a:off x="2857500" y="520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12717</xdr:rowOff>
    </xdr:from>
    <xdr:ext cx="469744" cy="259045"/>
    <xdr:sp macro="" textlink="">
      <xdr:nvSpPr>
        <xdr:cNvPr id="87" name="テキスト ボックス 86"/>
        <xdr:cNvSpPr txBox="1"/>
      </xdr:nvSpPr>
      <xdr:spPr>
        <a:xfrm>
          <a:off x="2673428" y="498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23586</xdr:rowOff>
    </xdr:from>
    <xdr:to>
      <xdr:col>10</xdr:col>
      <xdr:colOff>165100</xdr:colOff>
      <xdr:row>30</xdr:row>
      <xdr:rowOff>125186</xdr:rowOff>
    </xdr:to>
    <xdr:sp macro="" textlink="">
      <xdr:nvSpPr>
        <xdr:cNvPr id="88" name="楕円 87"/>
        <xdr:cNvSpPr/>
      </xdr:nvSpPr>
      <xdr:spPr>
        <a:xfrm>
          <a:off x="1968500" y="51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141713</xdr:rowOff>
    </xdr:from>
    <xdr:ext cx="469744" cy="259045"/>
    <xdr:sp macro="" textlink="">
      <xdr:nvSpPr>
        <xdr:cNvPr id="89" name="テキスト ボックス 88"/>
        <xdr:cNvSpPr txBox="1"/>
      </xdr:nvSpPr>
      <xdr:spPr>
        <a:xfrm>
          <a:off x="1784428" y="494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60597</xdr:rowOff>
    </xdr:from>
    <xdr:to>
      <xdr:col>6</xdr:col>
      <xdr:colOff>38100</xdr:colOff>
      <xdr:row>30</xdr:row>
      <xdr:rowOff>162197</xdr:rowOff>
    </xdr:to>
    <xdr:sp macro="" textlink="">
      <xdr:nvSpPr>
        <xdr:cNvPr id="90" name="楕円 89"/>
        <xdr:cNvSpPr/>
      </xdr:nvSpPr>
      <xdr:spPr>
        <a:xfrm>
          <a:off x="1079500" y="520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7274</xdr:rowOff>
    </xdr:from>
    <xdr:ext cx="469744" cy="259045"/>
    <xdr:sp macro="" textlink="">
      <xdr:nvSpPr>
        <xdr:cNvPr id="91" name="テキスト ボックス 90"/>
        <xdr:cNvSpPr txBox="1"/>
      </xdr:nvSpPr>
      <xdr:spPr>
        <a:xfrm>
          <a:off x="895428" y="497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82569</xdr:rowOff>
    </xdr:from>
    <xdr:to>
      <xdr:col>24</xdr:col>
      <xdr:colOff>62865</xdr:colOff>
      <xdr:row>59</xdr:row>
      <xdr:rowOff>38468</xdr:rowOff>
    </xdr:to>
    <xdr:cxnSp macro="">
      <xdr:nvCxnSpPr>
        <xdr:cNvPr id="116" name="直線コネクタ 115"/>
        <xdr:cNvCxnSpPr/>
      </xdr:nvCxnSpPr>
      <xdr:spPr>
        <a:xfrm flipV="1">
          <a:off x="4633595" y="8655069"/>
          <a:ext cx="1270" cy="149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42295</xdr:rowOff>
    </xdr:from>
    <xdr:ext cx="534377" cy="259045"/>
    <xdr:sp macro="" textlink="">
      <xdr:nvSpPr>
        <xdr:cNvPr id="117" name="総務費最小値テキスト"/>
        <xdr:cNvSpPr txBox="1"/>
      </xdr:nvSpPr>
      <xdr:spPr>
        <a:xfrm>
          <a:off x="4686300" y="101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38468</xdr:rowOff>
    </xdr:from>
    <xdr:to>
      <xdr:col>24</xdr:col>
      <xdr:colOff>152400</xdr:colOff>
      <xdr:row>59</xdr:row>
      <xdr:rowOff>38468</xdr:rowOff>
    </xdr:to>
    <xdr:cxnSp macro="">
      <xdr:nvCxnSpPr>
        <xdr:cNvPr id="118" name="直線コネクタ 117"/>
        <xdr:cNvCxnSpPr/>
      </xdr:nvCxnSpPr>
      <xdr:spPr>
        <a:xfrm>
          <a:off x="4546600" y="101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29246</xdr:rowOff>
    </xdr:from>
    <xdr:ext cx="534377" cy="259045"/>
    <xdr:sp macro="" textlink="">
      <xdr:nvSpPr>
        <xdr:cNvPr id="119" name="総務費最大値テキスト"/>
        <xdr:cNvSpPr txBox="1"/>
      </xdr:nvSpPr>
      <xdr:spPr>
        <a:xfrm>
          <a:off x="4686300" y="84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98,999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82569</xdr:rowOff>
    </xdr:from>
    <xdr:to>
      <xdr:col>24</xdr:col>
      <xdr:colOff>152400</xdr:colOff>
      <xdr:row>50</xdr:row>
      <xdr:rowOff>82569</xdr:rowOff>
    </xdr:to>
    <xdr:cxnSp macro="">
      <xdr:nvCxnSpPr>
        <xdr:cNvPr id="120" name="直線コネクタ 119"/>
        <xdr:cNvCxnSpPr/>
      </xdr:nvCxnSpPr>
      <xdr:spPr>
        <a:xfrm>
          <a:off x="4546600" y="865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107753</xdr:rowOff>
    </xdr:from>
    <xdr:to>
      <xdr:col>24</xdr:col>
      <xdr:colOff>63500</xdr:colOff>
      <xdr:row>57</xdr:row>
      <xdr:rowOff>64319</xdr:rowOff>
    </xdr:to>
    <xdr:cxnSp macro="">
      <xdr:nvCxnSpPr>
        <xdr:cNvPr id="121" name="直線コネクタ 120"/>
        <xdr:cNvCxnSpPr/>
      </xdr:nvCxnSpPr>
      <xdr:spPr>
        <a:xfrm flipV="1">
          <a:off x="3797300" y="9708953"/>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5395</xdr:rowOff>
    </xdr:from>
    <xdr:ext cx="534377" cy="259045"/>
    <xdr:sp macro="" textlink="">
      <xdr:nvSpPr>
        <xdr:cNvPr id="122" name="総務費平均値テキスト"/>
        <xdr:cNvSpPr txBox="1"/>
      </xdr:nvSpPr>
      <xdr:spPr>
        <a:xfrm>
          <a:off x="4686300" y="9778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26968</xdr:rowOff>
    </xdr:from>
    <xdr:to>
      <xdr:col>24</xdr:col>
      <xdr:colOff>114300</xdr:colOff>
      <xdr:row>57</xdr:row>
      <xdr:rowOff>128568</xdr:rowOff>
    </xdr:to>
    <xdr:sp macro="" textlink="">
      <xdr:nvSpPr>
        <xdr:cNvPr id="123" name="フローチャート: 判断 122"/>
        <xdr:cNvSpPr/>
      </xdr:nvSpPr>
      <xdr:spPr>
        <a:xfrm>
          <a:off x="45847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64319</xdr:rowOff>
    </xdr:from>
    <xdr:to>
      <xdr:col>19</xdr:col>
      <xdr:colOff>177800</xdr:colOff>
      <xdr:row>57</xdr:row>
      <xdr:rowOff>163988</xdr:rowOff>
    </xdr:to>
    <xdr:cxnSp macro="">
      <xdr:nvCxnSpPr>
        <xdr:cNvPr id="124" name="直線コネクタ 123"/>
        <xdr:cNvCxnSpPr/>
      </xdr:nvCxnSpPr>
      <xdr:spPr>
        <a:xfrm flipV="1">
          <a:off x="2908300" y="9836969"/>
          <a:ext cx="889000" cy="9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29464</xdr:rowOff>
    </xdr:from>
    <xdr:to>
      <xdr:col>20</xdr:col>
      <xdr:colOff>38100</xdr:colOff>
      <xdr:row>57</xdr:row>
      <xdr:rowOff>131064</xdr:rowOff>
    </xdr:to>
    <xdr:sp macro="" textlink="">
      <xdr:nvSpPr>
        <xdr:cNvPr id="125" name="フローチャート: 判断 124"/>
        <xdr:cNvSpPr/>
      </xdr:nvSpPr>
      <xdr:spPr>
        <a:xfrm>
          <a:off x="3746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122191</xdr:rowOff>
    </xdr:from>
    <xdr:ext cx="534377" cy="259045"/>
    <xdr:sp macro="" textlink="">
      <xdr:nvSpPr>
        <xdr:cNvPr id="126" name="テキスト ボックス 125"/>
        <xdr:cNvSpPr txBox="1"/>
      </xdr:nvSpPr>
      <xdr:spPr>
        <a:xfrm>
          <a:off x="3530111" y="98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163988</xdr:rowOff>
    </xdr:from>
    <xdr:to>
      <xdr:col>15</xdr:col>
      <xdr:colOff>50800</xdr:colOff>
      <xdr:row>58</xdr:row>
      <xdr:rowOff>2140</xdr:rowOff>
    </xdr:to>
    <xdr:cxnSp macro="">
      <xdr:nvCxnSpPr>
        <xdr:cNvPr id="127" name="直線コネクタ 126"/>
        <xdr:cNvCxnSpPr/>
      </xdr:nvCxnSpPr>
      <xdr:spPr>
        <a:xfrm flipV="1">
          <a:off x="2019300" y="9936638"/>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63695</xdr:rowOff>
    </xdr:from>
    <xdr:ext cx="534377" cy="259045"/>
    <xdr:sp macro="" textlink="">
      <xdr:nvSpPr>
        <xdr:cNvPr id="129" name="テキスト ボックス 128"/>
        <xdr:cNvSpPr txBox="1"/>
      </xdr:nvSpPr>
      <xdr:spPr>
        <a:xfrm>
          <a:off x="2641111" y="9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139738</xdr:rowOff>
    </xdr:from>
    <xdr:to>
      <xdr:col>10</xdr:col>
      <xdr:colOff>114300</xdr:colOff>
      <xdr:row>58</xdr:row>
      <xdr:rowOff>2140</xdr:rowOff>
    </xdr:to>
    <xdr:cxnSp macro="">
      <xdr:nvCxnSpPr>
        <xdr:cNvPr id="130" name="直線コネクタ 129"/>
        <xdr:cNvCxnSpPr/>
      </xdr:nvCxnSpPr>
      <xdr:spPr>
        <a:xfrm>
          <a:off x="1130300" y="9912388"/>
          <a:ext cx="889000" cy="3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140409</xdr:rowOff>
    </xdr:from>
    <xdr:ext cx="534377" cy="259045"/>
    <xdr:sp macro="" textlink="">
      <xdr:nvSpPr>
        <xdr:cNvPr id="132" name="テキスト ボックス 131"/>
        <xdr:cNvSpPr txBox="1"/>
      </xdr:nvSpPr>
      <xdr:spPr>
        <a:xfrm>
          <a:off x="1752111" y="95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103452</xdr:rowOff>
    </xdr:from>
    <xdr:ext cx="534377" cy="259045"/>
    <xdr:sp macro="" textlink="">
      <xdr:nvSpPr>
        <xdr:cNvPr id="134" name="テキスト ボックス 133"/>
        <xdr:cNvSpPr txBox="1"/>
      </xdr:nvSpPr>
      <xdr:spPr>
        <a:xfrm>
          <a:off x="863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56953</xdr:rowOff>
    </xdr:from>
    <xdr:to>
      <xdr:col>24</xdr:col>
      <xdr:colOff>114300</xdr:colOff>
      <xdr:row>56</xdr:row>
      <xdr:rowOff>158553</xdr:rowOff>
    </xdr:to>
    <xdr:sp macro="" textlink="">
      <xdr:nvSpPr>
        <xdr:cNvPr id="140" name="楕円 139"/>
        <xdr:cNvSpPr/>
      </xdr:nvSpPr>
      <xdr:spPr>
        <a:xfrm>
          <a:off x="4584700" y="96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79830</xdr:rowOff>
    </xdr:from>
    <xdr:ext cx="534377" cy="259045"/>
    <xdr:sp macro="" textlink="">
      <xdr:nvSpPr>
        <xdr:cNvPr id="141" name="総務費該当値テキスト"/>
        <xdr:cNvSpPr txBox="1"/>
      </xdr:nvSpPr>
      <xdr:spPr>
        <a:xfrm>
          <a:off x="4686300" y="950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13519</xdr:rowOff>
    </xdr:from>
    <xdr:to>
      <xdr:col>20</xdr:col>
      <xdr:colOff>38100</xdr:colOff>
      <xdr:row>57</xdr:row>
      <xdr:rowOff>115119</xdr:rowOff>
    </xdr:to>
    <xdr:sp macro="" textlink="">
      <xdr:nvSpPr>
        <xdr:cNvPr id="142" name="楕円 141"/>
        <xdr:cNvSpPr/>
      </xdr:nvSpPr>
      <xdr:spPr>
        <a:xfrm>
          <a:off x="3746500" y="97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131646</xdr:rowOff>
    </xdr:from>
    <xdr:ext cx="534377" cy="259045"/>
    <xdr:sp macro="" textlink="">
      <xdr:nvSpPr>
        <xdr:cNvPr id="143" name="テキスト ボックス 142"/>
        <xdr:cNvSpPr txBox="1"/>
      </xdr:nvSpPr>
      <xdr:spPr>
        <a:xfrm>
          <a:off x="3530111" y="956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113188</xdr:rowOff>
    </xdr:from>
    <xdr:to>
      <xdr:col>15</xdr:col>
      <xdr:colOff>101600</xdr:colOff>
      <xdr:row>58</xdr:row>
      <xdr:rowOff>43338</xdr:rowOff>
    </xdr:to>
    <xdr:sp macro="" textlink="">
      <xdr:nvSpPr>
        <xdr:cNvPr id="144" name="楕円 143"/>
        <xdr:cNvSpPr/>
      </xdr:nvSpPr>
      <xdr:spPr>
        <a:xfrm>
          <a:off x="2857500" y="988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34465</xdr:rowOff>
    </xdr:from>
    <xdr:ext cx="534377" cy="259045"/>
    <xdr:sp macro="" textlink="">
      <xdr:nvSpPr>
        <xdr:cNvPr id="145" name="テキスト ボックス 144"/>
        <xdr:cNvSpPr txBox="1"/>
      </xdr:nvSpPr>
      <xdr:spPr>
        <a:xfrm>
          <a:off x="2641111" y="997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122790</xdr:rowOff>
    </xdr:from>
    <xdr:to>
      <xdr:col>10</xdr:col>
      <xdr:colOff>165100</xdr:colOff>
      <xdr:row>58</xdr:row>
      <xdr:rowOff>52940</xdr:rowOff>
    </xdr:to>
    <xdr:sp macro="" textlink="">
      <xdr:nvSpPr>
        <xdr:cNvPr id="146" name="楕円 145"/>
        <xdr:cNvSpPr/>
      </xdr:nvSpPr>
      <xdr:spPr>
        <a:xfrm>
          <a:off x="1968500" y="98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44067</xdr:rowOff>
    </xdr:from>
    <xdr:ext cx="534377" cy="259045"/>
    <xdr:sp macro="" textlink="">
      <xdr:nvSpPr>
        <xdr:cNvPr id="147" name="テキスト ボックス 146"/>
        <xdr:cNvSpPr txBox="1"/>
      </xdr:nvSpPr>
      <xdr:spPr>
        <a:xfrm>
          <a:off x="1752111" y="998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88938</xdr:rowOff>
    </xdr:from>
    <xdr:to>
      <xdr:col>6</xdr:col>
      <xdr:colOff>38100</xdr:colOff>
      <xdr:row>58</xdr:row>
      <xdr:rowOff>19088</xdr:rowOff>
    </xdr:to>
    <xdr:sp macro="" textlink="">
      <xdr:nvSpPr>
        <xdr:cNvPr id="148" name="楕円 147"/>
        <xdr:cNvSpPr/>
      </xdr:nvSpPr>
      <xdr:spPr>
        <a:xfrm>
          <a:off x="1079500" y="98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10215</xdr:rowOff>
    </xdr:from>
    <xdr:ext cx="534377" cy="259045"/>
    <xdr:sp macro="" textlink="">
      <xdr:nvSpPr>
        <xdr:cNvPr id="149" name="テキスト ボックス 148"/>
        <xdr:cNvSpPr txBox="1"/>
      </xdr:nvSpPr>
      <xdr:spPr>
        <a:xfrm>
          <a:off x="863111" y="995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34903</xdr:rowOff>
    </xdr:from>
    <xdr:to>
      <xdr:col>24</xdr:col>
      <xdr:colOff>62865</xdr:colOff>
      <xdr:row>77</xdr:row>
      <xdr:rowOff>155212</xdr:rowOff>
    </xdr:to>
    <xdr:cxnSp macro="">
      <xdr:nvCxnSpPr>
        <xdr:cNvPr id="176" name="直線コネクタ 175"/>
        <xdr:cNvCxnSpPr/>
      </xdr:nvCxnSpPr>
      <xdr:spPr>
        <a:xfrm flipV="1">
          <a:off x="4633595" y="12036403"/>
          <a:ext cx="1270" cy="132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159039</xdr:rowOff>
    </xdr:from>
    <xdr:ext cx="599010" cy="259045"/>
    <xdr:sp macro="" textlink="">
      <xdr:nvSpPr>
        <xdr:cNvPr id="177" name="民生費最小値テキスト"/>
        <xdr:cNvSpPr txBox="1"/>
      </xdr:nvSpPr>
      <xdr:spPr>
        <a:xfrm>
          <a:off x="4686300" y="1336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155212</xdr:rowOff>
    </xdr:from>
    <xdr:to>
      <xdr:col>24</xdr:col>
      <xdr:colOff>152400</xdr:colOff>
      <xdr:row>77</xdr:row>
      <xdr:rowOff>155212</xdr:rowOff>
    </xdr:to>
    <xdr:cxnSp macro="">
      <xdr:nvCxnSpPr>
        <xdr:cNvPr id="178" name="直線コネクタ 177"/>
        <xdr:cNvCxnSpPr/>
      </xdr:nvCxnSpPr>
      <xdr:spPr>
        <a:xfrm>
          <a:off x="4546600" y="1335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153030</xdr:rowOff>
    </xdr:from>
    <xdr:ext cx="599010" cy="259045"/>
    <xdr:sp macro="" textlink="">
      <xdr:nvSpPr>
        <xdr:cNvPr id="179" name="民生費最大値テキスト"/>
        <xdr:cNvSpPr txBox="1"/>
      </xdr:nvSpPr>
      <xdr:spPr>
        <a:xfrm>
          <a:off x="4686300" y="118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34903</xdr:rowOff>
    </xdr:from>
    <xdr:to>
      <xdr:col>24</xdr:col>
      <xdr:colOff>152400</xdr:colOff>
      <xdr:row>70</xdr:row>
      <xdr:rowOff>34903</xdr:rowOff>
    </xdr:to>
    <xdr:cxnSp macro="">
      <xdr:nvCxnSpPr>
        <xdr:cNvPr id="180" name="直線コネクタ 179"/>
        <xdr:cNvCxnSpPr/>
      </xdr:nvCxnSpPr>
      <xdr:spPr>
        <a:xfrm>
          <a:off x="4546600" y="120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151163</xdr:rowOff>
    </xdr:from>
    <xdr:to>
      <xdr:col>24</xdr:col>
      <xdr:colOff>63500</xdr:colOff>
      <xdr:row>76</xdr:row>
      <xdr:rowOff>27865</xdr:rowOff>
    </xdr:to>
    <xdr:cxnSp macro="">
      <xdr:nvCxnSpPr>
        <xdr:cNvPr id="181" name="直線コネクタ 180"/>
        <xdr:cNvCxnSpPr/>
      </xdr:nvCxnSpPr>
      <xdr:spPr>
        <a:xfrm flipV="1">
          <a:off x="3797300" y="13009913"/>
          <a:ext cx="838200" cy="4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170870</xdr:rowOff>
    </xdr:from>
    <xdr:ext cx="599010" cy="259045"/>
    <xdr:sp macro="" textlink="">
      <xdr:nvSpPr>
        <xdr:cNvPr id="182" name="民生費平均値テキスト"/>
        <xdr:cNvSpPr txBox="1"/>
      </xdr:nvSpPr>
      <xdr:spPr>
        <a:xfrm>
          <a:off x="4686300" y="12686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147993</xdr:rowOff>
    </xdr:from>
    <xdr:to>
      <xdr:col>24</xdr:col>
      <xdr:colOff>114300</xdr:colOff>
      <xdr:row>75</xdr:row>
      <xdr:rowOff>78143</xdr:rowOff>
    </xdr:to>
    <xdr:sp macro="" textlink="">
      <xdr:nvSpPr>
        <xdr:cNvPr id="183" name="フローチャート: 判断 182"/>
        <xdr:cNvSpPr/>
      </xdr:nvSpPr>
      <xdr:spPr>
        <a:xfrm>
          <a:off x="4584700" y="128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27865</xdr:rowOff>
    </xdr:from>
    <xdr:to>
      <xdr:col>19</xdr:col>
      <xdr:colOff>177800</xdr:colOff>
      <xdr:row>76</xdr:row>
      <xdr:rowOff>100854</xdr:rowOff>
    </xdr:to>
    <xdr:cxnSp macro="">
      <xdr:nvCxnSpPr>
        <xdr:cNvPr id="184" name="直線コネクタ 183"/>
        <xdr:cNvCxnSpPr/>
      </xdr:nvCxnSpPr>
      <xdr:spPr>
        <a:xfrm flipV="1">
          <a:off x="2908300" y="13058065"/>
          <a:ext cx="889000" cy="7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29170</xdr:rowOff>
    </xdr:from>
    <xdr:to>
      <xdr:col>20</xdr:col>
      <xdr:colOff>38100</xdr:colOff>
      <xdr:row>75</xdr:row>
      <xdr:rowOff>130770</xdr:rowOff>
    </xdr:to>
    <xdr:sp macro="" textlink="">
      <xdr:nvSpPr>
        <xdr:cNvPr id="185" name="フローチャート: 判断 184"/>
        <xdr:cNvSpPr/>
      </xdr:nvSpPr>
      <xdr:spPr>
        <a:xfrm>
          <a:off x="3746500" y="1288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147297</xdr:rowOff>
    </xdr:from>
    <xdr:ext cx="599010" cy="259045"/>
    <xdr:sp macro="" textlink="">
      <xdr:nvSpPr>
        <xdr:cNvPr id="186" name="テキスト ボックス 185"/>
        <xdr:cNvSpPr txBox="1"/>
      </xdr:nvSpPr>
      <xdr:spPr>
        <a:xfrm>
          <a:off x="3497795" y="1266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100854</xdr:rowOff>
    </xdr:from>
    <xdr:to>
      <xdr:col>15</xdr:col>
      <xdr:colOff>50800</xdr:colOff>
      <xdr:row>77</xdr:row>
      <xdr:rowOff>9496</xdr:rowOff>
    </xdr:to>
    <xdr:cxnSp macro="">
      <xdr:nvCxnSpPr>
        <xdr:cNvPr id="187" name="直線コネクタ 186"/>
        <xdr:cNvCxnSpPr/>
      </xdr:nvCxnSpPr>
      <xdr:spPr>
        <a:xfrm flipV="1">
          <a:off x="2019300" y="13131054"/>
          <a:ext cx="889000" cy="8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90680</xdr:rowOff>
    </xdr:from>
    <xdr:to>
      <xdr:col>15</xdr:col>
      <xdr:colOff>101600</xdr:colOff>
      <xdr:row>76</xdr:row>
      <xdr:rowOff>20830</xdr:rowOff>
    </xdr:to>
    <xdr:sp macro="" textlink="">
      <xdr:nvSpPr>
        <xdr:cNvPr id="188" name="フローチャート: 判断 187"/>
        <xdr:cNvSpPr/>
      </xdr:nvSpPr>
      <xdr:spPr>
        <a:xfrm>
          <a:off x="2857500" y="1294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37357</xdr:rowOff>
    </xdr:from>
    <xdr:ext cx="599010" cy="259045"/>
    <xdr:sp macro="" textlink="">
      <xdr:nvSpPr>
        <xdr:cNvPr id="189" name="テキスト ボックス 188"/>
        <xdr:cNvSpPr txBox="1"/>
      </xdr:nvSpPr>
      <xdr:spPr>
        <a:xfrm>
          <a:off x="2608795" y="1272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9496</xdr:rowOff>
    </xdr:from>
    <xdr:to>
      <xdr:col>10</xdr:col>
      <xdr:colOff>114300</xdr:colOff>
      <xdr:row>78</xdr:row>
      <xdr:rowOff>37173</xdr:rowOff>
    </xdr:to>
    <xdr:cxnSp macro="">
      <xdr:nvCxnSpPr>
        <xdr:cNvPr id="190" name="直線コネクタ 189"/>
        <xdr:cNvCxnSpPr/>
      </xdr:nvCxnSpPr>
      <xdr:spPr>
        <a:xfrm flipV="1">
          <a:off x="1130300" y="13211146"/>
          <a:ext cx="889000" cy="19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168486</xdr:rowOff>
    </xdr:from>
    <xdr:to>
      <xdr:col>10</xdr:col>
      <xdr:colOff>165100</xdr:colOff>
      <xdr:row>76</xdr:row>
      <xdr:rowOff>98636</xdr:rowOff>
    </xdr:to>
    <xdr:sp macro="" textlink="">
      <xdr:nvSpPr>
        <xdr:cNvPr id="191" name="フローチャート: 判断 190"/>
        <xdr:cNvSpPr/>
      </xdr:nvSpPr>
      <xdr:spPr>
        <a:xfrm>
          <a:off x="1968500" y="1302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115163</xdr:rowOff>
    </xdr:from>
    <xdr:ext cx="599010" cy="259045"/>
    <xdr:sp macro="" textlink="">
      <xdr:nvSpPr>
        <xdr:cNvPr id="192" name="テキスト ボックス 191"/>
        <xdr:cNvSpPr txBox="1"/>
      </xdr:nvSpPr>
      <xdr:spPr>
        <a:xfrm>
          <a:off x="1719795" y="128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144058</xdr:rowOff>
    </xdr:from>
    <xdr:to>
      <xdr:col>6</xdr:col>
      <xdr:colOff>38100</xdr:colOff>
      <xdr:row>77</xdr:row>
      <xdr:rowOff>74208</xdr:rowOff>
    </xdr:to>
    <xdr:sp macro="" textlink="">
      <xdr:nvSpPr>
        <xdr:cNvPr id="193" name="フローチャート: 判断 192"/>
        <xdr:cNvSpPr/>
      </xdr:nvSpPr>
      <xdr:spPr>
        <a:xfrm>
          <a:off x="1079500" y="1317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90735</xdr:rowOff>
    </xdr:from>
    <xdr:ext cx="599010" cy="259045"/>
    <xdr:sp macro="" textlink="">
      <xdr:nvSpPr>
        <xdr:cNvPr id="194" name="テキスト ボックス 193"/>
        <xdr:cNvSpPr txBox="1"/>
      </xdr:nvSpPr>
      <xdr:spPr>
        <a:xfrm>
          <a:off x="830795" y="129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100363</xdr:rowOff>
    </xdr:from>
    <xdr:to>
      <xdr:col>24</xdr:col>
      <xdr:colOff>114300</xdr:colOff>
      <xdr:row>76</xdr:row>
      <xdr:rowOff>30513</xdr:rowOff>
    </xdr:to>
    <xdr:sp macro="" textlink="">
      <xdr:nvSpPr>
        <xdr:cNvPr id="200" name="楕円 199"/>
        <xdr:cNvSpPr/>
      </xdr:nvSpPr>
      <xdr:spPr>
        <a:xfrm>
          <a:off x="4584700" y="1295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78790</xdr:rowOff>
    </xdr:from>
    <xdr:ext cx="599010" cy="259045"/>
    <xdr:sp macro="" textlink="">
      <xdr:nvSpPr>
        <xdr:cNvPr id="201" name="民生費該当値テキスト"/>
        <xdr:cNvSpPr txBox="1"/>
      </xdr:nvSpPr>
      <xdr:spPr>
        <a:xfrm>
          <a:off x="4686300" y="12937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148515</xdr:rowOff>
    </xdr:from>
    <xdr:to>
      <xdr:col>20</xdr:col>
      <xdr:colOff>38100</xdr:colOff>
      <xdr:row>76</xdr:row>
      <xdr:rowOff>78665</xdr:rowOff>
    </xdr:to>
    <xdr:sp macro="" textlink="">
      <xdr:nvSpPr>
        <xdr:cNvPr id="202" name="楕円 201"/>
        <xdr:cNvSpPr/>
      </xdr:nvSpPr>
      <xdr:spPr>
        <a:xfrm>
          <a:off x="3746500" y="1300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69792</xdr:rowOff>
    </xdr:from>
    <xdr:ext cx="599010" cy="259045"/>
    <xdr:sp macro="" textlink="">
      <xdr:nvSpPr>
        <xdr:cNvPr id="203" name="テキスト ボックス 202"/>
        <xdr:cNvSpPr txBox="1"/>
      </xdr:nvSpPr>
      <xdr:spPr>
        <a:xfrm>
          <a:off x="3497795" y="1309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50054</xdr:rowOff>
    </xdr:from>
    <xdr:to>
      <xdr:col>15</xdr:col>
      <xdr:colOff>101600</xdr:colOff>
      <xdr:row>76</xdr:row>
      <xdr:rowOff>151654</xdr:rowOff>
    </xdr:to>
    <xdr:sp macro="" textlink="">
      <xdr:nvSpPr>
        <xdr:cNvPr id="204" name="楕円 203"/>
        <xdr:cNvSpPr/>
      </xdr:nvSpPr>
      <xdr:spPr>
        <a:xfrm>
          <a:off x="2857500" y="1308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142781</xdr:rowOff>
    </xdr:from>
    <xdr:ext cx="599010" cy="259045"/>
    <xdr:sp macro="" textlink="">
      <xdr:nvSpPr>
        <xdr:cNvPr id="205" name="テキスト ボックス 204"/>
        <xdr:cNvSpPr txBox="1"/>
      </xdr:nvSpPr>
      <xdr:spPr>
        <a:xfrm>
          <a:off x="2608795" y="1317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130146</xdr:rowOff>
    </xdr:from>
    <xdr:to>
      <xdr:col>10</xdr:col>
      <xdr:colOff>165100</xdr:colOff>
      <xdr:row>77</xdr:row>
      <xdr:rowOff>60296</xdr:rowOff>
    </xdr:to>
    <xdr:sp macro="" textlink="">
      <xdr:nvSpPr>
        <xdr:cNvPr id="206" name="楕円 205"/>
        <xdr:cNvSpPr/>
      </xdr:nvSpPr>
      <xdr:spPr>
        <a:xfrm>
          <a:off x="1968500" y="1316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51423</xdr:rowOff>
    </xdr:from>
    <xdr:ext cx="599010" cy="259045"/>
    <xdr:sp macro="" textlink="">
      <xdr:nvSpPr>
        <xdr:cNvPr id="207" name="テキスト ボックス 206"/>
        <xdr:cNvSpPr txBox="1"/>
      </xdr:nvSpPr>
      <xdr:spPr>
        <a:xfrm>
          <a:off x="1719795" y="1325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157823</xdr:rowOff>
    </xdr:from>
    <xdr:to>
      <xdr:col>6</xdr:col>
      <xdr:colOff>38100</xdr:colOff>
      <xdr:row>78</xdr:row>
      <xdr:rowOff>87973</xdr:rowOff>
    </xdr:to>
    <xdr:sp macro="" textlink="">
      <xdr:nvSpPr>
        <xdr:cNvPr id="208" name="楕円 207"/>
        <xdr:cNvSpPr/>
      </xdr:nvSpPr>
      <xdr:spPr>
        <a:xfrm>
          <a:off x="1079500" y="133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79100</xdr:rowOff>
    </xdr:from>
    <xdr:ext cx="599010" cy="259045"/>
    <xdr:sp macro="" textlink="">
      <xdr:nvSpPr>
        <xdr:cNvPr id="209" name="テキスト ボックス 208"/>
        <xdr:cNvSpPr txBox="1"/>
      </xdr:nvSpPr>
      <xdr:spPr>
        <a:xfrm>
          <a:off x="830795" y="134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68605</xdr:rowOff>
    </xdr:from>
    <xdr:to>
      <xdr:col>24</xdr:col>
      <xdr:colOff>62865</xdr:colOff>
      <xdr:row>98</xdr:row>
      <xdr:rowOff>150352</xdr:rowOff>
    </xdr:to>
    <xdr:cxnSp macro="">
      <xdr:nvCxnSpPr>
        <xdr:cNvPr id="232" name="直線コネクタ 231"/>
        <xdr:cNvCxnSpPr/>
      </xdr:nvCxnSpPr>
      <xdr:spPr>
        <a:xfrm flipV="1">
          <a:off x="4633595" y="15842005"/>
          <a:ext cx="1270" cy="111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154179</xdr:rowOff>
    </xdr:from>
    <xdr:ext cx="534377" cy="259045"/>
    <xdr:sp macro="" textlink="">
      <xdr:nvSpPr>
        <xdr:cNvPr id="233" name="衛生費最小値テキスト"/>
        <xdr:cNvSpPr txBox="1"/>
      </xdr:nvSpPr>
      <xdr:spPr>
        <a:xfrm>
          <a:off x="4686300" y="169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150352</xdr:rowOff>
    </xdr:from>
    <xdr:to>
      <xdr:col>24</xdr:col>
      <xdr:colOff>152400</xdr:colOff>
      <xdr:row>98</xdr:row>
      <xdr:rowOff>150352</xdr:rowOff>
    </xdr:to>
    <xdr:cxnSp macro="">
      <xdr:nvCxnSpPr>
        <xdr:cNvPr id="234" name="直線コネクタ 233"/>
        <xdr:cNvCxnSpPr/>
      </xdr:nvCxnSpPr>
      <xdr:spPr>
        <a:xfrm>
          <a:off x="4546600" y="1695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15282</xdr:rowOff>
    </xdr:from>
    <xdr:ext cx="534377" cy="259045"/>
    <xdr:sp macro="" textlink="">
      <xdr:nvSpPr>
        <xdr:cNvPr id="235" name="衛生費最大値テキスト"/>
        <xdr:cNvSpPr txBox="1"/>
      </xdr:nvSpPr>
      <xdr:spPr>
        <a:xfrm>
          <a:off x="4686300" y="156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44,055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68605</xdr:rowOff>
    </xdr:from>
    <xdr:to>
      <xdr:col>24</xdr:col>
      <xdr:colOff>152400</xdr:colOff>
      <xdr:row>92</xdr:row>
      <xdr:rowOff>68605</xdr:rowOff>
    </xdr:to>
    <xdr:cxnSp macro="">
      <xdr:nvCxnSpPr>
        <xdr:cNvPr id="236" name="直線コネクタ 235"/>
        <xdr:cNvCxnSpPr/>
      </xdr:nvCxnSpPr>
      <xdr:spPr>
        <a:xfrm>
          <a:off x="4546600" y="15842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165669</xdr:rowOff>
    </xdr:from>
    <xdr:to>
      <xdr:col>24</xdr:col>
      <xdr:colOff>63500</xdr:colOff>
      <xdr:row>98</xdr:row>
      <xdr:rowOff>10266</xdr:rowOff>
    </xdr:to>
    <xdr:cxnSp macro="">
      <xdr:nvCxnSpPr>
        <xdr:cNvPr id="237" name="直線コネクタ 236"/>
        <xdr:cNvCxnSpPr/>
      </xdr:nvCxnSpPr>
      <xdr:spPr>
        <a:xfrm flipV="1">
          <a:off x="3797300" y="16796319"/>
          <a:ext cx="8382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94037</xdr:rowOff>
    </xdr:from>
    <xdr:ext cx="534377" cy="259045"/>
    <xdr:sp macro="" textlink="">
      <xdr:nvSpPr>
        <xdr:cNvPr id="238" name="衛生費平均値テキスト"/>
        <xdr:cNvSpPr txBox="1"/>
      </xdr:nvSpPr>
      <xdr:spPr>
        <a:xfrm>
          <a:off x="4686300" y="16210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71160</xdr:rowOff>
    </xdr:from>
    <xdr:to>
      <xdr:col>24</xdr:col>
      <xdr:colOff>114300</xdr:colOff>
      <xdr:row>96</xdr:row>
      <xdr:rowOff>1310</xdr:rowOff>
    </xdr:to>
    <xdr:sp macro="" textlink="">
      <xdr:nvSpPr>
        <xdr:cNvPr id="239" name="フローチャート: 判断 238"/>
        <xdr:cNvSpPr/>
      </xdr:nvSpPr>
      <xdr:spPr>
        <a:xfrm>
          <a:off x="4584700" y="1635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4369</xdr:rowOff>
    </xdr:from>
    <xdr:to>
      <xdr:col>19</xdr:col>
      <xdr:colOff>177800</xdr:colOff>
      <xdr:row>98</xdr:row>
      <xdr:rowOff>10266</xdr:rowOff>
    </xdr:to>
    <xdr:cxnSp macro="">
      <xdr:nvCxnSpPr>
        <xdr:cNvPr id="240" name="直線コネクタ 239"/>
        <xdr:cNvCxnSpPr/>
      </xdr:nvCxnSpPr>
      <xdr:spPr>
        <a:xfrm>
          <a:off x="2908300" y="16806469"/>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43821</xdr:rowOff>
    </xdr:from>
    <xdr:to>
      <xdr:col>20</xdr:col>
      <xdr:colOff>38100</xdr:colOff>
      <xdr:row>95</xdr:row>
      <xdr:rowOff>145421</xdr:rowOff>
    </xdr:to>
    <xdr:sp macro="" textlink="">
      <xdr:nvSpPr>
        <xdr:cNvPr id="241" name="フローチャート: 判断 240"/>
        <xdr:cNvSpPr/>
      </xdr:nvSpPr>
      <xdr:spPr>
        <a:xfrm>
          <a:off x="3746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161948</xdr:rowOff>
    </xdr:from>
    <xdr:ext cx="534377" cy="259045"/>
    <xdr:sp macro="" textlink="">
      <xdr:nvSpPr>
        <xdr:cNvPr id="242" name="テキスト ボックス 241"/>
        <xdr:cNvSpPr txBox="1"/>
      </xdr:nvSpPr>
      <xdr:spPr>
        <a:xfrm>
          <a:off x="3530111" y="161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111627</xdr:rowOff>
    </xdr:from>
    <xdr:to>
      <xdr:col>15</xdr:col>
      <xdr:colOff>50800</xdr:colOff>
      <xdr:row>98</xdr:row>
      <xdr:rowOff>4369</xdr:rowOff>
    </xdr:to>
    <xdr:cxnSp macro="">
      <xdr:nvCxnSpPr>
        <xdr:cNvPr id="243" name="直線コネクタ 242"/>
        <xdr:cNvCxnSpPr/>
      </xdr:nvCxnSpPr>
      <xdr:spPr>
        <a:xfrm>
          <a:off x="2019300" y="16742277"/>
          <a:ext cx="889000" cy="6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106914</xdr:rowOff>
    </xdr:from>
    <xdr:to>
      <xdr:col>15</xdr:col>
      <xdr:colOff>101600</xdr:colOff>
      <xdr:row>96</xdr:row>
      <xdr:rowOff>37064</xdr:rowOff>
    </xdr:to>
    <xdr:sp macro="" textlink="">
      <xdr:nvSpPr>
        <xdr:cNvPr id="244" name="フローチャート: 判断 243"/>
        <xdr:cNvSpPr/>
      </xdr:nvSpPr>
      <xdr:spPr>
        <a:xfrm>
          <a:off x="2857500" y="1639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53591</xdr:rowOff>
    </xdr:from>
    <xdr:ext cx="534377" cy="259045"/>
    <xdr:sp macro="" textlink="">
      <xdr:nvSpPr>
        <xdr:cNvPr id="245" name="テキスト ボックス 244"/>
        <xdr:cNvSpPr txBox="1"/>
      </xdr:nvSpPr>
      <xdr:spPr>
        <a:xfrm>
          <a:off x="2641111" y="1616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111627</xdr:rowOff>
    </xdr:from>
    <xdr:to>
      <xdr:col>10</xdr:col>
      <xdr:colOff>114300</xdr:colOff>
      <xdr:row>97</xdr:row>
      <xdr:rowOff>112542</xdr:rowOff>
    </xdr:to>
    <xdr:cxnSp macro="">
      <xdr:nvCxnSpPr>
        <xdr:cNvPr id="246" name="直線コネクタ 245"/>
        <xdr:cNvCxnSpPr/>
      </xdr:nvCxnSpPr>
      <xdr:spPr>
        <a:xfrm flipV="1">
          <a:off x="1130300" y="1674227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2307</xdr:rowOff>
    </xdr:from>
    <xdr:to>
      <xdr:col>10</xdr:col>
      <xdr:colOff>165100</xdr:colOff>
      <xdr:row>96</xdr:row>
      <xdr:rowOff>103907</xdr:rowOff>
    </xdr:to>
    <xdr:sp macro="" textlink="">
      <xdr:nvSpPr>
        <xdr:cNvPr id="247" name="フローチャート: 判断 246"/>
        <xdr:cNvSpPr/>
      </xdr:nvSpPr>
      <xdr:spPr>
        <a:xfrm>
          <a:off x="1968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120434</xdr:rowOff>
    </xdr:from>
    <xdr:ext cx="534377" cy="259045"/>
    <xdr:sp macro="" textlink="">
      <xdr:nvSpPr>
        <xdr:cNvPr id="248" name="テキスト ボックス 247"/>
        <xdr:cNvSpPr txBox="1"/>
      </xdr:nvSpPr>
      <xdr:spPr>
        <a:xfrm>
          <a:off x="1752111" y="1623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47661</xdr:rowOff>
    </xdr:from>
    <xdr:to>
      <xdr:col>6</xdr:col>
      <xdr:colOff>38100</xdr:colOff>
      <xdr:row>96</xdr:row>
      <xdr:rowOff>149261</xdr:rowOff>
    </xdr:to>
    <xdr:sp macro="" textlink="">
      <xdr:nvSpPr>
        <xdr:cNvPr id="249" name="フローチャート: 判断 248"/>
        <xdr:cNvSpPr/>
      </xdr:nvSpPr>
      <xdr:spPr>
        <a:xfrm>
          <a:off x="1079500" y="1650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165788</xdr:rowOff>
    </xdr:from>
    <xdr:ext cx="534377" cy="259045"/>
    <xdr:sp macro="" textlink="">
      <xdr:nvSpPr>
        <xdr:cNvPr id="250" name="テキスト ボックス 249"/>
        <xdr:cNvSpPr txBox="1"/>
      </xdr:nvSpPr>
      <xdr:spPr>
        <a:xfrm>
          <a:off x="863111" y="162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114869</xdr:rowOff>
    </xdr:from>
    <xdr:to>
      <xdr:col>24</xdr:col>
      <xdr:colOff>114300</xdr:colOff>
      <xdr:row>98</xdr:row>
      <xdr:rowOff>45019</xdr:rowOff>
    </xdr:to>
    <xdr:sp macro="" textlink="">
      <xdr:nvSpPr>
        <xdr:cNvPr id="256" name="楕円 255"/>
        <xdr:cNvSpPr/>
      </xdr:nvSpPr>
      <xdr:spPr>
        <a:xfrm>
          <a:off x="4584700" y="1674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93296</xdr:rowOff>
    </xdr:from>
    <xdr:ext cx="534377" cy="259045"/>
    <xdr:sp macro="" textlink="">
      <xdr:nvSpPr>
        <xdr:cNvPr id="257" name="衛生費該当値テキスト"/>
        <xdr:cNvSpPr txBox="1"/>
      </xdr:nvSpPr>
      <xdr:spPr>
        <a:xfrm>
          <a:off x="4686300" y="1672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130916</xdr:rowOff>
    </xdr:from>
    <xdr:to>
      <xdr:col>20</xdr:col>
      <xdr:colOff>38100</xdr:colOff>
      <xdr:row>98</xdr:row>
      <xdr:rowOff>61066</xdr:rowOff>
    </xdr:to>
    <xdr:sp macro="" textlink="">
      <xdr:nvSpPr>
        <xdr:cNvPr id="258" name="楕円 257"/>
        <xdr:cNvSpPr/>
      </xdr:nvSpPr>
      <xdr:spPr>
        <a:xfrm>
          <a:off x="3746500" y="1676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52193</xdr:rowOff>
    </xdr:from>
    <xdr:ext cx="534377" cy="259045"/>
    <xdr:sp macro="" textlink="">
      <xdr:nvSpPr>
        <xdr:cNvPr id="259" name="テキスト ボックス 258"/>
        <xdr:cNvSpPr txBox="1"/>
      </xdr:nvSpPr>
      <xdr:spPr>
        <a:xfrm>
          <a:off x="3530111" y="168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125019</xdr:rowOff>
    </xdr:from>
    <xdr:to>
      <xdr:col>15</xdr:col>
      <xdr:colOff>101600</xdr:colOff>
      <xdr:row>98</xdr:row>
      <xdr:rowOff>55169</xdr:rowOff>
    </xdr:to>
    <xdr:sp macro="" textlink="">
      <xdr:nvSpPr>
        <xdr:cNvPr id="260" name="楕円 259"/>
        <xdr:cNvSpPr/>
      </xdr:nvSpPr>
      <xdr:spPr>
        <a:xfrm>
          <a:off x="2857500" y="1675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46296</xdr:rowOff>
    </xdr:from>
    <xdr:ext cx="534377" cy="259045"/>
    <xdr:sp macro="" textlink="">
      <xdr:nvSpPr>
        <xdr:cNvPr id="261" name="テキスト ボックス 260"/>
        <xdr:cNvSpPr txBox="1"/>
      </xdr:nvSpPr>
      <xdr:spPr>
        <a:xfrm>
          <a:off x="2641111" y="1684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60827</xdr:rowOff>
    </xdr:from>
    <xdr:to>
      <xdr:col>10</xdr:col>
      <xdr:colOff>165100</xdr:colOff>
      <xdr:row>97</xdr:row>
      <xdr:rowOff>162427</xdr:rowOff>
    </xdr:to>
    <xdr:sp macro="" textlink="">
      <xdr:nvSpPr>
        <xdr:cNvPr id="262" name="楕円 261"/>
        <xdr:cNvSpPr/>
      </xdr:nvSpPr>
      <xdr:spPr>
        <a:xfrm>
          <a:off x="1968500" y="1669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153554</xdr:rowOff>
    </xdr:from>
    <xdr:ext cx="534377" cy="259045"/>
    <xdr:sp macro="" textlink="">
      <xdr:nvSpPr>
        <xdr:cNvPr id="263" name="テキスト ボックス 262"/>
        <xdr:cNvSpPr txBox="1"/>
      </xdr:nvSpPr>
      <xdr:spPr>
        <a:xfrm>
          <a:off x="1752111" y="1678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61742</xdr:rowOff>
    </xdr:from>
    <xdr:to>
      <xdr:col>6</xdr:col>
      <xdr:colOff>38100</xdr:colOff>
      <xdr:row>97</xdr:row>
      <xdr:rowOff>163342</xdr:rowOff>
    </xdr:to>
    <xdr:sp macro="" textlink="">
      <xdr:nvSpPr>
        <xdr:cNvPr id="264" name="楕円 263"/>
        <xdr:cNvSpPr/>
      </xdr:nvSpPr>
      <xdr:spPr>
        <a:xfrm>
          <a:off x="1079500" y="1669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154469</xdr:rowOff>
    </xdr:from>
    <xdr:ext cx="534377" cy="259045"/>
    <xdr:sp macro="" textlink="">
      <xdr:nvSpPr>
        <xdr:cNvPr id="265" name="テキスト ボックス 264"/>
        <xdr:cNvSpPr txBox="1"/>
      </xdr:nvSpPr>
      <xdr:spPr>
        <a:xfrm>
          <a:off x="863111" y="1678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51918</xdr:rowOff>
    </xdr:from>
    <xdr:to>
      <xdr:col>54</xdr:col>
      <xdr:colOff>189865</xdr:colOff>
      <xdr:row>38</xdr:row>
      <xdr:rowOff>139700</xdr:rowOff>
    </xdr:to>
    <xdr:cxnSp macro="">
      <xdr:nvCxnSpPr>
        <xdr:cNvPr id="287" name="直線コネクタ 286"/>
        <xdr:cNvCxnSpPr/>
      </xdr:nvCxnSpPr>
      <xdr:spPr>
        <a:xfrm flipV="1">
          <a:off x="10475595" y="5195418"/>
          <a:ext cx="1270" cy="14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170045</xdr:rowOff>
    </xdr:from>
    <xdr:ext cx="469744" cy="259045"/>
    <xdr:sp macro="" textlink="">
      <xdr:nvSpPr>
        <xdr:cNvPr id="290" name="労働費最大値テキスト"/>
        <xdr:cNvSpPr txBox="1"/>
      </xdr:nvSpPr>
      <xdr:spPr>
        <a:xfrm>
          <a:off x="10528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51918</xdr:rowOff>
    </xdr:from>
    <xdr:to>
      <xdr:col>55</xdr:col>
      <xdr:colOff>88900</xdr:colOff>
      <xdr:row>30</xdr:row>
      <xdr:rowOff>51918</xdr:rowOff>
    </xdr:to>
    <xdr:cxnSp macro="">
      <xdr:nvCxnSpPr>
        <xdr:cNvPr id="291" name="直線コネクタ 290"/>
        <xdr:cNvCxnSpPr/>
      </xdr:nvCxnSpPr>
      <xdr:spPr>
        <a:xfrm>
          <a:off x="10388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87579</xdr:rowOff>
    </xdr:from>
    <xdr:to>
      <xdr:col>55</xdr:col>
      <xdr:colOff>0</xdr:colOff>
      <xdr:row>36</xdr:row>
      <xdr:rowOff>115011</xdr:rowOff>
    </xdr:to>
    <xdr:cxnSp macro="">
      <xdr:nvCxnSpPr>
        <xdr:cNvPr id="292" name="直線コネクタ 291"/>
        <xdr:cNvCxnSpPr/>
      </xdr:nvCxnSpPr>
      <xdr:spPr>
        <a:xfrm>
          <a:off x="9639300" y="6259779"/>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15892</xdr:rowOff>
    </xdr:from>
    <xdr:ext cx="378565" cy="259045"/>
    <xdr:sp macro="" textlink="">
      <xdr:nvSpPr>
        <xdr:cNvPr id="293" name="労働費平均値テキスト"/>
        <xdr:cNvSpPr txBox="1"/>
      </xdr:nvSpPr>
      <xdr:spPr>
        <a:xfrm>
          <a:off x="10528300" y="6359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37465</xdr:rowOff>
    </xdr:from>
    <xdr:to>
      <xdr:col>55</xdr:col>
      <xdr:colOff>50800</xdr:colOff>
      <xdr:row>37</xdr:row>
      <xdr:rowOff>139065</xdr:rowOff>
    </xdr:to>
    <xdr:sp macro="" textlink="">
      <xdr:nvSpPr>
        <xdr:cNvPr id="294" name="フローチャート: 判断 293"/>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87579</xdr:rowOff>
    </xdr:from>
    <xdr:to>
      <xdr:col>50</xdr:col>
      <xdr:colOff>114300</xdr:colOff>
      <xdr:row>36</xdr:row>
      <xdr:rowOff>114326</xdr:rowOff>
    </xdr:to>
    <xdr:cxnSp macro="">
      <xdr:nvCxnSpPr>
        <xdr:cNvPr id="295" name="直線コネクタ 294"/>
        <xdr:cNvCxnSpPr/>
      </xdr:nvCxnSpPr>
      <xdr:spPr>
        <a:xfrm flipV="1">
          <a:off x="8750300" y="6259779"/>
          <a:ext cx="889000" cy="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xdr:rowOff>
    </xdr:from>
    <xdr:to>
      <xdr:col>50</xdr:col>
      <xdr:colOff>165100</xdr:colOff>
      <xdr:row>37</xdr:row>
      <xdr:rowOff>111633</xdr:rowOff>
    </xdr:to>
    <xdr:sp macro="" textlink="">
      <xdr:nvSpPr>
        <xdr:cNvPr id="296" name="フローチャート: 判断 295"/>
        <xdr:cNvSpPr/>
      </xdr:nvSpPr>
      <xdr:spPr>
        <a:xfrm>
          <a:off x="9588500" y="635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102760</xdr:rowOff>
    </xdr:from>
    <xdr:ext cx="469744" cy="259045"/>
    <xdr:sp macro="" textlink="">
      <xdr:nvSpPr>
        <xdr:cNvPr id="297" name="テキスト ボックス 296"/>
        <xdr:cNvSpPr txBox="1"/>
      </xdr:nvSpPr>
      <xdr:spPr>
        <a:xfrm>
          <a:off x="9404428" y="64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86894</xdr:rowOff>
    </xdr:from>
    <xdr:to>
      <xdr:col>45</xdr:col>
      <xdr:colOff>177800</xdr:colOff>
      <xdr:row>36</xdr:row>
      <xdr:rowOff>114326</xdr:rowOff>
    </xdr:to>
    <xdr:cxnSp macro="">
      <xdr:nvCxnSpPr>
        <xdr:cNvPr id="298" name="直線コネクタ 297"/>
        <xdr:cNvCxnSpPr/>
      </xdr:nvCxnSpPr>
      <xdr:spPr>
        <a:xfrm>
          <a:off x="7861300" y="625909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119075</xdr:rowOff>
    </xdr:from>
    <xdr:to>
      <xdr:col>46</xdr:col>
      <xdr:colOff>38100</xdr:colOff>
      <xdr:row>37</xdr:row>
      <xdr:rowOff>49225</xdr:rowOff>
    </xdr:to>
    <xdr:sp macro="" textlink="">
      <xdr:nvSpPr>
        <xdr:cNvPr id="299" name="フローチャート: 判断 298"/>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40352</xdr:rowOff>
    </xdr:from>
    <xdr:ext cx="469744" cy="259045"/>
    <xdr:sp macro="" textlink="">
      <xdr:nvSpPr>
        <xdr:cNvPr id="300" name="テキスト ボックス 299"/>
        <xdr:cNvSpPr txBox="1"/>
      </xdr:nvSpPr>
      <xdr:spPr>
        <a:xfrm>
          <a:off x="8515428" y="63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149530</xdr:rowOff>
    </xdr:from>
    <xdr:to>
      <xdr:col>41</xdr:col>
      <xdr:colOff>50800</xdr:colOff>
      <xdr:row>36</xdr:row>
      <xdr:rowOff>86894</xdr:rowOff>
    </xdr:to>
    <xdr:cxnSp macro="">
      <xdr:nvCxnSpPr>
        <xdr:cNvPr id="301" name="直線コネクタ 300"/>
        <xdr:cNvCxnSpPr/>
      </xdr:nvCxnSpPr>
      <xdr:spPr>
        <a:xfrm>
          <a:off x="6972300" y="6150280"/>
          <a:ext cx="889000" cy="10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89586</xdr:rowOff>
    </xdr:from>
    <xdr:to>
      <xdr:col>41</xdr:col>
      <xdr:colOff>101600</xdr:colOff>
      <xdr:row>37</xdr:row>
      <xdr:rowOff>19736</xdr:rowOff>
    </xdr:to>
    <xdr:sp macro="" textlink="">
      <xdr:nvSpPr>
        <xdr:cNvPr id="302" name="フローチャート: 判断 301"/>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10863</xdr:rowOff>
    </xdr:from>
    <xdr:ext cx="469744" cy="259045"/>
    <xdr:sp macro="" textlink="">
      <xdr:nvSpPr>
        <xdr:cNvPr id="303" name="テキスト ボックス 302"/>
        <xdr:cNvSpPr txBox="1"/>
      </xdr:nvSpPr>
      <xdr:spPr>
        <a:xfrm>
          <a:off x="7626428" y="635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47523</xdr:rowOff>
    </xdr:from>
    <xdr:to>
      <xdr:col>36</xdr:col>
      <xdr:colOff>165100</xdr:colOff>
      <xdr:row>36</xdr:row>
      <xdr:rowOff>149123</xdr:rowOff>
    </xdr:to>
    <xdr:sp macro="" textlink="">
      <xdr:nvSpPr>
        <xdr:cNvPr id="304" name="フローチャート: 判断 303"/>
        <xdr:cNvSpPr/>
      </xdr:nvSpPr>
      <xdr:spPr>
        <a:xfrm>
          <a:off x="6921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140250</xdr:rowOff>
    </xdr:from>
    <xdr:ext cx="469744" cy="259045"/>
    <xdr:sp macro="" textlink="">
      <xdr:nvSpPr>
        <xdr:cNvPr id="305" name="テキスト ボックス 304"/>
        <xdr:cNvSpPr txBox="1"/>
      </xdr:nvSpPr>
      <xdr:spPr>
        <a:xfrm>
          <a:off x="6737428" y="631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64211</xdr:rowOff>
    </xdr:from>
    <xdr:to>
      <xdr:col>55</xdr:col>
      <xdr:colOff>50800</xdr:colOff>
      <xdr:row>36</xdr:row>
      <xdr:rowOff>165811</xdr:rowOff>
    </xdr:to>
    <xdr:sp macro="" textlink="">
      <xdr:nvSpPr>
        <xdr:cNvPr id="311" name="楕円 310"/>
        <xdr:cNvSpPr/>
      </xdr:nvSpPr>
      <xdr:spPr>
        <a:xfrm>
          <a:off x="10426700" y="623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87088</xdr:rowOff>
    </xdr:from>
    <xdr:ext cx="469744" cy="259045"/>
    <xdr:sp macro="" textlink="">
      <xdr:nvSpPr>
        <xdr:cNvPr id="312" name="労働費該当値テキスト"/>
        <xdr:cNvSpPr txBox="1"/>
      </xdr:nvSpPr>
      <xdr:spPr>
        <a:xfrm>
          <a:off x="10528300" y="608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36779</xdr:rowOff>
    </xdr:from>
    <xdr:to>
      <xdr:col>50</xdr:col>
      <xdr:colOff>165100</xdr:colOff>
      <xdr:row>36</xdr:row>
      <xdr:rowOff>138379</xdr:rowOff>
    </xdr:to>
    <xdr:sp macro="" textlink="">
      <xdr:nvSpPr>
        <xdr:cNvPr id="313" name="楕円 312"/>
        <xdr:cNvSpPr/>
      </xdr:nvSpPr>
      <xdr:spPr>
        <a:xfrm>
          <a:off x="9588500" y="620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154906</xdr:rowOff>
    </xdr:from>
    <xdr:ext cx="469744" cy="259045"/>
    <xdr:sp macro="" textlink="">
      <xdr:nvSpPr>
        <xdr:cNvPr id="314" name="テキスト ボックス 313"/>
        <xdr:cNvSpPr txBox="1"/>
      </xdr:nvSpPr>
      <xdr:spPr>
        <a:xfrm>
          <a:off x="9404428" y="598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63526</xdr:rowOff>
    </xdr:from>
    <xdr:to>
      <xdr:col>46</xdr:col>
      <xdr:colOff>38100</xdr:colOff>
      <xdr:row>36</xdr:row>
      <xdr:rowOff>165126</xdr:rowOff>
    </xdr:to>
    <xdr:sp macro="" textlink="">
      <xdr:nvSpPr>
        <xdr:cNvPr id="315" name="楕円 314"/>
        <xdr:cNvSpPr/>
      </xdr:nvSpPr>
      <xdr:spPr>
        <a:xfrm>
          <a:off x="8699500" y="62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10203</xdr:rowOff>
    </xdr:from>
    <xdr:ext cx="469744" cy="259045"/>
    <xdr:sp macro="" textlink="">
      <xdr:nvSpPr>
        <xdr:cNvPr id="316" name="テキスト ボックス 315"/>
        <xdr:cNvSpPr txBox="1"/>
      </xdr:nvSpPr>
      <xdr:spPr>
        <a:xfrm>
          <a:off x="8515428" y="601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36094</xdr:rowOff>
    </xdr:from>
    <xdr:to>
      <xdr:col>41</xdr:col>
      <xdr:colOff>101600</xdr:colOff>
      <xdr:row>36</xdr:row>
      <xdr:rowOff>137694</xdr:rowOff>
    </xdr:to>
    <xdr:sp macro="" textlink="">
      <xdr:nvSpPr>
        <xdr:cNvPr id="317" name="楕円 316"/>
        <xdr:cNvSpPr/>
      </xdr:nvSpPr>
      <xdr:spPr>
        <a:xfrm>
          <a:off x="7810500" y="62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154221</xdr:rowOff>
    </xdr:from>
    <xdr:ext cx="469744" cy="259045"/>
    <xdr:sp macro="" textlink="">
      <xdr:nvSpPr>
        <xdr:cNvPr id="318" name="テキスト ボックス 317"/>
        <xdr:cNvSpPr txBox="1"/>
      </xdr:nvSpPr>
      <xdr:spPr>
        <a:xfrm>
          <a:off x="7626428" y="598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98730</xdr:rowOff>
    </xdr:from>
    <xdr:to>
      <xdr:col>36</xdr:col>
      <xdr:colOff>165100</xdr:colOff>
      <xdr:row>36</xdr:row>
      <xdr:rowOff>28880</xdr:rowOff>
    </xdr:to>
    <xdr:sp macro="" textlink="">
      <xdr:nvSpPr>
        <xdr:cNvPr id="319" name="楕円 318"/>
        <xdr:cNvSpPr/>
      </xdr:nvSpPr>
      <xdr:spPr>
        <a:xfrm>
          <a:off x="6921500" y="60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45407</xdr:rowOff>
    </xdr:from>
    <xdr:ext cx="469744" cy="259045"/>
    <xdr:sp macro="" textlink="">
      <xdr:nvSpPr>
        <xdr:cNvPr id="320" name="テキスト ボックス 319"/>
        <xdr:cNvSpPr txBox="1"/>
      </xdr:nvSpPr>
      <xdr:spPr>
        <a:xfrm>
          <a:off x="6737428" y="58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136637</xdr:rowOff>
    </xdr:from>
    <xdr:to>
      <xdr:col>54</xdr:col>
      <xdr:colOff>189865</xdr:colOff>
      <xdr:row>58</xdr:row>
      <xdr:rowOff>131790</xdr:rowOff>
    </xdr:to>
    <xdr:cxnSp macro="">
      <xdr:nvCxnSpPr>
        <xdr:cNvPr id="342" name="直線コネクタ 341"/>
        <xdr:cNvCxnSpPr/>
      </xdr:nvCxnSpPr>
      <xdr:spPr>
        <a:xfrm flipV="1">
          <a:off x="10475595" y="8880587"/>
          <a:ext cx="127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135617</xdr:rowOff>
    </xdr:from>
    <xdr:ext cx="378565" cy="259045"/>
    <xdr:sp macro="" textlink="">
      <xdr:nvSpPr>
        <xdr:cNvPr id="343" name="農林水産業費最小値テキスト"/>
        <xdr:cNvSpPr txBox="1"/>
      </xdr:nvSpPr>
      <xdr:spPr>
        <a:xfrm>
          <a:off x="10528300" y="100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131790</xdr:rowOff>
    </xdr:from>
    <xdr:to>
      <xdr:col>55</xdr:col>
      <xdr:colOff>88900</xdr:colOff>
      <xdr:row>58</xdr:row>
      <xdr:rowOff>131790</xdr:rowOff>
    </xdr:to>
    <xdr:cxnSp macro="">
      <xdr:nvCxnSpPr>
        <xdr:cNvPr id="344" name="直線コネクタ 343"/>
        <xdr:cNvCxnSpPr/>
      </xdr:nvCxnSpPr>
      <xdr:spPr>
        <a:xfrm>
          <a:off x="10388600" y="1007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83314</xdr:rowOff>
    </xdr:from>
    <xdr:ext cx="534377" cy="259045"/>
    <xdr:sp macro="" textlink="">
      <xdr:nvSpPr>
        <xdr:cNvPr id="345" name="農林水産業費最大値テキスト"/>
        <xdr:cNvSpPr txBox="1"/>
      </xdr:nvSpPr>
      <xdr:spPr>
        <a:xfrm>
          <a:off x="10528300" y="86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136637</xdr:rowOff>
    </xdr:from>
    <xdr:to>
      <xdr:col>55</xdr:col>
      <xdr:colOff>88900</xdr:colOff>
      <xdr:row>51</xdr:row>
      <xdr:rowOff>136637</xdr:rowOff>
    </xdr:to>
    <xdr:cxnSp macro="">
      <xdr:nvCxnSpPr>
        <xdr:cNvPr id="346" name="直線コネクタ 345"/>
        <xdr:cNvCxnSpPr/>
      </xdr:nvCxnSpPr>
      <xdr:spPr>
        <a:xfrm>
          <a:off x="10388600" y="888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116611</xdr:rowOff>
    </xdr:from>
    <xdr:to>
      <xdr:col>55</xdr:col>
      <xdr:colOff>0</xdr:colOff>
      <xdr:row>56</xdr:row>
      <xdr:rowOff>121641</xdr:rowOff>
    </xdr:to>
    <xdr:cxnSp macro="">
      <xdr:nvCxnSpPr>
        <xdr:cNvPr id="347" name="直線コネクタ 346"/>
        <xdr:cNvCxnSpPr/>
      </xdr:nvCxnSpPr>
      <xdr:spPr>
        <a:xfrm>
          <a:off x="9639300" y="9717811"/>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9262</xdr:rowOff>
    </xdr:from>
    <xdr:ext cx="469744" cy="259045"/>
    <xdr:sp macro="" textlink="">
      <xdr:nvSpPr>
        <xdr:cNvPr id="348" name="農林水産業費平均値テキスト"/>
        <xdr:cNvSpPr txBox="1"/>
      </xdr:nvSpPr>
      <xdr:spPr>
        <a:xfrm>
          <a:off x="10528300" y="9781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30835</xdr:rowOff>
    </xdr:from>
    <xdr:to>
      <xdr:col>55</xdr:col>
      <xdr:colOff>50800</xdr:colOff>
      <xdr:row>57</xdr:row>
      <xdr:rowOff>132435</xdr:rowOff>
    </xdr:to>
    <xdr:sp macro="" textlink="">
      <xdr:nvSpPr>
        <xdr:cNvPr id="349" name="フローチャート: 判断 348"/>
        <xdr:cNvSpPr/>
      </xdr:nvSpPr>
      <xdr:spPr>
        <a:xfrm>
          <a:off x="104267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116611</xdr:rowOff>
    </xdr:from>
    <xdr:to>
      <xdr:col>50</xdr:col>
      <xdr:colOff>114300</xdr:colOff>
      <xdr:row>56</xdr:row>
      <xdr:rowOff>144729</xdr:rowOff>
    </xdr:to>
    <xdr:cxnSp macro="">
      <xdr:nvCxnSpPr>
        <xdr:cNvPr id="350" name="直線コネクタ 349"/>
        <xdr:cNvCxnSpPr/>
      </xdr:nvCxnSpPr>
      <xdr:spPr>
        <a:xfrm flipV="1">
          <a:off x="8750300" y="9717811"/>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18948</xdr:rowOff>
    </xdr:from>
    <xdr:to>
      <xdr:col>50</xdr:col>
      <xdr:colOff>165100</xdr:colOff>
      <xdr:row>57</xdr:row>
      <xdr:rowOff>120548</xdr:rowOff>
    </xdr:to>
    <xdr:sp macro="" textlink="">
      <xdr:nvSpPr>
        <xdr:cNvPr id="351" name="フローチャート: 判断 350"/>
        <xdr:cNvSpPr/>
      </xdr:nvSpPr>
      <xdr:spPr>
        <a:xfrm>
          <a:off x="9588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111675</xdr:rowOff>
    </xdr:from>
    <xdr:ext cx="469744" cy="259045"/>
    <xdr:sp macro="" textlink="">
      <xdr:nvSpPr>
        <xdr:cNvPr id="352" name="テキスト ボックス 351"/>
        <xdr:cNvSpPr txBox="1"/>
      </xdr:nvSpPr>
      <xdr:spPr>
        <a:xfrm>
          <a:off x="9404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144272</xdr:rowOff>
    </xdr:from>
    <xdr:to>
      <xdr:col>45</xdr:col>
      <xdr:colOff>177800</xdr:colOff>
      <xdr:row>56</xdr:row>
      <xdr:rowOff>144729</xdr:rowOff>
    </xdr:to>
    <xdr:cxnSp macro="">
      <xdr:nvCxnSpPr>
        <xdr:cNvPr id="353" name="直線コネクタ 352"/>
        <xdr:cNvCxnSpPr/>
      </xdr:nvCxnSpPr>
      <xdr:spPr>
        <a:xfrm>
          <a:off x="7861300" y="974547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159812</xdr:rowOff>
    </xdr:from>
    <xdr:to>
      <xdr:col>46</xdr:col>
      <xdr:colOff>38100</xdr:colOff>
      <xdr:row>57</xdr:row>
      <xdr:rowOff>89962</xdr:rowOff>
    </xdr:to>
    <xdr:sp macro="" textlink="">
      <xdr:nvSpPr>
        <xdr:cNvPr id="354" name="フローチャート: 判断 353"/>
        <xdr:cNvSpPr/>
      </xdr:nvSpPr>
      <xdr:spPr>
        <a:xfrm>
          <a:off x="8699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81089</xdr:rowOff>
    </xdr:from>
    <xdr:ext cx="469744" cy="259045"/>
    <xdr:sp macro="" textlink="">
      <xdr:nvSpPr>
        <xdr:cNvPr id="355" name="テキスト ボックス 354"/>
        <xdr:cNvSpPr txBox="1"/>
      </xdr:nvSpPr>
      <xdr:spPr>
        <a:xfrm>
          <a:off x="8515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144272</xdr:rowOff>
    </xdr:from>
    <xdr:to>
      <xdr:col>41</xdr:col>
      <xdr:colOff>50800</xdr:colOff>
      <xdr:row>56</xdr:row>
      <xdr:rowOff>162651</xdr:rowOff>
    </xdr:to>
    <xdr:cxnSp macro="">
      <xdr:nvCxnSpPr>
        <xdr:cNvPr id="356" name="直線コネクタ 355"/>
        <xdr:cNvCxnSpPr/>
      </xdr:nvCxnSpPr>
      <xdr:spPr>
        <a:xfrm flipV="1">
          <a:off x="6972300" y="9745472"/>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21143</xdr:rowOff>
    </xdr:from>
    <xdr:to>
      <xdr:col>41</xdr:col>
      <xdr:colOff>101600</xdr:colOff>
      <xdr:row>57</xdr:row>
      <xdr:rowOff>122743</xdr:rowOff>
    </xdr:to>
    <xdr:sp macro="" textlink="">
      <xdr:nvSpPr>
        <xdr:cNvPr id="357" name="フローチャート: 判断 356"/>
        <xdr:cNvSpPr/>
      </xdr:nvSpPr>
      <xdr:spPr>
        <a:xfrm>
          <a:off x="7810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113870</xdr:rowOff>
    </xdr:from>
    <xdr:ext cx="469744" cy="259045"/>
    <xdr:sp macro="" textlink="">
      <xdr:nvSpPr>
        <xdr:cNvPr id="358" name="テキスト ボックス 357"/>
        <xdr:cNvSpPr txBox="1"/>
      </xdr:nvSpPr>
      <xdr:spPr>
        <a:xfrm>
          <a:off x="7626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41397</xdr:rowOff>
    </xdr:from>
    <xdr:to>
      <xdr:col>36</xdr:col>
      <xdr:colOff>165100</xdr:colOff>
      <xdr:row>57</xdr:row>
      <xdr:rowOff>142997</xdr:rowOff>
    </xdr:to>
    <xdr:sp macro="" textlink="">
      <xdr:nvSpPr>
        <xdr:cNvPr id="359" name="フローチャート: 判断 358"/>
        <xdr:cNvSpPr/>
      </xdr:nvSpPr>
      <xdr:spPr>
        <a:xfrm>
          <a:off x="6921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134124</xdr:rowOff>
    </xdr:from>
    <xdr:ext cx="469744" cy="259045"/>
    <xdr:sp macro="" textlink="">
      <xdr:nvSpPr>
        <xdr:cNvPr id="360" name="テキスト ボックス 359"/>
        <xdr:cNvSpPr txBox="1"/>
      </xdr:nvSpPr>
      <xdr:spPr>
        <a:xfrm>
          <a:off x="6737428" y="99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70841</xdr:rowOff>
    </xdr:from>
    <xdr:to>
      <xdr:col>55</xdr:col>
      <xdr:colOff>50800</xdr:colOff>
      <xdr:row>57</xdr:row>
      <xdr:rowOff>991</xdr:rowOff>
    </xdr:to>
    <xdr:sp macro="" textlink="">
      <xdr:nvSpPr>
        <xdr:cNvPr id="366" name="楕円 365"/>
        <xdr:cNvSpPr/>
      </xdr:nvSpPr>
      <xdr:spPr>
        <a:xfrm>
          <a:off x="10426700" y="967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93718</xdr:rowOff>
    </xdr:from>
    <xdr:ext cx="469744" cy="259045"/>
    <xdr:sp macro="" textlink="">
      <xdr:nvSpPr>
        <xdr:cNvPr id="367" name="農林水産業費該当値テキスト"/>
        <xdr:cNvSpPr txBox="1"/>
      </xdr:nvSpPr>
      <xdr:spPr>
        <a:xfrm>
          <a:off x="10528300" y="952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65811</xdr:rowOff>
    </xdr:from>
    <xdr:to>
      <xdr:col>50</xdr:col>
      <xdr:colOff>165100</xdr:colOff>
      <xdr:row>56</xdr:row>
      <xdr:rowOff>167411</xdr:rowOff>
    </xdr:to>
    <xdr:sp macro="" textlink="">
      <xdr:nvSpPr>
        <xdr:cNvPr id="368" name="楕円 367"/>
        <xdr:cNvSpPr/>
      </xdr:nvSpPr>
      <xdr:spPr>
        <a:xfrm>
          <a:off x="9588500" y="966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12488</xdr:rowOff>
    </xdr:from>
    <xdr:ext cx="469744" cy="259045"/>
    <xdr:sp macro="" textlink="">
      <xdr:nvSpPr>
        <xdr:cNvPr id="369" name="テキスト ボックス 368"/>
        <xdr:cNvSpPr txBox="1"/>
      </xdr:nvSpPr>
      <xdr:spPr>
        <a:xfrm>
          <a:off x="9404428" y="944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93929</xdr:rowOff>
    </xdr:from>
    <xdr:to>
      <xdr:col>46</xdr:col>
      <xdr:colOff>38100</xdr:colOff>
      <xdr:row>57</xdr:row>
      <xdr:rowOff>24079</xdr:rowOff>
    </xdr:to>
    <xdr:sp macro="" textlink="">
      <xdr:nvSpPr>
        <xdr:cNvPr id="370" name="楕円 369"/>
        <xdr:cNvSpPr/>
      </xdr:nvSpPr>
      <xdr:spPr>
        <a:xfrm>
          <a:off x="8699500" y="969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40606</xdr:rowOff>
    </xdr:from>
    <xdr:ext cx="469744" cy="259045"/>
    <xdr:sp macro="" textlink="">
      <xdr:nvSpPr>
        <xdr:cNvPr id="371" name="テキスト ボックス 370"/>
        <xdr:cNvSpPr txBox="1"/>
      </xdr:nvSpPr>
      <xdr:spPr>
        <a:xfrm>
          <a:off x="8515428" y="94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93472</xdr:rowOff>
    </xdr:from>
    <xdr:to>
      <xdr:col>41</xdr:col>
      <xdr:colOff>101600</xdr:colOff>
      <xdr:row>57</xdr:row>
      <xdr:rowOff>23622</xdr:rowOff>
    </xdr:to>
    <xdr:sp macro="" textlink="">
      <xdr:nvSpPr>
        <xdr:cNvPr id="372" name="楕円 371"/>
        <xdr:cNvSpPr/>
      </xdr:nvSpPr>
      <xdr:spPr>
        <a:xfrm>
          <a:off x="7810500" y="969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40149</xdr:rowOff>
    </xdr:from>
    <xdr:ext cx="469744" cy="259045"/>
    <xdr:sp macro="" textlink="">
      <xdr:nvSpPr>
        <xdr:cNvPr id="373" name="テキスト ボックス 372"/>
        <xdr:cNvSpPr txBox="1"/>
      </xdr:nvSpPr>
      <xdr:spPr>
        <a:xfrm>
          <a:off x="7626428" y="946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111851</xdr:rowOff>
    </xdr:from>
    <xdr:to>
      <xdr:col>36</xdr:col>
      <xdr:colOff>165100</xdr:colOff>
      <xdr:row>57</xdr:row>
      <xdr:rowOff>42001</xdr:rowOff>
    </xdr:to>
    <xdr:sp macro="" textlink="">
      <xdr:nvSpPr>
        <xdr:cNvPr id="374" name="楕円 373"/>
        <xdr:cNvSpPr/>
      </xdr:nvSpPr>
      <xdr:spPr>
        <a:xfrm>
          <a:off x="6921500" y="971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58528</xdr:rowOff>
    </xdr:from>
    <xdr:ext cx="469744" cy="259045"/>
    <xdr:sp macro="" textlink="">
      <xdr:nvSpPr>
        <xdr:cNvPr id="375" name="テキスト ボックス 374"/>
        <xdr:cNvSpPr txBox="1"/>
      </xdr:nvSpPr>
      <xdr:spPr>
        <a:xfrm>
          <a:off x="6737428" y="948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28696</xdr:rowOff>
    </xdr:from>
    <xdr:to>
      <xdr:col>54</xdr:col>
      <xdr:colOff>189865</xdr:colOff>
      <xdr:row>79</xdr:row>
      <xdr:rowOff>29763</xdr:rowOff>
    </xdr:to>
    <xdr:cxnSp macro="">
      <xdr:nvCxnSpPr>
        <xdr:cNvPr id="399" name="直線コネクタ 398"/>
        <xdr:cNvCxnSpPr/>
      </xdr:nvCxnSpPr>
      <xdr:spPr>
        <a:xfrm flipV="1">
          <a:off x="10475595" y="12201646"/>
          <a:ext cx="127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33590</xdr:rowOff>
    </xdr:from>
    <xdr:ext cx="378565" cy="259045"/>
    <xdr:sp macro="" textlink="">
      <xdr:nvSpPr>
        <xdr:cNvPr id="400" name="商工費最小値テキスト"/>
        <xdr:cNvSpPr txBox="1"/>
      </xdr:nvSpPr>
      <xdr:spPr>
        <a:xfrm>
          <a:off x="10528300" y="13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29763</xdr:rowOff>
    </xdr:from>
    <xdr:to>
      <xdr:col>55</xdr:col>
      <xdr:colOff>88900</xdr:colOff>
      <xdr:row>79</xdr:row>
      <xdr:rowOff>29763</xdr:rowOff>
    </xdr:to>
    <xdr:cxnSp macro="">
      <xdr:nvCxnSpPr>
        <xdr:cNvPr id="401" name="直線コネクタ 400"/>
        <xdr:cNvCxnSpPr/>
      </xdr:nvCxnSpPr>
      <xdr:spPr>
        <a:xfrm>
          <a:off x="10388600" y="135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146823</xdr:rowOff>
    </xdr:from>
    <xdr:ext cx="534377" cy="259045"/>
    <xdr:sp macro="" textlink="">
      <xdr:nvSpPr>
        <xdr:cNvPr id="402" name="商工費最大値テキスト"/>
        <xdr:cNvSpPr txBox="1"/>
      </xdr:nvSpPr>
      <xdr:spPr>
        <a:xfrm>
          <a:off x="10528300" y="119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28696</xdr:rowOff>
    </xdr:from>
    <xdr:to>
      <xdr:col>55</xdr:col>
      <xdr:colOff>88900</xdr:colOff>
      <xdr:row>71</xdr:row>
      <xdr:rowOff>28696</xdr:rowOff>
    </xdr:to>
    <xdr:cxnSp macro="">
      <xdr:nvCxnSpPr>
        <xdr:cNvPr id="403" name="直線コネクタ 402"/>
        <xdr:cNvCxnSpPr/>
      </xdr:nvCxnSpPr>
      <xdr:spPr>
        <a:xfrm>
          <a:off x="10388600" y="122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42411</xdr:rowOff>
    </xdr:from>
    <xdr:to>
      <xdr:col>55</xdr:col>
      <xdr:colOff>0</xdr:colOff>
      <xdr:row>76</xdr:row>
      <xdr:rowOff>85827</xdr:rowOff>
    </xdr:to>
    <xdr:cxnSp macro="">
      <xdr:nvCxnSpPr>
        <xdr:cNvPr id="404" name="直線コネクタ 403"/>
        <xdr:cNvCxnSpPr/>
      </xdr:nvCxnSpPr>
      <xdr:spPr>
        <a:xfrm>
          <a:off x="9639300" y="13072611"/>
          <a:ext cx="838200" cy="4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156100</xdr:rowOff>
    </xdr:from>
    <xdr:ext cx="469744" cy="259045"/>
    <xdr:sp macro="" textlink="">
      <xdr:nvSpPr>
        <xdr:cNvPr id="405" name="商工費平均値テキスト"/>
        <xdr:cNvSpPr txBox="1"/>
      </xdr:nvSpPr>
      <xdr:spPr>
        <a:xfrm>
          <a:off x="10528300" y="13357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6223</xdr:rowOff>
    </xdr:from>
    <xdr:to>
      <xdr:col>55</xdr:col>
      <xdr:colOff>50800</xdr:colOff>
      <xdr:row>78</xdr:row>
      <xdr:rowOff>107823</xdr:rowOff>
    </xdr:to>
    <xdr:sp macro="" textlink="">
      <xdr:nvSpPr>
        <xdr:cNvPr id="406" name="フローチャート: 判断 405"/>
        <xdr:cNvSpPr/>
      </xdr:nvSpPr>
      <xdr:spPr>
        <a:xfrm>
          <a:off x="104267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42411</xdr:rowOff>
    </xdr:from>
    <xdr:to>
      <xdr:col>50</xdr:col>
      <xdr:colOff>114300</xdr:colOff>
      <xdr:row>76</xdr:row>
      <xdr:rowOff>111430</xdr:rowOff>
    </xdr:to>
    <xdr:cxnSp macro="">
      <xdr:nvCxnSpPr>
        <xdr:cNvPr id="407" name="直線コネクタ 406"/>
        <xdr:cNvCxnSpPr/>
      </xdr:nvCxnSpPr>
      <xdr:spPr>
        <a:xfrm flipV="1">
          <a:off x="8750300" y="13072611"/>
          <a:ext cx="889000" cy="6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162280</xdr:rowOff>
    </xdr:from>
    <xdr:to>
      <xdr:col>50</xdr:col>
      <xdr:colOff>165100</xdr:colOff>
      <xdr:row>78</xdr:row>
      <xdr:rowOff>92430</xdr:rowOff>
    </xdr:to>
    <xdr:sp macro="" textlink="">
      <xdr:nvSpPr>
        <xdr:cNvPr id="408" name="フローチャート: 判断 407"/>
        <xdr:cNvSpPr/>
      </xdr:nvSpPr>
      <xdr:spPr>
        <a:xfrm>
          <a:off x="9588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83557</xdr:rowOff>
    </xdr:from>
    <xdr:ext cx="469744" cy="259045"/>
    <xdr:sp macro="" textlink="">
      <xdr:nvSpPr>
        <xdr:cNvPr id="409" name="テキスト ボックス 408"/>
        <xdr:cNvSpPr txBox="1"/>
      </xdr:nvSpPr>
      <xdr:spPr>
        <a:xfrm>
          <a:off x="9404428" y="134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70662</xdr:rowOff>
    </xdr:from>
    <xdr:to>
      <xdr:col>45</xdr:col>
      <xdr:colOff>177800</xdr:colOff>
      <xdr:row>76</xdr:row>
      <xdr:rowOff>111430</xdr:rowOff>
    </xdr:to>
    <xdr:cxnSp macro="">
      <xdr:nvCxnSpPr>
        <xdr:cNvPr id="410" name="直線コネクタ 409"/>
        <xdr:cNvCxnSpPr/>
      </xdr:nvCxnSpPr>
      <xdr:spPr>
        <a:xfrm>
          <a:off x="7861300" y="13100862"/>
          <a:ext cx="8890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125171</xdr:rowOff>
    </xdr:from>
    <xdr:to>
      <xdr:col>46</xdr:col>
      <xdr:colOff>38100</xdr:colOff>
      <xdr:row>78</xdr:row>
      <xdr:rowOff>55321</xdr:rowOff>
    </xdr:to>
    <xdr:sp macro="" textlink="">
      <xdr:nvSpPr>
        <xdr:cNvPr id="411" name="フローチャート: 判断 410"/>
        <xdr:cNvSpPr/>
      </xdr:nvSpPr>
      <xdr:spPr>
        <a:xfrm>
          <a:off x="8699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46448</xdr:rowOff>
    </xdr:from>
    <xdr:ext cx="534377" cy="259045"/>
    <xdr:sp macro="" textlink="">
      <xdr:nvSpPr>
        <xdr:cNvPr id="412" name="テキスト ボックス 411"/>
        <xdr:cNvSpPr txBox="1"/>
      </xdr:nvSpPr>
      <xdr:spPr>
        <a:xfrm>
          <a:off x="8483111" y="134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70662</xdr:rowOff>
    </xdr:from>
    <xdr:to>
      <xdr:col>41</xdr:col>
      <xdr:colOff>50800</xdr:colOff>
      <xdr:row>77</xdr:row>
      <xdr:rowOff>4521</xdr:rowOff>
    </xdr:to>
    <xdr:cxnSp macro="">
      <xdr:nvCxnSpPr>
        <xdr:cNvPr id="413" name="直線コネクタ 412"/>
        <xdr:cNvCxnSpPr/>
      </xdr:nvCxnSpPr>
      <xdr:spPr>
        <a:xfrm flipV="1">
          <a:off x="6972300" y="13100862"/>
          <a:ext cx="889000" cy="10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142945</xdr:rowOff>
    </xdr:from>
    <xdr:to>
      <xdr:col>41</xdr:col>
      <xdr:colOff>101600</xdr:colOff>
      <xdr:row>78</xdr:row>
      <xdr:rowOff>73095</xdr:rowOff>
    </xdr:to>
    <xdr:sp macro="" textlink="">
      <xdr:nvSpPr>
        <xdr:cNvPr id="414" name="フローチャート: 判断 413"/>
        <xdr:cNvSpPr/>
      </xdr:nvSpPr>
      <xdr:spPr>
        <a:xfrm>
          <a:off x="7810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64222</xdr:rowOff>
    </xdr:from>
    <xdr:ext cx="534377" cy="259045"/>
    <xdr:sp macro="" textlink="">
      <xdr:nvSpPr>
        <xdr:cNvPr id="415" name="テキスト ボックス 414"/>
        <xdr:cNvSpPr txBox="1"/>
      </xdr:nvSpPr>
      <xdr:spPr>
        <a:xfrm>
          <a:off x="7594111" y="1343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147422</xdr:rowOff>
    </xdr:from>
    <xdr:to>
      <xdr:col>36</xdr:col>
      <xdr:colOff>165100</xdr:colOff>
      <xdr:row>78</xdr:row>
      <xdr:rowOff>77572</xdr:rowOff>
    </xdr:to>
    <xdr:sp macro="" textlink="">
      <xdr:nvSpPr>
        <xdr:cNvPr id="416" name="フローチャート: 判断 415"/>
        <xdr:cNvSpPr/>
      </xdr:nvSpPr>
      <xdr:spPr>
        <a:xfrm>
          <a:off x="6921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68699</xdr:rowOff>
    </xdr:from>
    <xdr:ext cx="469744" cy="259045"/>
    <xdr:sp macro="" textlink="">
      <xdr:nvSpPr>
        <xdr:cNvPr id="417" name="テキスト ボックス 416"/>
        <xdr:cNvSpPr txBox="1"/>
      </xdr:nvSpPr>
      <xdr:spPr>
        <a:xfrm>
          <a:off x="6737428" y="1344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35027</xdr:rowOff>
    </xdr:from>
    <xdr:to>
      <xdr:col>55</xdr:col>
      <xdr:colOff>50800</xdr:colOff>
      <xdr:row>76</xdr:row>
      <xdr:rowOff>136627</xdr:rowOff>
    </xdr:to>
    <xdr:sp macro="" textlink="">
      <xdr:nvSpPr>
        <xdr:cNvPr id="423" name="楕円 422"/>
        <xdr:cNvSpPr/>
      </xdr:nvSpPr>
      <xdr:spPr>
        <a:xfrm>
          <a:off x="10426700" y="1306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57904</xdr:rowOff>
    </xdr:from>
    <xdr:ext cx="534377" cy="259045"/>
    <xdr:sp macro="" textlink="">
      <xdr:nvSpPr>
        <xdr:cNvPr id="424" name="商工費該当値テキスト"/>
        <xdr:cNvSpPr txBox="1"/>
      </xdr:nvSpPr>
      <xdr:spPr>
        <a:xfrm>
          <a:off x="10528300"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163061</xdr:rowOff>
    </xdr:from>
    <xdr:to>
      <xdr:col>50</xdr:col>
      <xdr:colOff>165100</xdr:colOff>
      <xdr:row>76</xdr:row>
      <xdr:rowOff>93211</xdr:rowOff>
    </xdr:to>
    <xdr:sp macro="" textlink="">
      <xdr:nvSpPr>
        <xdr:cNvPr id="425" name="楕円 424"/>
        <xdr:cNvSpPr/>
      </xdr:nvSpPr>
      <xdr:spPr>
        <a:xfrm>
          <a:off x="9588500" y="130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109738</xdr:rowOff>
    </xdr:from>
    <xdr:ext cx="534377" cy="259045"/>
    <xdr:sp macro="" textlink="">
      <xdr:nvSpPr>
        <xdr:cNvPr id="426" name="テキスト ボックス 425"/>
        <xdr:cNvSpPr txBox="1"/>
      </xdr:nvSpPr>
      <xdr:spPr>
        <a:xfrm>
          <a:off x="9372111" y="1279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60630</xdr:rowOff>
    </xdr:from>
    <xdr:to>
      <xdr:col>46</xdr:col>
      <xdr:colOff>38100</xdr:colOff>
      <xdr:row>76</xdr:row>
      <xdr:rowOff>162230</xdr:rowOff>
    </xdr:to>
    <xdr:sp macro="" textlink="">
      <xdr:nvSpPr>
        <xdr:cNvPr id="427" name="楕円 426"/>
        <xdr:cNvSpPr/>
      </xdr:nvSpPr>
      <xdr:spPr>
        <a:xfrm>
          <a:off x="8699500" y="130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7307</xdr:rowOff>
    </xdr:from>
    <xdr:ext cx="534377" cy="259045"/>
    <xdr:sp macro="" textlink="">
      <xdr:nvSpPr>
        <xdr:cNvPr id="428" name="テキスト ボックス 427"/>
        <xdr:cNvSpPr txBox="1"/>
      </xdr:nvSpPr>
      <xdr:spPr>
        <a:xfrm>
          <a:off x="8483111" y="1286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19862</xdr:rowOff>
    </xdr:from>
    <xdr:to>
      <xdr:col>41</xdr:col>
      <xdr:colOff>101600</xdr:colOff>
      <xdr:row>76</xdr:row>
      <xdr:rowOff>121462</xdr:rowOff>
    </xdr:to>
    <xdr:sp macro="" textlink="">
      <xdr:nvSpPr>
        <xdr:cNvPr id="429" name="楕円 428"/>
        <xdr:cNvSpPr/>
      </xdr:nvSpPr>
      <xdr:spPr>
        <a:xfrm>
          <a:off x="7810500" y="1305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137990</xdr:rowOff>
    </xdr:from>
    <xdr:ext cx="534377" cy="259045"/>
    <xdr:sp macro="" textlink="">
      <xdr:nvSpPr>
        <xdr:cNvPr id="430" name="テキスト ボックス 429"/>
        <xdr:cNvSpPr txBox="1"/>
      </xdr:nvSpPr>
      <xdr:spPr>
        <a:xfrm>
          <a:off x="7594111" y="1282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125171</xdr:rowOff>
    </xdr:from>
    <xdr:to>
      <xdr:col>36</xdr:col>
      <xdr:colOff>165100</xdr:colOff>
      <xdr:row>77</xdr:row>
      <xdr:rowOff>55321</xdr:rowOff>
    </xdr:to>
    <xdr:sp macro="" textlink="">
      <xdr:nvSpPr>
        <xdr:cNvPr id="431" name="楕円 430"/>
        <xdr:cNvSpPr/>
      </xdr:nvSpPr>
      <xdr:spPr>
        <a:xfrm>
          <a:off x="6921500" y="1315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71848</xdr:rowOff>
    </xdr:from>
    <xdr:ext cx="534377" cy="259045"/>
    <xdr:sp macro="" textlink="">
      <xdr:nvSpPr>
        <xdr:cNvPr id="432" name="テキスト ボックス 431"/>
        <xdr:cNvSpPr txBox="1"/>
      </xdr:nvSpPr>
      <xdr:spPr>
        <a:xfrm>
          <a:off x="6705111" y="1293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149282</xdr:rowOff>
    </xdr:from>
    <xdr:to>
      <xdr:col>54</xdr:col>
      <xdr:colOff>189865</xdr:colOff>
      <xdr:row>98</xdr:row>
      <xdr:rowOff>134728</xdr:rowOff>
    </xdr:to>
    <xdr:cxnSp macro="">
      <xdr:nvCxnSpPr>
        <xdr:cNvPr id="457" name="直線コネクタ 456"/>
        <xdr:cNvCxnSpPr/>
      </xdr:nvCxnSpPr>
      <xdr:spPr>
        <a:xfrm flipV="1">
          <a:off x="10475595" y="15579782"/>
          <a:ext cx="1270" cy="13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138555</xdr:rowOff>
    </xdr:from>
    <xdr:ext cx="534377" cy="259045"/>
    <xdr:sp macro="" textlink="">
      <xdr:nvSpPr>
        <xdr:cNvPr id="458" name="土木費最小値テキスト"/>
        <xdr:cNvSpPr txBox="1"/>
      </xdr:nvSpPr>
      <xdr:spPr>
        <a:xfrm>
          <a:off x="10528300"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134728</xdr:rowOff>
    </xdr:from>
    <xdr:to>
      <xdr:col>55</xdr:col>
      <xdr:colOff>88900</xdr:colOff>
      <xdr:row>98</xdr:row>
      <xdr:rowOff>134728</xdr:rowOff>
    </xdr:to>
    <xdr:cxnSp macro="">
      <xdr:nvCxnSpPr>
        <xdr:cNvPr id="459" name="直線コネクタ 458"/>
        <xdr:cNvCxnSpPr/>
      </xdr:nvCxnSpPr>
      <xdr:spPr>
        <a:xfrm>
          <a:off x="10388600" y="1693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95959</xdr:rowOff>
    </xdr:from>
    <xdr:ext cx="534377" cy="259045"/>
    <xdr:sp macro="" textlink="">
      <xdr:nvSpPr>
        <xdr:cNvPr id="460" name="土木費最大値テキスト"/>
        <xdr:cNvSpPr txBox="1"/>
      </xdr:nvSpPr>
      <xdr:spPr>
        <a:xfrm>
          <a:off x="10528300"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149282</xdr:rowOff>
    </xdr:from>
    <xdr:to>
      <xdr:col>55</xdr:col>
      <xdr:colOff>88900</xdr:colOff>
      <xdr:row>90</xdr:row>
      <xdr:rowOff>149282</xdr:rowOff>
    </xdr:to>
    <xdr:cxnSp macro="">
      <xdr:nvCxnSpPr>
        <xdr:cNvPr id="461" name="直線コネクタ 460"/>
        <xdr:cNvCxnSpPr/>
      </xdr:nvCxnSpPr>
      <xdr:spPr>
        <a:xfrm>
          <a:off x="10388600" y="1557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114782</xdr:rowOff>
    </xdr:from>
    <xdr:to>
      <xdr:col>55</xdr:col>
      <xdr:colOff>0</xdr:colOff>
      <xdr:row>97</xdr:row>
      <xdr:rowOff>23819</xdr:rowOff>
    </xdr:to>
    <xdr:cxnSp macro="">
      <xdr:nvCxnSpPr>
        <xdr:cNvPr id="462" name="直線コネクタ 461"/>
        <xdr:cNvCxnSpPr/>
      </xdr:nvCxnSpPr>
      <xdr:spPr>
        <a:xfrm flipV="1">
          <a:off x="9639300" y="16573982"/>
          <a:ext cx="838200" cy="8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77595</xdr:rowOff>
    </xdr:from>
    <xdr:ext cx="534377" cy="259045"/>
    <xdr:sp macro="" textlink="">
      <xdr:nvSpPr>
        <xdr:cNvPr id="463" name="土木費平均値テキスト"/>
        <xdr:cNvSpPr txBox="1"/>
      </xdr:nvSpPr>
      <xdr:spPr>
        <a:xfrm>
          <a:off x="10528300" y="16536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99168</xdr:rowOff>
    </xdr:from>
    <xdr:to>
      <xdr:col>55</xdr:col>
      <xdr:colOff>50800</xdr:colOff>
      <xdr:row>97</xdr:row>
      <xdr:rowOff>29318</xdr:rowOff>
    </xdr:to>
    <xdr:sp macro="" textlink="">
      <xdr:nvSpPr>
        <xdr:cNvPr id="464" name="フローチャート: 判断 463"/>
        <xdr:cNvSpPr/>
      </xdr:nvSpPr>
      <xdr:spPr>
        <a:xfrm>
          <a:off x="104267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139661</xdr:rowOff>
    </xdr:from>
    <xdr:to>
      <xdr:col>50</xdr:col>
      <xdr:colOff>114300</xdr:colOff>
      <xdr:row>97</xdr:row>
      <xdr:rowOff>23819</xdr:rowOff>
    </xdr:to>
    <xdr:cxnSp macro="">
      <xdr:nvCxnSpPr>
        <xdr:cNvPr id="465" name="直線コネクタ 464"/>
        <xdr:cNvCxnSpPr/>
      </xdr:nvCxnSpPr>
      <xdr:spPr>
        <a:xfrm>
          <a:off x="8750300" y="16598861"/>
          <a:ext cx="889000" cy="5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115494</xdr:rowOff>
    </xdr:from>
    <xdr:to>
      <xdr:col>50</xdr:col>
      <xdr:colOff>165100</xdr:colOff>
      <xdr:row>97</xdr:row>
      <xdr:rowOff>45644</xdr:rowOff>
    </xdr:to>
    <xdr:sp macro="" textlink="">
      <xdr:nvSpPr>
        <xdr:cNvPr id="466" name="フローチャート: 判断 465"/>
        <xdr:cNvSpPr/>
      </xdr:nvSpPr>
      <xdr:spPr>
        <a:xfrm>
          <a:off x="9588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62171</xdr:rowOff>
    </xdr:from>
    <xdr:ext cx="534377" cy="259045"/>
    <xdr:sp macro="" textlink="">
      <xdr:nvSpPr>
        <xdr:cNvPr id="467" name="テキスト ボックス 466"/>
        <xdr:cNvSpPr txBox="1"/>
      </xdr:nvSpPr>
      <xdr:spPr>
        <a:xfrm>
          <a:off x="9372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114249</xdr:rowOff>
    </xdr:from>
    <xdr:to>
      <xdr:col>45</xdr:col>
      <xdr:colOff>177800</xdr:colOff>
      <xdr:row>96</xdr:row>
      <xdr:rowOff>139661</xdr:rowOff>
    </xdr:to>
    <xdr:cxnSp macro="">
      <xdr:nvCxnSpPr>
        <xdr:cNvPr id="468" name="直線コネクタ 467"/>
        <xdr:cNvCxnSpPr/>
      </xdr:nvCxnSpPr>
      <xdr:spPr>
        <a:xfrm>
          <a:off x="7861300" y="16573449"/>
          <a:ext cx="889000" cy="2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69" name="フローチャート: 判断 468"/>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38143</xdr:rowOff>
    </xdr:from>
    <xdr:ext cx="534377" cy="259045"/>
    <xdr:sp macro="" textlink="">
      <xdr:nvSpPr>
        <xdr:cNvPr id="470" name="テキスト ボックス 469"/>
        <xdr:cNvSpPr txBox="1"/>
      </xdr:nvSpPr>
      <xdr:spPr>
        <a:xfrm>
          <a:off x="8483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50585</xdr:rowOff>
    </xdr:from>
    <xdr:to>
      <xdr:col>41</xdr:col>
      <xdr:colOff>50800</xdr:colOff>
      <xdr:row>96</xdr:row>
      <xdr:rowOff>114249</xdr:rowOff>
    </xdr:to>
    <xdr:cxnSp macro="">
      <xdr:nvCxnSpPr>
        <xdr:cNvPr id="471" name="直線コネクタ 470"/>
        <xdr:cNvCxnSpPr/>
      </xdr:nvCxnSpPr>
      <xdr:spPr>
        <a:xfrm>
          <a:off x="6972300" y="16509785"/>
          <a:ext cx="889000" cy="6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2" name="フローチャート: 判断 471"/>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19359</xdr:rowOff>
    </xdr:from>
    <xdr:ext cx="534377" cy="259045"/>
    <xdr:sp macro="" textlink="">
      <xdr:nvSpPr>
        <xdr:cNvPr id="473" name="テキスト ボックス 472"/>
        <xdr:cNvSpPr txBox="1"/>
      </xdr:nvSpPr>
      <xdr:spPr>
        <a:xfrm>
          <a:off x="7594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74" name="フローチャート: 判断 473"/>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136631</xdr:rowOff>
    </xdr:from>
    <xdr:ext cx="534377" cy="259045"/>
    <xdr:sp macro="" textlink="">
      <xdr:nvSpPr>
        <xdr:cNvPr id="475" name="テキスト ボックス 474"/>
        <xdr:cNvSpPr txBox="1"/>
      </xdr:nvSpPr>
      <xdr:spPr>
        <a:xfrm>
          <a:off x="6705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63982</xdr:rowOff>
    </xdr:from>
    <xdr:to>
      <xdr:col>55</xdr:col>
      <xdr:colOff>50800</xdr:colOff>
      <xdr:row>96</xdr:row>
      <xdr:rowOff>165582</xdr:rowOff>
    </xdr:to>
    <xdr:sp macro="" textlink="">
      <xdr:nvSpPr>
        <xdr:cNvPr id="481" name="楕円 480"/>
        <xdr:cNvSpPr/>
      </xdr:nvSpPr>
      <xdr:spPr>
        <a:xfrm>
          <a:off x="10426700" y="165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86859</xdr:rowOff>
    </xdr:from>
    <xdr:ext cx="534377" cy="259045"/>
    <xdr:sp macro="" textlink="">
      <xdr:nvSpPr>
        <xdr:cNvPr id="482" name="土木費該当値テキスト"/>
        <xdr:cNvSpPr txBox="1"/>
      </xdr:nvSpPr>
      <xdr:spPr>
        <a:xfrm>
          <a:off x="10528300" y="163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144469</xdr:rowOff>
    </xdr:from>
    <xdr:to>
      <xdr:col>50</xdr:col>
      <xdr:colOff>165100</xdr:colOff>
      <xdr:row>97</xdr:row>
      <xdr:rowOff>74619</xdr:rowOff>
    </xdr:to>
    <xdr:sp macro="" textlink="">
      <xdr:nvSpPr>
        <xdr:cNvPr id="483" name="楕円 482"/>
        <xdr:cNvSpPr/>
      </xdr:nvSpPr>
      <xdr:spPr>
        <a:xfrm>
          <a:off x="9588500" y="1660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65746</xdr:rowOff>
    </xdr:from>
    <xdr:ext cx="534377" cy="259045"/>
    <xdr:sp macro="" textlink="">
      <xdr:nvSpPr>
        <xdr:cNvPr id="484" name="テキスト ボックス 483"/>
        <xdr:cNvSpPr txBox="1"/>
      </xdr:nvSpPr>
      <xdr:spPr>
        <a:xfrm>
          <a:off x="9372111" y="1669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88861</xdr:rowOff>
    </xdr:from>
    <xdr:to>
      <xdr:col>46</xdr:col>
      <xdr:colOff>38100</xdr:colOff>
      <xdr:row>97</xdr:row>
      <xdr:rowOff>19011</xdr:rowOff>
    </xdr:to>
    <xdr:sp macro="" textlink="">
      <xdr:nvSpPr>
        <xdr:cNvPr id="485" name="楕円 484"/>
        <xdr:cNvSpPr/>
      </xdr:nvSpPr>
      <xdr:spPr>
        <a:xfrm>
          <a:off x="8699500" y="1654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35538</xdr:rowOff>
    </xdr:from>
    <xdr:ext cx="534377" cy="259045"/>
    <xdr:sp macro="" textlink="">
      <xdr:nvSpPr>
        <xdr:cNvPr id="486" name="テキスト ボックス 485"/>
        <xdr:cNvSpPr txBox="1"/>
      </xdr:nvSpPr>
      <xdr:spPr>
        <a:xfrm>
          <a:off x="8483111" y="1632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63449</xdr:rowOff>
    </xdr:from>
    <xdr:to>
      <xdr:col>41</xdr:col>
      <xdr:colOff>101600</xdr:colOff>
      <xdr:row>96</xdr:row>
      <xdr:rowOff>165049</xdr:rowOff>
    </xdr:to>
    <xdr:sp macro="" textlink="">
      <xdr:nvSpPr>
        <xdr:cNvPr id="487" name="楕円 486"/>
        <xdr:cNvSpPr/>
      </xdr:nvSpPr>
      <xdr:spPr>
        <a:xfrm>
          <a:off x="7810500" y="1652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10126</xdr:rowOff>
    </xdr:from>
    <xdr:ext cx="534377" cy="259045"/>
    <xdr:sp macro="" textlink="">
      <xdr:nvSpPr>
        <xdr:cNvPr id="488" name="テキスト ボックス 487"/>
        <xdr:cNvSpPr txBox="1"/>
      </xdr:nvSpPr>
      <xdr:spPr>
        <a:xfrm>
          <a:off x="7594111" y="1629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171235</xdr:rowOff>
    </xdr:from>
    <xdr:to>
      <xdr:col>36</xdr:col>
      <xdr:colOff>165100</xdr:colOff>
      <xdr:row>96</xdr:row>
      <xdr:rowOff>101385</xdr:rowOff>
    </xdr:to>
    <xdr:sp macro="" textlink="">
      <xdr:nvSpPr>
        <xdr:cNvPr id="489" name="楕円 488"/>
        <xdr:cNvSpPr/>
      </xdr:nvSpPr>
      <xdr:spPr>
        <a:xfrm>
          <a:off x="6921500" y="164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117912</xdr:rowOff>
    </xdr:from>
    <xdr:ext cx="534377" cy="259045"/>
    <xdr:sp macro="" textlink="">
      <xdr:nvSpPr>
        <xdr:cNvPr id="490" name="テキスト ボックス 489"/>
        <xdr:cNvSpPr txBox="1"/>
      </xdr:nvSpPr>
      <xdr:spPr>
        <a:xfrm>
          <a:off x="6705111" y="16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48514</xdr:rowOff>
    </xdr:from>
    <xdr:to>
      <xdr:col>85</xdr:col>
      <xdr:colOff>126364</xdr:colOff>
      <xdr:row>39</xdr:row>
      <xdr:rowOff>79502</xdr:rowOff>
    </xdr:to>
    <xdr:cxnSp macro="">
      <xdr:nvCxnSpPr>
        <xdr:cNvPr id="515" name="直線コネクタ 514"/>
        <xdr:cNvCxnSpPr/>
      </xdr:nvCxnSpPr>
      <xdr:spPr>
        <a:xfrm flipV="1">
          <a:off x="16317595" y="5363464"/>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83329</xdr:rowOff>
    </xdr:from>
    <xdr:ext cx="469744" cy="259045"/>
    <xdr:sp macro="" textlink="">
      <xdr:nvSpPr>
        <xdr:cNvPr id="516" name="消防費最小値テキスト"/>
        <xdr:cNvSpPr txBox="1"/>
      </xdr:nvSpPr>
      <xdr:spPr>
        <a:xfrm>
          <a:off x="16370300" y="67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79502</xdr:rowOff>
    </xdr:from>
    <xdr:to>
      <xdr:col>86</xdr:col>
      <xdr:colOff>25400</xdr:colOff>
      <xdr:row>39</xdr:row>
      <xdr:rowOff>79502</xdr:rowOff>
    </xdr:to>
    <xdr:cxnSp macro="">
      <xdr:nvCxnSpPr>
        <xdr:cNvPr id="517" name="直線コネクタ 516"/>
        <xdr:cNvCxnSpPr/>
      </xdr:nvCxnSpPr>
      <xdr:spPr>
        <a:xfrm>
          <a:off x="16230600" y="676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166641</xdr:rowOff>
    </xdr:from>
    <xdr:ext cx="534377" cy="259045"/>
    <xdr:sp macro="" textlink="">
      <xdr:nvSpPr>
        <xdr:cNvPr id="518" name="消防費最大値テキスト"/>
        <xdr:cNvSpPr txBox="1"/>
      </xdr:nvSpPr>
      <xdr:spPr>
        <a:xfrm>
          <a:off x="16370300" y="51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48514</xdr:rowOff>
    </xdr:from>
    <xdr:to>
      <xdr:col>86</xdr:col>
      <xdr:colOff>25400</xdr:colOff>
      <xdr:row>31</xdr:row>
      <xdr:rowOff>48514</xdr:rowOff>
    </xdr:to>
    <xdr:cxnSp macro="">
      <xdr:nvCxnSpPr>
        <xdr:cNvPr id="519" name="直線コネクタ 518"/>
        <xdr:cNvCxnSpPr/>
      </xdr:nvCxnSpPr>
      <xdr:spPr>
        <a:xfrm>
          <a:off x="16230600" y="536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8636</xdr:rowOff>
    </xdr:from>
    <xdr:to>
      <xdr:col>85</xdr:col>
      <xdr:colOff>127000</xdr:colOff>
      <xdr:row>37</xdr:row>
      <xdr:rowOff>135890</xdr:rowOff>
    </xdr:to>
    <xdr:cxnSp macro="">
      <xdr:nvCxnSpPr>
        <xdr:cNvPr id="520" name="直線コネクタ 519"/>
        <xdr:cNvCxnSpPr/>
      </xdr:nvCxnSpPr>
      <xdr:spPr>
        <a:xfrm>
          <a:off x="15481300" y="6352286"/>
          <a:ext cx="8382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133748</xdr:rowOff>
    </xdr:from>
    <xdr:ext cx="534377" cy="259045"/>
    <xdr:sp macro="" textlink="">
      <xdr:nvSpPr>
        <xdr:cNvPr id="521" name="消防費平均値テキスト"/>
        <xdr:cNvSpPr txBox="1"/>
      </xdr:nvSpPr>
      <xdr:spPr>
        <a:xfrm>
          <a:off x="16370300" y="61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110871</xdr:rowOff>
    </xdr:from>
    <xdr:to>
      <xdr:col>85</xdr:col>
      <xdr:colOff>177800</xdr:colOff>
      <xdr:row>37</xdr:row>
      <xdr:rowOff>41021</xdr:rowOff>
    </xdr:to>
    <xdr:sp macro="" textlink="">
      <xdr:nvSpPr>
        <xdr:cNvPr id="522" name="フローチャート: 判断 521"/>
        <xdr:cNvSpPr/>
      </xdr:nvSpPr>
      <xdr:spPr>
        <a:xfrm>
          <a:off x="162687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8636</xdr:rowOff>
    </xdr:from>
    <xdr:to>
      <xdr:col>81</xdr:col>
      <xdr:colOff>50800</xdr:colOff>
      <xdr:row>37</xdr:row>
      <xdr:rowOff>129921</xdr:rowOff>
    </xdr:to>
    <xdr:cxnSp macro="">
      <xdr:nvCxnSpPr>
        <xdr:cNvPr id="523" name="直線コネクタ 522"/>
        <xdr:cNvCxnSpPr/>
      </xdr:nvCxnSpPr>
      <xdr:spPr>
        <a:xfrm flipV="1">
          <a:off x="14592300" y="6352286"/>
          <a:ext cx="889000" cy="1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101600</xdr:rowOff>
    </xdr:from>
    <xdr:to>
      <xdr:col>81</xdr:col>
      <xdr:colOff>101600</xdr:colOff>
      <xdr:row>37</xdr:row>
      <xdr:rowOff>31750</xdr:rowOff>
    </xdr:to>
    <xdr:sp macro="" textlink="">
      <xdr:nvSpPr>
        <xdr:cNvPr id="524" name="フローチャート: 判断 523"/>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48277</xdr:rowOff>
    </xdr:from>
    <xdr:ext cx="534377" cy="259045"/>
    <xdr:sp macro="" textlink="">
      <xdr:nvSpPr>
        <xdr:cNvPr id="525" name="テキスト ボックス 524"/>
        <xdr:cNvSpPr txBox="1"/>
      </xdr:nvSpPr>
      <xdr:spPr>
        <a:xfrm>
          <a:off x="15214111" y="60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169672</xdr:rowOff>
    </xdr:from>
    <xdr:to>
      <xdr:col>76</xdr:col>
      <xdr:colOff>114300</xdr:colOff>
      <xdr:row>37</xdr:row>
      <xdr:rowOff>129921</xdr:rowOff>
    </xdr:to>
    <xdr:cxnSp macro="">
      <xdr:nvCxnSpPr>
        <xdr:cNvPr id="526" name="直線コネクタ 525"/>
        <xdr:cNvCxnSpPr/>
      </xdr:nvCxnSpPr>
      <xdr:spPr>
        <a:xfrm>
          <a:off x="13703300" y="5827522"/>
          <a:ext cx="889000" cy="64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160401</xdr:rowOff>
    </xdr:from>
    <xdr:to>
      <xdr:col>76</xdr:col>
      <xdr:colOff>165100</xdr:colOff>
      <xdr:row>36</xdr:row>
      <xdr:rowOff>90551</xdr:rowOff>
    </xdr:to>
    <xdr:sp macro="" textlink="">
      <xdr:nvSpPr>
        <xdr:cNvPr id="527" name="フローチャート: 判断 526"/>
        <xdr:cNvSpPr/>
      </xdr:nvSpPr>
      <xdr:spPr>
        <a:xfrm>
          <a:off x="14541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107078</xdr:rowOff>
    </xdr:from>
    <xdr:ext cx="534377" cy="259045"/>
    <xdr:sp macro="" textlink="">
      <xdr:nvSpPr>
        <xdr:cNvPr id="528" name="テキスト ボックス 527"/>
        <xdr:cNvSpPr txBox="1"/>
      </xdr:nvSpPr>
      <xdr:spPr>
        <a:xfrm>
          <a:off x="14325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169672</xdr:rowOff>
    </xdr:from>
    <xdr:to>
      <xdr:col>71</xdr:col>
      <xdr:colOff>177800</xdr:colOff>
      <xdr:row>37</xdr:row>
      <xdr:rowOff>26670</xdr:rowOff>
    </xdr:to>
    <xdr:cxnSp macro="">
      <xdr:nvCxnSpPr>
        <xdr:cNvPr id="529" name="直線コネクタ 528"/>
        <xdr:cNvCxnSpPr/>
      </xdr:nvCxnSpPr>
      <xdr:spPr>
        <a:xfrm flipV="1">
          <a:off x="12814300" y="5827522"/>
          <a:ext cx="889000" cy="54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26289</xdr:rowOff>
    </xdr:from>
    <xdr:to>
      <xdr:col>72</xdr:col>
      <xdr:colOff>38100</xdr:colOff>
      <xdr:row>36</xdr:row>
      <xdr:rowOff>127889</xdr:rowOff>
    </xdr:to>
    <xdr:sp macro="" textlink="">
      <xdr:nvSpPr>
        <xdr:cNvPr id="530" name="フローチャート: 判断 529"/>
        <xdr:cNvSpPr/>
      </xdr:nvSpPr>
      <xdr:spPr>
        <a:xfrm>
          <a:off x="13652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119016</xdr:rowOff>
    </xdr:from>
    <xdr:ext cx="534377" cy="259045"/>
    <xdr:sp macro="" textlink="">
      <xdr:nvSpPr>
        <xdr:cNvPr id="531" name="テキスト ボックス 530"/>
        <xdr:cNvSpPr txBox="1"/>
      </xdr:nvSpPr>
      <xdr:spPr>
        <a:xfrm>
          <a:off x="13436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82169</xdr:rowOff>
    </xdr:from>
    <xdr:to>
      <xdr:col>67</xdr:col>
      <xdr:colOff>101600</xdr:colOff>
      <xdr:row>37</xdr:row>
      <xdr:rowOff>12319</xdr:rowOff>
    </xdr:to>
    <xdr:sp macro="" textlink="">
      <xdr:nvSpPr>
        <xdr:cNvPr id="532" name="フローチャート: 判断 531"/>
        <xdr:cNvSpPr/>
      </xdr:nvSpPr>
      <xdr:spPr>
        <a:xfrm>
          <a:off x="12763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28846</xdr:rowOff>
    </xdr:from>
    <xdr:ext cx="534377" cy="259045"/>
    <xdr:sp macro="" textlink="">
      <xdr:nvSpPr>
        <xdr:cNvPr id="533" name="テキスト ボックス 532"/>
        <xdr:cNvSpPr txBox="1"/>
      </xdr:nvSpPr>
      <xdr:spPr>
        <a:xfrm>
          <a:off x="12547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85090</xdr:rowOff>
    </xdr:from>
    <xdr:to>
      <xdr:col>85</xdr:col>
      <xdr:colOff>177800</xdr:colOff>
      <xdr:row>38</xdr:row>
      <xdr:rowOff>15240</xdr:rowOff>
    </xdr:to>
    <xdr:sp macro="" textlink="">
      <xdr:nvSpPr>
        <xdr:cNvPr id="539" name="楕円 538"/>
        <xdr:cNvSpPr/>
      </xdr:nvSpPr>
      <xdr:spPr>
        <a:xfrm>
          <a:off x="162687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63517</xdr:rowOff>
    </xdr:from>
    <xdr:ext cx="534377" cy="259045"/>
    <xdr:sp macro="" textlink="">
      <xdr:nvSpPr>
        <xdr:cNvPr id="540" name="消防費該当値テキスト"/>
        <xdr:cNvSpPr txBox="1"/>
      </xdr:nvSpPr>
      <xdr:spPr>
        <a:xfrm>
          <a:off x="16370300" y="640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129286</xdr:rowOff>
    </xdr:from>
    <xdr:to>
      <xdr:col>81</xdr:col>
      <xdr:colOff>101600</xdr:colOff>
      <xdr:row>37</xdr:row>
      <xdr:rowOff>59436</xdr:rowOff>
    </xdr:to>
    <xdr:sp macro="" textlink="">
      <xdr:nvSpPr>
        <xdr:cNvPr id="541" name="楕円 540"/>
        <xdr:cNvSpPr/>
      </xdr:nvSpPr>
      <xdr:spPr>
        <a:xfrm>
          <a:off x="15430500" y="630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50563</xdr:rowOff>
    </xdr:from>
    <xdr:ext cx="534377" cy="259045"/>
    <xdr:sp macro="" textlink="">
      <xdr:nvSpPr>
        <xdr:cNvPr id="542" name="テキスト ボックス 541"/>
        <xdr:cNvSpPr txBox="1"/>
      </xdr:nvSpPr>
      <xdr:spPr>
        <a:xfrm>
          <a:off x="15214111" y="639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79121</xdr:rowOff>
    </xdr:from>
    <xdr:to>
      <xdr:col>76</xdr:col>
      <xdr:colOff>165100</xdr:colOff>
      <xdr:row>38</xdr:row>
      <xdr:rowOff>9271</xdr:rowOff>
    </xdr:to>
    <xdr:sp macro="" textlink="">
      <xdr:nvSpPr>
        <xdr:cNvPr id="543" name="楕円 542"/>
        <xdr:cNvSpPr/>
      </xdr:nvSpPr>
      <xdr:spPr>
        <a:xfrm>
          <a:off x="14541500" y="642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398</xdr:rowOff>
    </xdr:from>
    <xdr:ext cx="534377" cy="259045"/>
    <xdr:sp macro="" textlink="">
      <xdr:nvSpPr>
        <xdr:cNvPr id="544" name="テキスト ボックス 543"/>
        <xdr:cNvSpPr txBox="1"/>
      </xdr:nvSpPr>
      <xdr:spPr>
        <a:xfrm>
          <a:off x="14325111" y="65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118872</xdr:rowOff>
    </xdr:from>
    <xdr:to>
      <xdr:col>72</xdr:col>
      <xdr:colOff>38100</xdr:colOff>
      <xdr:row>34</xdr:row>
      <xdr:rowOff>49022</xdr:rowOff>
    </xdr:to>
    <xdr:sp macro="" textlink="">
      <xdr:nvSpPr>
        <xdr:cNvPr id="545" name="楕円 544"/>
        <xdr:cNvSpPr/>
      </xdr:nvSpPr>
      <xdr:spPr>
        <a:xfrm>
          <a:off x="13652500" y="577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65549</xdr:rowOff>
    </xdr:from>
    <xdr:ext cx="534377" cy="259045"/>
    <xdr:sp macro="" textlink="">
      <xdr:nvSpPr>
        <xdr:cNvPr id="546" name="テキスト ボックス 545"/>
        <xdr:cNvSpPr txBox="1"/>
      </xdr:nvSpPr>
      <xdr:spPr>
        <a:xfrm>
          <a:off x="13436111" y="555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147320</xdr:rowOff>
    </xdr:from>
    <xdr:to>
      <xdr:col>67</xdr:col>
      <xdr:colOff>101600</xdr:colOff>
      <xdr:row>37</xdr:row>
      <xdr:rowOff>77470</xdr:rowOff>
    </xdr:to>
    <xdr:sp macro="" textlink="">
      <xdr:nvSpPr>
        <xdr:cNvPr id="547" name="楕円 546"/>
        <xdr:cNvSpPr/>
      </xdr:nvSpPr>
      <xdr:spPr>
        <a:xfrm>
          <a:off x="12763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68597</xdr:rowOff>
    </xdr:from>
    <xdr:ext cx="534377" cy="259045"/>
    <xdr:sp macro="" textlink="">
      <xdr:nvSpPr>
        <xdr:cNvPr id="548" name="テキスト ボックス 547"/>
        <xdr:cNvSpPr txBox="1"/>
      </xdr:nvSpPr>
      <xdr:spPr>
        <a:xfrm>
          <a:off x="12547111" y="641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83921</xdr:rowOff>
    </xdr:from>
    <xdr:to>
      <xdr:col>85</xdr:col>
      <xdr:colOff>126364</xdr:colOff>
      <xdr:row>58</xdr:row>
      <xdr:rowOff>61747</xdr:rowOff>
    </xdr:to>
    <xdr:cxnSp macro="">
      <xdr:nvCxnSpPr>
        <xdr:cNvPr id="571" name="直線コネクタ 570"/>
        <xdr:cNvCxnSpPr/>
      </xdr:nvCxnSpPr>
      <xdr:spPr>
        <a:xfrm flipV="1">
          <a:off x="16317595" y="8827871"/>
          <a:ext cx="1269" cy="117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65574</xdr:rowOff>
    </xdr:from>
    <xdr:ext cx="534377" cy="259045"/>
    <xdr:sp macro="" textlink="">
      <xdr:nvSpPr>
        <xdr:cNvPr id="572" name="教育費最小値テキスト"/>
        <xdr:cNvSpPr txBox="1"/>
      </xdr:nvSpPr>
      <xdr:spPr>
        <a:xfrm>
          <a:off x="16370300"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61747</xdr:rowOff>
    </xdr:from>
    <xdr:to>
      <xdr:col>86</xdr:col>
      <xdr:colOff>25400</xdr:colOff>
      <xdr:row>58</xdr:row>
      <xdr:rowOff>61747</xdr:rowOff>
    </xdr:to>
    <xdr:cxnSp macro="">
      <xdr:nvCxnSpPr>
        <xdr:cNvPr id="573" name="直線コネクタ 572"/>
        <xdr:cNvCxnSpPr/>
      </xdr:nvCxnSpPr>
      <xdr:spPr>
        <a:xfrm>
          <a:off x="16230600" y="1000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30598</xdr:rowOff>
    </xdr:from>
    <xdr:ext cx="534377" cy="259045"/>
    <xdr:sp macro="" textlink="">
      <xdr:nvSpPr>
        <xdr:cNvPr id="574" name="教育費最大値テキスト"/>
        <xdr:cNvSpPr txBox="1"/>
      </xdr:nvSpPr>
      <xdr:spPr>
        <a:xfrm>
          <a:off x="16370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83921</xdr:rowOff>
    </xdr:from>
    <xdr:to>
      <xdr:col>86</xdr:col>
      <xdr:colOff>25400</xdr:colOff>
      <xdr:row>51</xdr:row>
      <xdr:rowOff>83921</xdr:rowOff>
    </xdr:to>
    <xdr:cxnSp macro="">
      <xdr:nvCxnSpPr>
        <xdr:cNvPr id="575" name="直線コネクタ 574"/>
        <xdr:cNvCxnSpPr/>
      </xdr:nvCxnSpPr>
      <xdr:spPr>
        <a:xfrm>
          <a:off x="16230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135791</xdr:rowOff>
    </xdr:from>
    <xdr:to>
      <xdr:col>85</xdr:col>
      <xdr:colOff>127000</xdr:colOff>
      <xdr:row>54</xdr:row>
      <xdr:rowOff>146855</xdr:rowOff>
    </xdr:to>
    <xdr:cxnSp macro="">
      <xdr:nvCxnSpPr>
        <xdr:cNvPr id="576" name="直線コネクタ 575"/>
        <xdr:cNvCxnSpPr/>
      </xdr:nvCxnSpPr>
      <xdr:spPr>
        <a:xfrm flipV="1">
          <a:off x="15481300" y="9394091"/>
          <a:ext cx="8382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113619</xdr:rowOff>
    </xdr:from>
    <xdr:ext cx="534377" cy="259045"/>
    <xdr:sp macro="" textlink="">
      <xdr:nvSpPr>
        <xdr:cNvPr id="577" name="教育費平均値テキスト"/>
        <xdr:cNvSpPr txBox="1"/>
      </xdr:nvSpPr>
      <xdr:spPr>
        <a:xfrm>
          <a:off x="16370300" y="9543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135192</xdr:rowOff>
    </xdr:from>
    <xdr:to>
      <xdr:col>85</xdr:col>
      <xdr:colOff>177800</xdr:colOff>
      <xdr:row>56</xdr:row>
      <xdr:rowOff>65342</xdr:rowOff>
    </xdr:to>
    <xdr:sp macro="" textlink="">
      <xdr:nvSpPr>
        <xdr:cNvPr id="578" name="フローチャート: 判断 577"/>
        <xdr:cNvSpPr/>
      </xdr:nvSpPr>
      <xdr:spPr>
        <a:xfrm>
          <a:off x="162687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146855</xdr:rowOff>
    </xdr:from>
    <xdr:to>
      <xdr:col>81</xdr:col>
      <xdr:colOff>50800</xdr:colOff>
      <xdr:row>55</xdr:row>
      <xdr:rowOff>85865</xdr:rowOff>
    </xdr:to>
    <xdr:cxnSp macro="">
      <xdr:nvCxnSpPr>
        <xdr:cNvPr id="579" name="直線コネクタ 578"/>
        <xdr:cNvCxnSpPr/>
      </xdr:nvCxnSpPr>
      <xdr:spPr>
        <a:xfrm flipV="1">
          <a:off x="14592300" y="9405155"/>
          <a:ext cx="889000" cy="11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5507</xdr:rowOff>
    </xdr:from>
    <xdr:to>
      <xdr:col>81</xdr:col>
      <xdr:colOff>101600</xdr:colOff>
      <xdr:row>56</xdr:row>
      <xdr:rowOff>107107</xdr:rowOff>
    </xdr:to>
    <xdr:sp macro="" textlink="">
      <xdr:nvSpPr>
        <xdr:cNvPr id="580" name="フローチャート: 判断 579"/>
        <xdr:cNvSpPr/>
      </xdr:nvSpPr>
      <xdr:spPr>
        <a:xfrm>
          <a:off x="15430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98234</xdr:rowOff>
    </xdr:from>
    <xdr:ext cx="534377" cy="259045"/>
    <xdr:sp macro="" textlink="">
      <xdr:nvSpPr>
        <xdr:cNvPr id="581" name="テキスト ボックス 580"/>
        <xdr:cNvSpPr txBox="1"/>
      </xdr:nvSpPr>
      <xdr:spPr>
        <a:xfrm>
          <a:off x="15214111" y="9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85865</xdr:rowOff>
    </xdr:from>
    <xdr:to>
      <xdr:col>76</xdr:col>
      <xdr:colOff>114300</xdr:colOff>
      <xdr:row>56</xdr:row>
      <xdr:rowOff>20096</xdr:rowOff>
    </xdr:to>
    <xdr:cxnSp macro="">
      <xdr:nvCxnSpPr>
        <xdr:cNvPr id="582" name="直線コネクタ 581"/>
        <xdr:cNvCxnSpPr/>
      </xdr:nvCxnSpPr>
      <xdr:spPr>
        <a:xfrm flipV="1">
          <a:off x="13703300" y="9515615"/>
          <a:ext cx="889000" cy="10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83" name="フローチャート: 判断 582"/>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111972</xdr:rowOff>
    </xdr:from>
    <xdr:ext cx="534377" cy="259045"/>
    <xdr:sp macro="" textlink="">
      <xdr:nvSpPr>
        <xdr:cNvPr id="584" name="テキスト ボックス 583"/>
        <xdr:cNvSpPr txBox="1"/>
      </xdr:nvSpPr>
      <xdr:spPr>
        <a:xfrm>
          <a:off x="14325111" y="97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20096</xdr:rowOff>
    </xdr:from>
    <xdr:to>
      <xdr:col>71</xdr:col>
      <xdr:colOff>177800</xdr:colOff>
      <xdr:row>56</xdr:row>
      <xdr:rowOff>44488</xdr:rowOff>
    </xdr:to>
    <xdr:cxnSp macro="">
      <xdr:nvCxnSpPr>
        <xdr:cNvPr id="585" name="直線コネクタ 584"/>
        <xdr:cNvCxnSpPr/>
      </xdr:nvCxnSpPr>
      <xdr:spPr>
        <a:xfrm flipV="1">
          <a:off x="12814300" y="9621296"/>
          <a:ext cx="8890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86" name="フローチャート: 判断 585"/>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122762</xdr:rowOff>
    </xdr:from>
    <xdr:ext cx="534377" cy="259045"/>
    <xdr:sp macro="" textlink="">
      <xdr:nvSpPr>
        <xdr:cNvPr id="587" name="テキスト ボックス 586"/>
        <xdr:cNvSpPr txBox="1"/>
      </xdr:nvSpPr>
      <xdr:spPr>
        <a:xfrm>
          <a:off x="13436111" y="97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88" name="フローチャート: 判断 587"/>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7297</xdr:rowOff>
    </xdr:from>
    <xdr:ext cx="534377" cy="259045"/>
    <xdr:sp macro="" textlink="">
      <xdr:nvSpPr>
        <xdr:cNvPr id="589" name="テキスト ボックス 588"/>
        <xdr:cNvSpPr txBox="1"/>
      </xdr:nvSpPr>
      <xdr:spPr>
        <a:xfrm>
          <a:off x="12547111" y="977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84991</xdr:rowOff>
    </xdr:from>
    <xdr:to>
      <xdr:col>85</xdr:col>
      <xdr:colOff>177800</xdr:colOff>
      <xdr:row>55</xdr:row>
      <xdr:rowOff>15141</xdr:rowOff>
    </xdr:to>
    <xdr:sp macro="" textlink="">
      <xdr:nvSpPr>
        <xdr:cNvPr id="595" name="楕円 594"/>
        <xdr:cNvSpPr/>
      </xdr:nvSpPr>
      <xdr:spPr>
        <a:xfrm>
          <a:off x="16268700" y="934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107868</xdr:rowOff>
    </xdr:from>
    <xdr:ext cx="534377" cy="259045"/>
    <xdr:sp macro="" textlink="">
      <xdr:nvSpPr>
        <xdr:cNvPr id="596" name="教育費該当値テキスト"/>
        <xdr:cNvSpPr txBox="1"/>
      </xdr:nvSpPr>
      <xdr:spPr>
        <a:xfrm>
          <a:off x="16370300" y="919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96055</xdr:rowOff>
    </xdr:from>
    <xdr:to>
      <xdr:col>81</xdr:col>
      <xdr:colOff>101600</xdr:colOff>
      <xdr:row>55</xdr:row>
      <xdr:rowOff>26205</xdr:rowOff>
    </xdr:to>
    <xdr:sp macro="" textlink="">
      <xdr:nvSpPr>
        <xdr:cNvPr id="597" name="楕円 596"/>
        <xdr:cNvSpPr/>
      </xdr:nvSpPr>
      <xdr:spPr>
        <a:xfrm>
          <a:off x="15430500" y="93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42732</xdr:rowOff>
    </xdr:from>
    <xdr:ext cx="534377" cy="259045"/>
    <xdr:sp macro="" textlink="">
      <xdr:nvSpPr>
        <xdr:cNvPr id="598" name="テキスト ボックス 597"/>
        <xdr:cNvSpPr txBox="1"/>
      </xdr:nvSpPr>
      <xdr:spPr>
        <a:xfrm>
          <a:off x="15214111" y="912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35065</xdr:rowOff>
    </xdr:from>
    <xdr:to>
      <xdr:col>76</xdr:col>
      <xdr:colOff>165100</xdr:colOff>
      <xdr:row>55</xdr:row>
      <xdr:rowOff>136665</xdr:rowOff>
    </xdr:to>
    <xdr:sp macro="" textlink="">
      <xdr:nvSpPr>
        <xdr:cNvPr id="599" name="楕円 598"/>
        <xdr:cNvSpPr/>
      </xdr:nvSpPr>
      <xdr:spPr>
        <a:xfrm>
          <a:off x="14541500" y="946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153192</xdr:rowOff>
    </xdr:from>
    <xdr:ext cx="534377" cy="259045"/>
    <xdr:sp macro="" textlink="">
      <xdr:nvSpPr>
        <xdr:cNvPr id="600" name="テキスト ボックス 599"/>
        <xdr:cNvSpPr txBox="1"/>
      </xdr:nvSpPr>
      <xdr:spPr>
        <a:xfrm>
          <a:off x="14325111" y="924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140746</xdr:rowOff>
    </xdr:from>
    <xdr:to>
      <xdr:col>72</xdr:col>
      <xdr:colOff>38100</xdr:colOff>
      <xdr:row>56</xdr:row>
      <xdr:rowOff>70896</xdr:rowOff>
    </xdr:to>
    <xdr:sp macro="" textlink="">
      <xdr:nvSpPr>
        <xdr:cNvPr id="601" name="楕円 600"/>
        <xdr:cNvSpPr/>
      </xdr:nvSpPr>
      <xdr:spPr>
        <a:xfrm>
          <a:off x="13652500" y="95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87423</xdr:rowOff>
    </xdr:from>
    <xdr:ext cx="534377" cy="259045"/>
    <xdr:sp macro="" textlink="">
      <xdr:nvSpPr>
        <xdr:cNvPr id="602" name="テキスト ボックス 601"/>
        <xdr:cNvSpPr txBox="1"/>
      </xdr:nvSpPr>
      <xdr:spPr>
        <a:xfrm>
          <a:off x="13436111" y="934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165138</xdr:rowOff>
    </xdr:from>
    <xdr:to>
      <xdr:col>67</xdr:col>
      <xdr:colOff>101600</xdr:colOff>
      <xdr:row>56</xdr:row>
      <xdr:rowOff>95288</xdr:rowOff>
    </xdr:to>
    <xdr:sp macro="" textlink="">
      <xdr:nvSpPr>
        <xdr:cNvPr id="603" name="楕円 602"/>
        <xdr:cNvSpPr/>
      </xdr:nvSpPr>
      <xdr:spPr>
        <a:xfrm>
          <a:off x="12763500" y="95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111815</xdr:rowOff>
    </xdr:from>
    <xdr:ext cx="534377" cy="259045"/>
    <xdr:sp macro="" textlink="">
      <xdr:nvSpPr>
        <xdr:cNvPr id="604" name="テキスト ボックス 603"/>
        <xdr:cNvSpPr txBox="1"/>
      </xdr:nvSpPr>
      <xdr:spPr>
        <a:xfrm>
          <a:off x="12547111" y="937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8" name="テキスト ボックス 617"/>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0" name="テキスト ボックス 619"/>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2" name="テキスト ボックス 621"/>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146101</xdr:rowOff>
    </xdr:from>
    <xdr:to>
      <xdr:col>85</xdr:col>
      <xdr:colOff>126364</xdr:colOff>
      <xdr:row>78</xdr:row>
      <xdr:rowOff>139700</xdr:rowOff>
    </xdr:to>
    <xdr:cxnSp macro="">
      <xdr:nvCxnSpPr>
        <xdr:cNvPr id="626" name="直線コネクタ 625"/>
        <xdr:cNvCxnSpPr/>
      </xdr:nvCxnSpPr>
      <xdr:spPr>
        <a:xfrm flipV="1">
          <a:off x="16317595" y="12147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92778</xdr:rowOff>
    </xdr:from>
    <xdr:ext cx="469744" cy="259045"/>
    <xdr:sp macro="" textlink="">
      <xdr:nvSpPr>
        <xdr:cNvPr id="629" name="災害復旧費最大値テキスト"/>
        <xdr:cNvSpPr txBox="1"/>
      </xdr:nvSpPr>
      <xdr:spPr>
        <a:xfrm>
          <a:off x="16370300" y="119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146101</xdr:rowOff>
    </xdr:from>
    <xdr:to>
      <xdr:col>86</xdr:col>
      <xdr:colOff>25400</xdr:colOff>
      <xdr:row>70</xdr:row>
      <xdr:rowOff>146101</xdr:rowOff>
    </xdr:to>
    <xdr:cxnSp macro="">
      <xdr:nvCxnSpPr>
        <xdr:cNvPr id="630" name="直線コネクタ 629"/>
        <xdr:cNvCxnSpPr/>
      </xdr:nvCxnSpPr>
      <xdr:spPr>
        <a:xfrm>
          <a:off x="16230600" y="1214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106781</xdr:rowOff>
    </xdr:from>
    <xdr:to>
      <xdr:col>85</xdr:col>
      <xdr:colOff>127000</xdr:colOff>
      <xdr:row>78</xdr:row>
      <xdr:rowOff>120955</xdr:rowOff>
    </xdr:to>
    <xdr:cxnSp macro="">
      <xdr:nvCxnSpPr>
        <xdr:cNvPr id="631" name="直線コネクタ 630"/>
        <xdr:cNvCxnSpPr/>
      </xdr:nvCxnSpPr>
      <xdr:spPr>
        <a:xfrm>
          <a:off x="15481300" y="13479881"/>
          <a:ext cx="8382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162526</xdr:rowOff>
    </xdr:from>
    <xdr:ext cx="378565" cy="259045"/>
    <xdr:sp macro="" textlink="">
      <xdr:nvSpPr>
        <xdr:cNvPr id="632" name="災害復旧費平均値テキスト"/>
        <xdr:cNvSpPr txBox="1"/>
      </xdr:nvSpPr>
      <xdr:spPr>
        <a:xfrm>
          <a:off x="16370300" y="13192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139649</xdr:rowOff>
    </xdr:from>
    <xdr:to>
      <xdr:col>85</xdr:col>
      <xdr:colOff>177800</xdr:colOff>
      <xdr:row>78</xdr:row>
      <xdr:rowOff>69799</xdr:rowOff>
    </xdr:to>
    <xdr:sp macro="" textlink="">
      <xdr:nvSpPr>
        <xdr:cNvPr id="633" name="フローチャート: 判断 632"/>
        <xdr:cNvSpPr/>
      </xdr:nvSpPr>
      <xdr:spPr>
        <a:xfrm>
          <a:off x="16268700" y="133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106781</xdr:rowOff>
    </xdr:from>
    <xdr:to>
      <xdr:col>81</xdr:col>
      <xdr:colOff>50800</xdr:colOff>
      <xdr:row>78</xdr:row>
      <xdr:rowOff>128270</xdr:rowOff>
    </xdr:to>
    <xdr:cxnSp macro="">
      <xdr:nvCxnSpPr>
        <xdr:cNvPr id="634" name="直線コネクタ 633"/>
        <xdr:cNvCxnSpPr/>
      </xdr:nvCxnSpPr>
      <xdr:spPr>
        <a:xfrm flipV="1">
          <a:off x="14592300" y="13479881"/>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40894</xdr:rowOff>
    </xdr:from>
    <xdr:to>
      <xdr:col>81</xdr:col>
      <xdr:colOff>101600</xdr:colOff>
      <xdr:row>78</xdr:row>
      <xdr:rowOff>142494</xdr:rowOff>
    </xdr:to>
    <xdr:sp macro="" textlink="">
      <xdr:nvSpPr>
        <xdr:cNvPr id="635" name="フローチャート: 判断 634"/>
        <xdr:cNvSpPr/>
      </xdr:nvSpPr>
      <xdr:spPr>
        <a:xfrm>
          <a:off x="15430500" y="1341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159021</xdr:rowOff>
    </xdr:from>
    <xdr:ext cx="378565" cy="259045"/>
    <xdr:sp macro="" textlink="">
      <xdr:nvSpPr>
        <xdr:cNvPr id="636" name="テキスト ボックス 635"/>
        <xdr:cNvSpPr txBox="1"/>
      </xdr:nvSpPr>
      <xdr:spPr>
        <a:xfrm>
          <a:off x="15292017" y="1318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44602</xdr:rowOff>
    </xdr:from>
    <xdr:to>
      <xdr:col>76</xdr:col>
      <xdr:colOff>114300</xdr:colOff>
      <xdr:row>78</xdr:row>
      <xdr:rowOff>128270</xdr:rowOff>
    </xdr:to>
    <xdr:cxnSp macro="">
      <xdr:nvCxnSpPr>
        <xdr:cNvPr id="637" name="直線コネクタ 636"/>
        <xdr:cNvCxnSpPr/>
      </xdr:nvCxnSpPr>
      <xdr:spPr>
        <a:xfrm>
          <a:off x="13703300" y="13417702"/>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120904</xdr:rowOff>
    </xdr:from>
    <xdr:to>
      <xdr:col>76</xdr:col>
      <xdr:colOff>165100</xdr:colOff>
      <xdr:row>78</xdr:row>
      <xdr:rowOff>51054</xdr:rowOff>
    </xdr:to>
    <xdr:sp macro="" textlink="">
      <xdr:nvSpPr>
        <xdr:cNvPr id="638" name="フローチャート: 判断 637"/>
        <xdr:cNvSpPr/>
      </xdr:nvSpPr>
      <xdr:spPr>
        <a:xfrm>
          <a:off x="145415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67581</xdr:rowOff>
    </xdr:from>
    <xdr:ext cx="378565" cy="259045"/>
    <xdr:sp macro="" textlink="">
      <xdr:nvSpPr>
        <xdr:cNvPr id="639" name="テキスト ボックス 638"/>
        <xdr:cNvSpPr txBox="1"/>
      </xdr:nvSpPr>
      <xdr:spPr>
        <a:xfrm>
          <a:off x="14403017" y="1309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7113</xdr:rowOff>
    </xdr:from>
    <xdr:to>
      <xdr:col>71</xdr:col>
      <xdr:colOff>177800</xdr:colOff>
      <xdr:row>78</xdr:row>
      <xdr:rowOff>44602</xdr:rowOff>
    </xdr:to>
    <xdr:cxnSp macro="">
      <xdr:nvCxnSpPr>
        <xdr:cNvPr id="640" name="直線コネクタ 639"/>
        <xdr:cNvCxnSpPr/>
      </xdr:nvCxnSpPr>
      <xdr:spPr>
        <a:xfrm>
          <a:off x="12814300" y="13380213"/>
          <a:ext cx="889000" cy="3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41" name="フローチャート: 判断 640"/>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58895</xdr:rowOff>
    </xdr:from>
    <xdr:ext cx="378565" cy="259045"/>
    <xdr:sp macro="" textlink="">
      <xdr:nvSpPr>
        <xdr:cNvPr id="642" name="テキスト ボックス 641"/>
        <xdr:cNvSpPr txBox="1"/>
      </xdr:nvSpPr>
      <xdr:spPr>
        <a:xfrm>
          <a:off x="13514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61925</xdr:rowOff>
    </xdr:from>
    <xdr:to>
      <xdr:col>67</xdr:col>
      <xdr:colOff>101600</xdr:colOff>
      <xdr:row>77</xdr:row>
      <xdr:rowOff>163525</xdr:rowOff>
    </xdr:to>
    <xdr:sp macro="" textlink="">
      <xdr:nvSpPr>
        <xdr:cNvPr id="643" name="フローチャート: 判断 642"/>
        <xdr:cNvSpPr/>
      </xdr:nvSpPr>
      <xdr:spPr>
        <a:xfrm>
          <a:off x="12763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8602</xdr:rowOff>
    </xdr:from>
    <xdr:ext cx="378565" cy="259045"/>
    <xdr:sp macro="" textlink="">
      <xdr:nvSpPr>
        <xdr:cNvPr id="644" name="テキスト ボックス 643"/>
        <xdr:cNvSpPr txBox="1"/>
      </xdr:nvSpPr>
      <xdr:spPr>
        <a:xfrm>
          <a:off x="12625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70155</xdr:rowOff>
    </xdr:from>
    <xdr:to>
      <xdr:col>85</xdr:col>
      <xdr:colOff>177800</xdr:colOff>
      <xdr:row>79</xdr:row>
      <xdr:rowOff>305</xdr:rowOff>
    </xdr:to>
    <xdr:sp macro="" textlink="">
      <xdr:nvSpPr>
        <xdr:cNvPr id="650" name="楕円 649"/>
        <xdr:cNvSpPr/>
      </xdr:nvSpPr>
      <xdr:spPr>
        <a:xfrm>
          <a:off x="16268700" y="134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156532</xdr:rowOff>
    </xdr:from>
    <xdr:ext cx="313932" cy="259045"/>
    <xdr:sp macro="" textlink="">
      <xdr:nvSpPr>
        <xdr:cNvPr id="651" name="災害復旧費該当値テキスト"/>
        <xdr:cNvSpPr txBox="1"/>
      </xdr:nvSpPr>
      <xdr:spPr>
        <a:xfrm>
          <a:off x="16370300" y="13358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55981</xdr:rowOff>
    </xdr:from>
    <xdr:to>
      <xdr:col>81</xdr:col>
      <xdr:colOff>101600</xdr:colOff>
      <xdr:row>78</xdr:row>
      <xdr:rowOff>157581</xdr:rowOff>
    </xdr:to>
    <xdr:sp macro="" textlink="">
      <xdr:nvSpPr>
        <xdr:cNvPr id="652" name="楕円 651"/>
        <xdr:cNvSpPr/>
      </xdr:nvSpPr>
      <xdr:spPr>
        <a:xfrm>
          <a:off x="15430500" y="134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148708</xdr:rowOff>
    </xdr:from>
    <xdr:ext cx="313932" cy="259045"/>
    <xdr:sp macro="" textlink="">
      <xdr:nvSpPr>
        <xdr:cNvPr id="653" name="テキスト ボックス 652"/>
        <xdr:cNvSpPr txBox="1"/>
      </xdr:nvSpPr>
      <xdr:spPr>
        <a:xfrm>
          <a:off x="15324333" y="135218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77470</xdr:rowOff>
    </xdr:from>
    <xdr:to>
      <xdr:col>76</xdr:col>
      <xdr:colOff>165100</xdr:colOff>
      <xdr:row>79</xdr:row>
      <xdr:rowOff>7620</xdr:rowOff>
    </xdr:to>
    <xdr:sp macro="" textlink="">
      <xdr:nvSpPr>
        <xdr:cNvPr id="654" name="楕円 653"/>
        <xdr:cNvSpPr/>
      </xdr:nvSpPr>
      <xdr:spPr>
        <a:xfrm>
          <a:off x="14541500" y="13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170197</xdr:rowOff>
    </xdr:from>
    <xdr:ext cx="313932" cy="259045"/>
    <xdr:sp macro="" textlink="">
      <xdr:nvSpPr>
        <xdr:cNvPr id="655" name="テキスト ボックス 654"/>
        <xdr:cNvSpPr txBox="1"/>
      </xdr:nvSpPr>
      <xdr:spPr>
        <a:xfrm>
          <a:off x="14435333" y="13543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165252</xdr:rowOff>
    </xdr:from>
    <xdr:to>
      <xdr:col>72</xdr:col>
      <xdr:colOff>38100</xdr:colOff>
      <xdr:row>78</xdr:row>
      <xdr:rowOff>95402</xdr:rowOff>
    </xdr:to>
    <xdr:sp macro="" textlink="">
      <xdr:nvSpPr>
        <xdr:cNvPr id="656" name="楕円 655"/>
        <xdr:cNvSpPr/>
      </xdr:nvSpPr>
      <xdr:spPr>
        <a:xfrm>
          <a:off x="13652500" y="1336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86529</xdr:rowOff>
    </xdr:from>
    <xdr:ext cx="378565" cy="259045"/>
    <xdr:sp macro="" textlink="">
      <xdr:nvSpPr>
        <xdr:cNvPr id="657" name="テキスト ボックス 656"/>
        <xdr:cNvSpPr txBox="1"/>
      </xdr:nvSpPr>
      <xdr:spPr>
        <a:xfrm>
          <a:off x="13514017" y="13459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127763</xdr:rowOff>
    </xdr:from>
    <xdr:to>
      <xdr:col>67</xdr:col>
      <xdr:colOff>101600</xdr:colOff>
      <xdr:row>78</xdr:row>
      <xdr:rowOff>57913</xdr:rowOff>
    </xdr:to>
    <xdr:sp macro="" textlink="">
      <xdr:nvSpPr>
        <xdr:cNvPr id="658" name="楕円 657"/>
        <xdr:cNvSpPr/>
      </xdr:nvSpPr>
      <xdr:spPr>
        <a:xfrm>
          <a:off x="12763500" y="133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49040</xdr:rowOff>
    </xdr:from>
    <xdr:ext cx="378565" cy="259045"/>
    <xdr:sp macro="" textlink="">
      <xdr:nvSpPr>
        <xdr:cNvPr id="659" name="テキスト ボックス 658"/>
        <xdr:cNvSpPr txBox="1"/>
      </xdr:nvSpPr>
      <xdr:spPr>
        <a:xfrm>
          <a:off x="12625017" y="13422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143244</xdr:rowOff>
    </xdr:from>
    <xdr:to>
      <xdr:col>85</xdr:col>
      <xdr:colOff>126364</xdr:colOff>
      <xdr:row>97</xdr:row>
      <xdr:rowOff>126136</xdr:rowOff>
    </xdr:to>
    <xdr:cxnSp macro="">
      <xdr:nvCxnSpPr>
        <xdr:cNvPr id="683" name="直線コネクタ 682"/>
        <xdr:cNvCxnSpPr/>
      </xdr:nvCxnSpPr>
      <xdr:spPr>
        <a:xfrm flipV="1">
          <a:off x="16317595" y="15745194"/>
          <a:ext cx="1269" cy="10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129963</xdr:rowOff>
    </xdr:from>
    <xdr:ext cx="534377" cy="259045"/>
    <xdr:sp macro="" textlink="">
      <xdr:nvSpPr>
        <xdr:cNvPr id="684" name="公債費最小値テキスト"/>
        <xdr:cNvSpPr txBox="1"/>
      </xdr:nvSpPr>
      <xdr:spPr>
        <a:xfrm>
          <a:off x="16370300"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126136</xdr:rowOff>
    </xdr:from>
    <xdr:to>
      <xdr:col>86</xdr:col>
      <xdr:colOff>25400</xdr:colOff>
      <xdr:row>97</xdr:row>
      <xdr:rowOff>126136</xdr:rowOff>
    </xdr:to>
    <xdr:cxnSp macro="">
      <xdr:nvCxnSpPr>
        <xdr:cNvPr id="685" name="直線コネクタ 684"/>
        <xdr:cNvCxnSpPr/>
      </xdr:nvCxnSpPr>
      <xdr:spPr>
        <a:xfrm>
          <a:off x="16230600" y="1675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89921</xdr:rowOff>
    </xdr:from>
    <xdr:ext cx="534377" cy="259045"/>
    <xdr:sp macro="" textlink="">
      <xdr:nvSpPr>
        <xdr:cNvPr id="686" name="公債費最大値テキスト"/>
        <xdr:cNvSpPr txBox="1"/>
      </xdr:nvSpPr>
      <xdr:spPr>
        <a:xfrm>
          <a:off x="16370300" y="155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143244</xdr:rowOff>
    </xdr:from>
    <xdr:to>
      <xdr:col>86</xdr:col>
      <xdr:colOff>25400</xdr:colOff>
      <xdr:row>91</xdr:row>
      <xdr:rowOff>143244</xdr:rowOff>
    </xdr:to>
    <xdr:cxnSp macro="">
      <xdr:nvCxnSpPr>
        <xdr:cNvPr id="687" name="直線コネクタ 686"/>
        <xdr:cNvCxnSpPr/>
      </xdr:nvCxnSpPr>
      <xdr:spPr>
        <a:xfrm>
          <a:off x="16230600" y="1574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153873</xdr:rowOff>
    </xdr:from>
    <xdr:to>
      <xdr:col>85</xdr:col>
      <xdr:colOff>127000</xdr:colOff>
      <xdr:row>94</xdr:row>
      <xdr:rowOff>155893</xdr:rowOff>
    </xdr:to>
    <xdr:cxnSp macro="">
      <xdr:nvCxnSpPr>
        <xdr:cNvPr id="688" name="直線コネクタ 687"/>
        <xdr:cNvCxnSpPr/>
      </xdr:nvCxnSpPr>
      <xdr:spPr>
        <a:xfrm>
          <a:off x="15481300" y="16270173"/>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59707</xdr:rowOff>
    </xdr:from>
    <xdr:ext cx="534377" cy="259045"/>
    <xdr:sp macro="" textlink="">
      <xdr:nvSpPr>
        <xdr:cNvPr id="689" name="公債費平均値テキスト"/>
        <xdr:cNvSpPr txBox="1"/>
      </xdr:nvSpPr>
      <xdr:spPr>
        <a:xfrm>
          <a:off x="16370300" y="16347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81280</xdr:rowOff>
    </xdr:from>
    <xdr:to>
      <xdr:col>85</xdr:col>
      <xdr:colOff>177800</xdr:colOff>
      <xdr:row>96</xdr:row>
      <xdr:rowOff>11430</xdr:rowOff>
    </xdr:to>
    <xdr:sp macro="" textlink="">
      <xdr:nvSpPr>
        <xdr:cNvPr id="690" name="フローチャート: 判断 689"/>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131756</xdr:rowOff>
    </xdr:from>
    <xdr:to>
      <xdr:col>81</xdr:col>
      <xdr:colOff>50800</xdr:colOff>
      <xdr:row>94</xdr:row>
      <xdr:rowOff>153873</xdr:rowOff>
    </xdr:to>
    <xdr:cxnSp macro="">
      <xdr:nvCxnSpPr>
        <xdr:cNvPr id="691" name="直線コネクタ 690"/>
        <xdr:cNvCxnSpPr/>
      </xdr:nvCxnSpPr>
      <xdr:spPr>
        <a:xfrm>
          <a:off x="14592300" y="16248056"/>
          <a:ext cx="8890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72155</xdr:rowOff>
    </xdr:from>
    <xdr:to>
      <xdr:col>81</xdr:col>
      <xdr:colOff>101600</xdr:colOff>
      <xdr:row>96</xdr:row>
      <xdr:rowOff>2305</xdr:rowOff>
    </xdr:to>
    <xdr:sp macro="" textlink="">
      <xdr:nvSpPr>
        <xdr:cNvPr id="692" name="フローチャート: 判断 691"/>
        <xdr:cNvSpPr/>
      </xdr:nvSpPr>
      <xdr:spPr>
        <a:xfrm>
          <a:off x="15430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164882</xdr:rowOff>
    </xdr:from>
    <xdr:ext cx="534377" cy="259045"/>
    <xdr:sp macro="" textlink="">
      <xdr:nvSpPr>
        <xdr:cNvPr id="693" name="テキスト ボックス 692"/>
        <xdr:cNvSpPr txBox="1"/>
      </xdr:nvSpPr>
      <xdr:spPr>
        <a:xfrm>
          <a:off x="15214111" y="1645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97219</xdr:rowOff>
    </xdr:from>
    <xdr:to>
      <xdr:col>76</xdr:col>
      <xdr:colOff>114300</xdr:colOff>
      <xdr:row>94</xdr:row>
      <xdr:rowOff>131756</xdr:rowOff>
    </xdr:to>
    <xdr:cxnSp macro="">
      <xdr:nvCxnSpPr>
        <xdr:cNvPr id="694" name="直線コネクタ 693"/>
        <xdr:cNvCxnSpPr/>
      </xdr:nvCxnSpPr>
      <xdr:spPr>
        <a:xfrm>
          <a:off x="13703300" y="16213519"/>
          <a:ext cx="889000" cy="3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40532</xdr:rowOff>
    </xdr:from>
    <xdr:to>
      <xdr:col>76</xdr:col>
      <xdr:colOff>165100</xdr:colOff>
      <xdr:row>95</xdr:row>
      <xdr:rowOff>142132</xdr:rowOff>
    </xdr:to>
    <xdr:sp macro="" textlink="">
      <xdr:nvSpPr>
        <xdr:cNvPr id="695" name="フローチャート: 判断 694"/>
        <xdr:cNvSpPr/>
      </xdr:nvSpPr>
      <xdr:spPr>
        <a:xfrm>
          <a:off x="14541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133259</xdr:rowOff>
    </xdr:from>
    <xdr:ext cx="534377" cy="259045"/>
    <xdr:sp macro="" textlink="">
      <xdr:nvSpPr>
        <xdr:cNvPr id="696" name="テキスト ボックス 695"/>
        <xdr:cNvSpPr txBox="1"/>
      </xdr:nvSpPr>
      <xdr:spPr>
        <a:xfrm>
          <a:off x="14325111" y="164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97219</xdr:rowOff>
    </xdr:from>
    <xdr:to>
      <xdr:col>71</xdr:col>
      <xdr:colOff>177800</xdr:colOff>
      <xdr:row>94</xdr:row>
      <xdr:rowOff>109277</xdr:rowOff>
    </xdr:to>
    <xdr:cxnSp macro="">
      <xdr:nvCxnSpPr>
        <xdr:cNvPr id="697" name="直線コネクタ 696"/>
        <xdr:cNvCxnSpPr/>
      </xdr:nvCxnSpPr>
      <xdr:spPr>
        <a:xfrm flipV="1">
          <a:off x="12814300" y="16213519"/>
          <a:ext cx="8890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5784</xdr:rowOff>
    </xdr:from>
    <xdr:to>
      <xdr:col>72</xdr:col>
      <xdr:colOff>38100</xdr:colOff>
      <xdr:row>95</xdr:row>
      <xdr:rowOff>107384</xdr:rowOff>
    </xdr:to>
    <xdr:sp macro="" textlink="">
      <xdr:nvSpPr>
        <xdr:cNvPr id="698" name="フローチャート: 判断 697"/>
        <xdr:cNvSpPr/>
      </xdr:nvSpPr>
      <xdr:spPr>
        <a:xfrm>
          <a:off x="13652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98511</xdr:rowOff>
    </xdr:from>
    <xdr:ext cx="534377" cy="259045"/>
    <xdr:sp macro="" textlink="">
      <xdr:nvSpPr>
        <xdr:cNvPr id="699" name="テキスト ボックス 698"/>
        <xdr:cNvSpPr txBox="1"/>
      </xdr:nvSpPr>
      <xdr:spPr>
        <a:xfrm>
          <a:off x="13436111" y="163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700" name="フローチャート: 判断 699"/>
        <xdr:cNvSpPr/>
      </xdr:nvSpPr>
      <xdr:spPr>
        <a:xfrm>
          <a:off x="12763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100035</xdr:rowOff>
    </xdr:from>
    <xdr:ext cx="534377" cy="259045"/>
    <xdr:sp macro="" textlink="">
      <xdr:nvSpPr>
        <xdr:cNvPr id="701" name="テキスト ボックス 700"/>
        <xdr:cNvSpPr txBox="1"/>
      </xdr:nvSpPr>
      <xdr:spPr>
        <a:xfrm>
          <a:off x="12547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105093</xdr:rowOff>
    </xdr:from>
    <xdr:to>
      <xdr:col>85</xdr:col>
      <xdr:colOff>177800</xdr:colOff>
      <xdr:row>95</xdr:row>
      <xdr:rowOff>35243</xdr:rowOff>
    </xdr:to>
    <xdr:sp macro="" textlink="">
      <xdr:nvSpPr>
        <xdr:cNvPr id="707" name="楕円 706"/>
        <xdr:cNvSpPr/>
      </xdr:nvSpPr>
      <xdr:spPr>
        <a:xfrm>
          <a:off x="16268700" y="1622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127970</xdr:rowOff>
    </xdr:from>
    <xdr:ext cx="534377" cy="259045"/>
    <xdr:sp macro="" textlink="">
      <xdr:nvSpPr>
        <xdr:cNvPr id="708" name="公債費該当値テキスト"/>
        <xdr:cNvSpPr txBox="1"/>
      </xdr:nvSpPr>
      <xdr:spPr>
        <a:xfrm>
          <a:off x="16370300" y="1607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103073</xdr:rowOff>
    </xdr:from>
    <xdr:to>
      <xdr:col>81</xdr:col>
      <xdr:colOff>101600</xdr:colOff>
      <xdr:row>95</xdr:row>
      <xdr:rowOff>33223</xdr:rowOff>
    </xdr:to>
    <xdr:sp macro="" textlink="">
      <xdr:nvSpPr>
        <xdr:cNvPr id="709" name="楕円 708"/>
        <xdr:cNvSpPr/>
      </xdr:nvSpPr>
      <xdr:spPr>
        <a:xfrm>
          <a:off x="15430500" y="1621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49750</xdr:rowOff>
    </xdr:from>
    <xdr:ext cx="534377" cy="259045"/>
    <xdr:sp macro="" textlink="">
      <xdr:nvSpPr>
        <xdr:cNvPr id="710" name="テキスト ボックス 709"/>
        <xdr:cNvSpPr txBox="1"/>
      </xdr:nvSpPr>
      <xdr:spPr>
        <a:xfrm>
          <a:off x="15214111" y="1599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80956</xdr:rowOff>
    </xdr:from>
    <xdr:to>
      <xdr:col>76</xdr:col>
      <xdr:colOff>165100</xdr:colOff>
      <xdr:row>95</xdr:row>
      <xdr:rowOff>11106</xdr:rowOff>
    </xdr:to>
    <xdr:sp macro="" textlink="">
      <xdr:nvSpPr>
        <xdr:cNvPr id="711" name="楕円 710"/>
        <xdr:cNvSpPr/>
      </xdr:nvSpPr>
      <xdr:spPr>
        <a:xfrm>
          <a:off x="14541500" y="161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27633</xdr:rowOff>
    </xdr:from>
    <xdr:ext cx="534377" cy="259045"/>
    <xdr:sp macro="" textlink="">
      <xdr:nvSpPr>
        <xdr:cNvPr id="712" name="テキスト ボックス 711"/>
        <xdr:cNvSpPr txBox="1"/>
      </xdr:nvSpPr>
      <xdr:spPr>
        <a:xfrm>
          <a:off x="14325111" y="1597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46419</xdr:rowOff>
    </xdr:from>
    <xdr:to>
      <xdr:col>72</xdr:col>
      <xdr:colOff>38100</xdr:colOff>
      <xdr:row>94</xdr:row>
      <xdr:rowOff>148019</xdr:rowOff>
    </xdr:to>
    <xdr:sp macro="" textlink="">
      <xdr:nvSpPr>
        <xdr:cNvPr id="713" name="楕円 712"/>
        <xdr:cNvSpPr/>
      </xdr:nvSpPr>
      <xdr:spPr>
        <a:xfrm>
          <a:off x="13652500" y="1616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164546</xdr:rowOff>
    </xdr:from>
    <xdr:ext cx="534377" cy="259045"/>
    <xdr:sp macro="" textlink="">
      <xdr:nvSpPr>
        <xdr:cNvPr id="714" name="テキスト ボックス 713"/>
        <xdr:cNvSpPr txBox="1"/>
      </xdr:nvSpPr>
      <xdr:spPr>
        <a:xfrm>
          <a:off x="13436111" y="1593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58477</xdr:rowOff>
    </xdr:from>
    <xdr:to>
      <xdr:col>67</xdr:col>
      <xdr:colOff>101600</xdr:colOff>
      <xdr:row>94</xdr:row>
      <xdr:rowOff>160077</xdr:rowOff>
    </xdr:to>
    <xdr:sp macro="" textlink="">
      <xdr:nvSpPr>
        <xdr:cNvPr id="715" name="楕円 714"/>
        <xdr:cNvSpPr/>
      </xdr:nvSpPr>
      <xdr:spPr>
        <a:xfrm>
          <a:off x="12763500" y="1617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5154</xdr:rowOff>
    </xdr:from>
    <xdr:ext cx="534377" cy="259045"/>
    <xdr:sp macro="" textlink="">
      <xdr:nvSpPr>
        <xdr:cNvPr id="716" name="テキスト ボックス 715"/>
        <xdr:cNvSpPr txBox="1"/>
      </xdr:nvSpPr>
      <xdr:spPr>
        <a:xfrm>
          <a:off x="12547111" y="1595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84836</xdr:rowOff>
    </xdr:from>
    <xdr:to>
      <xdr:col>116</xdr:col>
      <xdr:colOff>62864</xdr:colOff>
      <xdr:row>39</xdr:row>
      <xdr:rowOff>44450</xdr:rowOff>
    </xdr:to>
    <xdr:cxnSp macro="">
      <xdr:nvCxnSpPr>
        <xdr:cNvPr id="740" name="直線コネクタ 739"/>
        <xdr:cNvCxnSpPr/>
      </xdr:nvCxnSpPr>
      <xdr:spPr>
        <a:xfrm flipV="1">
          <a:off x="22159595" y="5228336"/>
          <a:ext cx="1269" cy="1502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31513</xdr:rowOff>
    </xdr:from>
    <xdr:ext cx="469744" cy="259045"/>
    <xdr:sp macro="" textlink="">
      <xdr:nvSpPr>
        <xdr:cNvPr id="743" name="諸支出金最大値テキスト"/>
        <xdr:cNvSpPr txBox="1"/>
      </xdr:nvSpPr>
      <xdr:spPr>
        <a:xfrm>
          <a:off x="22212300" y="500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84836</xdr:rowOff>
    </xdr:from>
    <xdr:to>
      <xdr:col>116</xdr:col>
      <xdr:colOff>152400</xdr:colOff>
      <xdr:row>30</xdr:row>
      <xdr:rowOff>84836</xdr:rowOff>
    </xdr:to>
    <xdr:cxnSp macro="">
      <xdr:nvCxnSpPr>
        <xdr:cNvPr id="744" name="直線コネクタ 743"/>
        <xdr:cNvCxnSpPr/>
      </xdr:nvCxnSpPr>
      <xdr:spPr>
        <a:xfrm>
          <a:off x="22072600" y="522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114825</xdr:rowOff>
    </xdr:from>
    <xdr:ext cx="313932" cy="259045"/>
    <xdr:sp macro="" textlink="">
      <xdr:nvSpPr>
        <xdr:cNvPr id="746" name="諸支出金平均値テキスト"/>
        <xdr:cNvSpPr txBox="1"/>
      </xdr:nvSpPr>
      <xdr:spPr>
        <a:xfrm>
          <a:off x="22212300" y="64584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91948</xdr:rowOff>
    </xdr:from>
    <xdr:to>
      <xdr:col>116</xdr:col>
      <xdr:colOff>114300</xdr:colOff>
      <xdr:row>39</xdr:row>
      <xdr:rowOff>22098</xdr:rowOff>
    </xdr:to>
    <xdr:sp macro="" textlink="">
      <xdr:nvSpPr>
        <xdr:cNvPr id="747" name="フローチャート: 判断 746"/>
        <xdr:cNvSpPr/>
      </xdr:nvSpPr>
      <xdr:spPr>
        <a:xfrm>
          <a:off x="221107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21082</xdr:rowOff>
    </xdr:from>
    <xdr:to>
      <xdr:col>112</xdr:col>
      <xdr:colOff>38100</xdr:colOff>
      <xdr:row>38</xdr:row>
      <xdr:rowOff>122682</xdr:rowOff>
    </xdr:to>
    <xdr:sp macro="" textlink="">
      <xdr:nvSpPr>
        <xdr:cNvPr id="749" name="フローチャート: 判断 748"/>
        <xdr:cNvSpPr/>
      </xdr:nvSpPr>
      <xdr:spPr>
        <a:xfrm>
          <a:off x="212725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139209</xdr:rowOff>
    </xdr:from>
    <xdr:ext cx="378565" cy="259045"/>
    <xdr:sp macro="" textlink="">
      <xdr:nvSpPr>
        <xdr:cNvPr id="750" name="テキスト ボックス 749"/>
        <xdr:cNvSpPr txBox="1"/>
      </xdr:nvSpPr>
      <xdr:spPr>
        <a:xfrm>
          <a:off x="21134017" y="6311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128524</xdr:rowOff>
    </xdr:from>
    <xdr:to>
      <xdr:col>107</xdr:col>
      <xdr:colOff>101600</xdr:colOff>
      <xdr:row>38</xdr:row>
      <xdr:rowOff>58674</xdr:rowOff>
    </xdr:to>
    <xdr:sp macro="" textlink="">
      <xdr:nvSpPr>
        <xdr:cNvPr id="752" name="フローチャート: 判断 751"/>
        <xdr:cNvSpPr/>
      </xdr:nvSpPr>
      <xdr:spPr>
        <a:xfrm>
          <a:off x="20383500" y="64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75201</xdr:rowOff>
    </xdr:from>
    <xdr:ext cx="378565" cy="259045"/>
    <xdr:sp macro="" textlink="">
      <xdr:nvSpPr>
        <xdr:cNvPr id="753" name="テキスト ボックス 752"/>
        <xdr:cNvSpPr txBox="1"/>
      </xdr:nvSpPr>
      <xdr:spPr>
        <a:xfrm>
          <a:off x="20245017" y="624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59944</xdr:rowOff>
    </xdr:from>
    <xdr:to>
      <xdr:col>102</xdr:col>
      <xdr:colOff>165100</xdr:colOff>
      <xdr:row>37</xdr:row>
      <xdr:rowOff>161544</xdr:rowOff>
    </xdr:to>
    <xdr:sp macro="" textlink="">
      <xdr:nvSpPr>
        <xdr:cNvPr id="755" name="フローチャート: 判断 754"/>
        <xdr:cNvSpPr/>
      </xdr:nvSpPr>
      <xdr:spPr>
        <a:xfrm>
          <a:off x="194945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6621</xdr:rowOff>
    </xdr:from>
    <xdr:ext cx="378565" cy="259045"/>
    <xdr:sp macro="" textlink="">
      <xdr:nvSpPr>
        <xdr:cNvPr id="756" name="テキスト ボックス 755"/>
        <xdr:cNvSpPr txBox="1"/>
      </xdr:nvSpPr>
      <xdr:spPr>
        <a:xfrm>
          <a:off x="19356017" y="61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143002</xdr:rowOff>
    </xdr:from>
    <xdr:to>
      <xdr:col>98</xdr:col>
      <xdr:colOff>38100</xdr:colOff>
      <xdr:row>37</xdr:row>
      <xdr:rowOff>73152</xdr:rowOff>
    </xdr:to>
    <xdr:sp macro="" textlink="">
      <xdr:nvSpPr>
        <xdr:cNvPr id="757" name="フローチャート: 判断 756"/>
        <xdr:cNvSpPr/>
      </xdr:nvSpPr>
      <xdr:spPr>
        <a:xfrm>
          <a:off x="18605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89679</xdr:rowOff>
    </xdr:from>
    <xdr:ext cx="378565" cy="259045"/>
    <xdr:sp macro="" textlink="">
      <xdr:nvSpPr>
        <xdr:cNvPr id="758" name="テキスト ボックス 757"/>
        <xdr:cNvSpPr txBox="1"/>
      </xdr:nvSpPr>
      <xdr:spPr>
        <a:xfrm>
          <a:off x="18467017" y="609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３８６，２９９円となっている。主な構成項目である民生費は住民一人当たり１３８，７９８円となっており類似団体平均と比べて低い水準にあるが、民間立保育所運営事業費や施設型給付費、生活保護費の増などにより住民一人当たり前年比で２，９４９円の増となった。総務費は財政調整基金積立金やふるさと納税推進事業費の増等により住民一人当たり前年比で６，７２０円増加し４３，６７７円となり類似団体平均と比べて高い水準になった。土木費は道路除排雪事業費や橋りょう維持補修事業費の増などにより前年比で４，２２５円増加し４３，３０８円となり、類似団体平均と比べて高い水準に転じた。教育費は新野球場整備事業費が減となったものの、総合スポーツセンター駐車場整備事業や千歳小学校校舎改築事業の増等により住民一人当たり５０，１７１円となっており類似団体平均と比べて引き続き高い水準にある。商工費は地域総合整備資金貸付事業費の減等の要因により住民一人当たり前年比で２，２７９円減少し２４，８２８円となったが引き続き類似団体平均と比べて高い水準で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歳入歳出とも規模増となり実質収支は前年比でほぼ横ばいとなったが、財政調整基金積立金の増加及び取り崩し額の減により、財政調整基金残高は標準財政規模比で１．１６ポイント増加し、実質単年度収支は、前年比で２．７４ポイント増加し黒字に転じている。今後も災害等不測の事態への対応や歳入の減少に備え、財政健全化の面からも、適正な水準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で黒字となったが、一部黒字比率が減少した会計もあり、全体として黒字比率は減少している。単年度において収支が均衡するような財政経営に努めているため、大規模で緊急かつ突発的な状況が発生しない限り、赤字にはならないと考えているが、今後も継続して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Y12" sqref="AY12:BM12"/>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98047993</v>
      </c>
      <c r="BO4" s="441"/>
      <c r="BP4" s="441"/>
      <c r="BQ4" s="441"/>
      <c r="BR4" s="441"/>
      <c r="BS4" s="441"/>
      <c r="BT4" s="441"/>
      <c r="BU4" s="442"/>
      <c r="BV4" s="440">
        <v>95476004</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3.3</v>
      </c>
      <c r="CU4" s="622"/>
      <c r="CV4" s="622"/>
      <c r="CW4" s="622"/>
      <c r="CX4" s="622"/>
      <c r="CY4" s="622"/>
      <c r="CZ4" s="622"/>
      <c r="DA4" s="623"/>
      <c r="DB4" s="621">
        <v>3.2</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95811437</v>
      </c>
      <c r="BO5" s="446"/>
      <c r="BP5" s="446"/>
      <c r="BQ5" s="446"/>
      <c r="BR5" s="446"/>
      <c r="BS5" s="446"/>
      <c r="BT5" s="446"/>
      <c r="BU5" s="447"/>
      <c r="BV5" s="445">
        <v>93472541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92.4</v>
      </c>
      <c r="CU5" s="416"/>
      <c r="CV5" s="416"/>
      <c r="CW5" s="416"/>
      <c r="CX5" s="416"/>
      <c r="CY5" s="416"/>
      <c r="CZ5" s="416"/>
      <c r="DA5" s="417"/>
      <c r="DB5" s="415">
        <v>89.9</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2236556</v>
      </c>
      <c r="BO6" s="446"/>
      <c r="BP6" s="446"/>
      <c r="BQ6" s="446"/>
      <c r="BR6" s="446"/>
      <c r="BS6" s="446"/>
      <c r="BT6" s="446"/>
      <c r="BU6" s="447"/>
      <c r="BV6" s="445">
        <v>2003463</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100</v>
      </c>
      <c r="CU6" s="596"/>
      <c r="CV6" s="596"/>
      <c r="CW6" s="596"/>
      <c r="CX6" s="596"/>
      <c r="CY6" s="596"/>
      <c r="CZ6" s="596"/>
      <c r="DA6" s="597"/>
      <c r="DB6" s="595">
        <v>96.9</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522542</v>
      </c>
      <c r="BO7" s="446"/>
      <c r="BP7" s="446"/>
      <c r="BQ7" s="446"/>
      <c r="BR7" s="446"/>
      <c r="BS7" s="446"/>
      <c r="BT7" s="446"/>
      <c r="BU7" s="447"/>
      <c r="BV7" s="445">
        <v>341017</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51591927</v>
      </c>
      <c r="CU7" s="446"/>
      <c r="CV7" s="446"/>
      <c r="CW7" s="446"/>
      <c r="CX7" s="446"/>
      <c r="CY7" s="446"/>
      <c r="CZ7" s="446"/>
      <c r="DA7" s="447"/>
      <c r="DB7" s="445">
        <v>51226620</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88</v>
      </c>
      <c r="AV8" s="503"/>
      <c r="AW8" s="503"/>
      <c r="AX8" s="503"/>
      <c r="AY8" s="425" t="s">
        <v>102</v>
      </c>
      <c r="AZ8" s="426"/>
      <c r="BA8" s="426"/>
      <c r="BB8" s="426"/>
      <c r="BC8" s="426"/>
      <c r="BD8" s="426"/>
      <c r="BE8" s="426"/>
      <c r="BF8" s="426"/>
      <c r="BG8" s="426"/>
      <c r="BH8" s="426"/>
      <c r="BI8" s="426"/>
      <c r="BJ8" s="426"/>
      <c r="BK8" s="426"/>
      <c r="BL8" s="426"/>
      <c r="BM8" s="427"/>
      <c r="BN8" s="445">
        <v>1714014</v>
      </c>
      <c r="BO8" s="446"/>
      <c r="BP8" s="446"/>
      <c r="BQ8" s="446"/>
      <c r="BR8" s="446"/>
      <c r="BS8" s="446"/>
      <c r="BT8" s="446"/>
      <c r="BU8" s="447"/>
      <c r="BV8" s="445">
        <v>1662446</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0.77</v>
      </c>
      <c r="CU8" s="559"/>
      <c r="CV8" s="559"/>
      <c r="CW8" s="559"/>
      <c r="CX8" s="559"/>
      <c r="CY8" s="559"/>
      <c r="CZ8" s="559"/>
      <c r="DA8" s="560"/>
      <c r="DB8" s="558">
        <v>0.75</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253832</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51568</v>
      </c>
      <c r="BO9" s="446"/>
      <c r="BP9" s="446"/>
      <c r="BQ9" s="446"/>
      <c r="BR9" s="446"/>
      <c r="BS9" s="446"/>
      <c r="BT9" s="446"/>
      <c r="BU9" s="447"/>
      <c r="BV9" s="445">
        <v>-223410</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14.7</v>
      </c>
      <c r="CU9" s="416"/>
      <c r="CV9" s="416"/>
      <c r="CW9" s="416"/>
      <c r="CX9" s="416"/>
      <c r="CY9" s="416"/>
      <c r="CZ9" s="416"/>
      <c r="DA9" s="417"/>
      <c r="DB9" s="415">
        <v>15.3</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254244</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88</v>
      </c>
      <c r="AV10" s="503"/>
      <c r="AW10" s="503"/>
      <c r="AX10" s="503"/>
      <c r="AY10" s="425" t="s">
        <v>113</v>
      </c>
      <c r="AZ10" s="426"/>
      <c r="BA10" s="426"/>
      <c r="BB10" s="426"/>
      <c r="BC10" s="426"/>
      <c r="BD10" s="426"/>
      <c r="BE10" s="426"/>
      <c r="BF10" s="426"/>
      <c r="BG10" s="426"/>
      <c r="BH10" s="426"/>
      <c r="BI10" s="426"/>
      <c r="BJ10" s="426"/>
      <c r="BK10" s="426"/>
      <c r="BL10" s="426"/>
      <c r="BM10" s="427"/>
      <c r="BN10" s="445">
        <v>2092799</v>
      </c>
      <c r="BO10" s="446"/>
      <c r="BP10" s="446"/>
      <c r="BQ10" s="446"/>
      <c r="BR10" s="446"/>
      <c r="BS10" s="446"/>
      <c r="BT10" s="446"/>
      <c r="BU10" s="447"/>
      <c r="BV10" s="445">
        <v>1414636</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248024</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118</v>
      </c>
      <c r="AV12" s="503"/>
      <c r="AW12" s="503"/>
      <c r="AX12" s="503"/>
      <c r="AY12" s="425" t="s">
        <v>128</v>
      </c>
      <c r="AZ12" s="426"/>
      <c r="BA12" s="426"/>
      <c r="BB12" s="426"/>
      <c r="BC12" s="426"/>
      <c r="BD12" s="426"/>
      <c r="BE12" s="426"/>
      <c r="BF12" s="426"/>
      <c r="BG12" s="426"/>
      <c r="BH12" s="426"/>
      <c r="BI12" s="426"/>
      <c r="BJ12" s="426"/>
      <c r="BK12" s="426"/>
      <c r="BL12" s="426"/>
      <c r="BM12" s="427"/>
      <c r="BN12" s="445">
        <v>1488615</v>
      </c>
      <c r="BO12" s="446"/>
      <c r="BP12" s="446"/>
      <c r="BQ12" s="446"/>
      <c r="BR12" s="446"/>
      <c r="BS12" s="446"/>
      <c r="BT12" s="446"/>
      <c r="BU12" s="447"/>
      <c r="BV12" s="445">
        <v>1945187</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246755</v>
      </c>
      <c r="S13" s="549"/>
      <c r="T13" s="549"/>
      <c r="U13" s="549"/>
      <c r="V13" s="550"/>
      <c r="W13" s="536" t="s">
        <v>132</v>
      </c>
      <c r="X13" s="458"/>
      <c r="Y13" s="458"/>
      <c r="Z13" s="458"/>
      <c r="AA13" s="458"/>
      <c r="AB13" s="459"/>
      <c r="AC13" s="421">
        <v>4229</v>
      </c>
      <c r="AD13" s="422"/>
      <c r="AE13" s="422"/>
      <c r="AF13" s="422"/>
      <c r="AG13" s="423"/>
      <c r="AH13" s="421">
        <v>4665</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655752</v>
      </c>
      <c r="BO13" s="446"/>
      <c r="BP13" s="446"/>
      <c r="BQ13" s="446"/>
      <c r="BR13" s="446"/>
      <c r="BS13" s="446"/>
      <c r="BT13" s="446"/>
      <c r="BU13" s="447"/>
      <c r="BV13" s="445">
        <v>-753961</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8.3000000000000007</v>
      </c>
      <c r="CU13" s="416"/>
      <c r="CV13" s="416"/>
      <c r="CW13" s="416"/>
      <c r="CX13" s="416"/>
      <c r="CY13" s="416"/>
      <c r="CZ13" s="416"/>
      <c r="DA13" s="417"/>
      <c r="DB13" s="415">
        <v>8.4</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249133</v>
      </c>
      <c r="S14" s="549"/>
      <c r="T14" s="549"/>
      <c r="U14" s="549"/>
      <c r="V14" s="550"/>
      <c r="W14" s="551"/>
      <c r="X14" s="461"/>
      <c r="Y14" s="461"/>
      <c r="Z14" s="461"/>
      <c r="AA14" s="461"/>
      <c r="AB14" s="462"/>
      <c r="AC14" s="541">
        <v>3.6</v>
      </c>
      <c r="AD14" s="542"/>
      <c r="AE14" s="542"/>
      <c r="AF14" s="542"/>
      <c r="AG14" s="543"/>
      <c r="AH14" s="541">
        <v>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88.2</v>
      </c>
      <c r="CU14" s="553"/>
      <c r="CV14" s="553"/>
      <c r="CW14" s="553"/>
      <c r="CX14" s="553"/>
      <c r="CY14" s="553"/>
      <c r="CZ14" s="553"/>
      <c r="DA14" s="554"/>
      <c r="DB14" s="552">
        <v>77.900000000000006</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139</v>
      </c>
      <c r="N15" s="546"/>
      <c r="O15" s="546"/>
      <c r="P15" s="546"/>
      <c r="Q15" s="547"/>
      <c r="R15" s="548">
        <v>247916</v>
      </c>
      <c r="S15" s="549"/>
      <c r="T15" s="549"/>
      <c r="U15" s="549"/>
      <c r="V15" s="550"/>
      <c r="W15" s="536" t="s">
        <v>140</v>
      </c>
      <c r="X15" s="458"/>
      <c r="Y15" s="458"/>
      <c r="Z15" s="458"/>
      <c r="AA15" s="458"/>
      <c r="AB15" s="459"/>
      <c r="AC15" s="421">
        <v>24026</v>
      </c>
      <c r="AD15" s="422"/>
      <c r="AE15" s="422"/>
      <c r="AF15" s="422"/>
      <c r="AG15" s="423"/>
      <c r="AH15" s="421">
        <v>23726</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30157666</v>
      </c>
      <c r="BO15" s="441"/>
      <c r="BP15" s="441"/>
      <c r="BQ15" s="441"/>
      <c r="BR15" s="441"/>
      <c r="BS15" s="441"/>
      <c r="BT15" s="441"/>
      <c r="BU15" s="442"/>
      <c r="BV15" s="440">
        <v>29985299</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20.5</v>
      </c>
      <c r="AD16" s="542"/>
      <c r="AE16" s="542"/>
      <c r="AF16" s="542"/>
      <c r="AG16" s="543"/>
      <c r="AH16" s="541">
        <v>20.399999999999999</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38890049</v>
      </c>
      <c r="BO16" s="446"/>
      <c r="BP16" s="446"/>
      <c r="BQ16" s="446"/>
      <c r="BR16" s="446"/>
      <c r="BS16" s="446"/>
      <c r="BT16" s="446"/>
      <c r="BU16" s="447"/>
      <c r="BV16" s="445">
        <v>39039285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89146</v>
      </c>
      <c r="AD17" s="422"/>
      <c r="AE17" s="422"/>
      <c r="AF17" s="422"/>
      <c r="AG17" s="423"/>
      <c r="AH17" s="421">
        <v>87683</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38707618</v>
      </c>
      <c r="BO17" s="446"/>
      <c r="BP17" s="446"/>
      <c r="BQ17" s="446"/>
      <c r="BR17" s="446"/>
      <c r="BS17" s="446"/>
      <c r="BT17" s="446"/>
      <c r="BU17" s="447"/>
      <c r="BV17" s="445">
        <v>38491023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381.3</v>
      </c>
      <c r="M18" s="510"/>
      <c r="N18" s="510"/>
      <c r="O18" s="510"/>
      <c r="P18" s="510"/>
      <c r="Q18" s="510"/>
      <c r="R18" s="511"/>
      <c r="S18" s="511"/>
      <c r="T18" s="511"/>
      <c r="U18" s="511"/>
      <c r="V18" s="512"/>
      <c r="W18" s="526"/>
      <c r="X18" s="527"/>
      <c r="Y18" s="527"/>
      <c r="Z18" s="527"/>
      <c r="AA18" s="527"/>
      <c r="AB18" s="537"/>
      <c r="AC18" s="409">
        <v>75.900000000000006</v>
      </c>
      <c r="AD18" s="410"/>
      <c r="AE18" s="410"/>
      <c r="AF18" s="410"/>
      <c r="AG18" s="513"/>
      <c r="AH18" s="409">
        <v>75.5</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48662232</v>
      </c>
      <c r="BO18" s="446"/>
      <c r="BP18" s="446"/>
      <c r="BQ18" s="446"/>
      <c r="BR18" s="446"/>
      <c r="BS18" s="446"/>
      <c r="BT18" s="446"/>
      <c r="BU18" s="447"/>
      <c r="BV18" s="445">
        <v>46625021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666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63946762</v>
      </c>
      <c r="BO19" s="446"/>
      <c r="BP19" s="446"/>
      <c r="BQ19" s="446"/>
      <c r="BR19" s="446"/>
      <c r="BS19" s="446"/>
      <c r="BT19" s="446"/>
      <c r="BU19" s="447"/>
      <c r="BV19" s="445">
        <v>62073847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100303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100487766</v>
      </c>
      <c r="BO23" s="446"/>
      <c r="BP23" s="446"/>
      <c r="BQ23" s="446"/>
      <c r="BR23" s="446"/>
      <c r="BS23" s="446"/>
      <c r="BT23" s="446"/>
      <c r="BU23" s="447"/>
      <c r="BV23" s="445">
        <v>100391083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10660</v>
      </c>
      <c r="R24" s="422"/>
      <c r="S24" s="422"/>
      <c r="T24" s="422"/>
      <c r="U24" s="422"/>
      <c r="V24" s="423"/>
      <c r="W24" s="487"/>
      <c r="X24" s="478"/>
      <c r="Y24" s="479"/>
      <c r="Z24" s="418" t="s">
        <v>164</v>
      </c>
      <c r="AA24" s="419"/>
      <c r="AB24" s="419"/>
      <c r="AC24" s="419"/>
      <c r="AD24" s="419"/>
      <c r="AE24" s="419"/>
      <c r="AF24" s="419"/>
      <c r="AG24" s="420"/>
      <c r="AH24" s="421">
        <v>1458</v>
      </c>
      <c r="AI24" s="422"/>
      <c r="AJ24" s="422"/>
      <c r="AK24" s="422"/>
      <c r="AL24" s="423"/>
      <c r="AM24" s="421">
        <v>4677264</v>
      </c>
      <c r="AN24" s="422"/>
      <c r="AO24" s="422"/>
      <c r="AP24" s="422"/>
      <c r="AQ24" s="422"/>
      <c r="AR24" s="423"/>
      <c r="AS24" s="421">
        <v>3208</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54212299</v>
      </c>
      <c r="BO24" s="446"/>
      <c r="BP24" s="446"/>
      <c r="BQ24" s="446"/>
      <c r="BR24" s="446"/>
      <c r="BS24" s="446"/>
      <c r="BT24" s="446"/>
      <c r="BU24" s="447"/>
      <c r="BV24" s="445">
        <v>56053592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8430</v>
      </c>
      <c r="R25" s="422"/>
      <c r="S25" s="422"/>
      <c r="T25" s="422"/>
      <c r="U25" s="422"/>
      <c r="V25" s="423"/>
      <c r="W25" s="487"/>
      <c r="X25" s="478"/>
      <c r="Y25" s="479"/>
      <c r="Z25" s="418" t="s">
        <v>167</v>
      </c>
      <c r="AA25" s="419"/>
      <c r="AB25" s="419"/>
      <c r="AC25" s="419"/>
      <c r="AD25" s="419"/>
      <c r="AE25" s="419"/>
      <c r="AF25" s="419"/>
      <c r="AG25" s="420"/>
      <c r="AH25" s="421">
        <v>243</v>
      </c>
      <c r="AI25" s="422"/>
      <c r="AJ25" s="422"/>
      <c r="AK25" s="422"/>
      <c r="AL25" s="423"/>
      <c r="AM25" s="421">
        <v>739206</v>
      </c>
      <c r="AN25" s="422"/>
      <c r="AO25" s="422"/>
      <c r="AP25" s="422"/>
      <c r="AQ25" s="422"/>
      <c r="AR25" s="423"/>
      <c r="AS25" s="421">
        <v>3042</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22036789</v>
      </c>
      <c r="BO25" s="441"/>
      <c r="BP25" s="441"/>
      <c r="BQ25" s="441"/>
      <c r="BR25" s="441"/>
      <c r="BS25" s="441"/>
      <c r="BT25" s="441"/>
      <c r="BU25" s="442"/>
      <c r="BV25" s="440">
        <v>26666361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6980</v>
      </c>
      <c r="R26" s="422"/>
      <c r="S26" s="422"/>
      <c r="T26" s="422"/>
      <c r="U26" s="422"/>
      <c r="V26" s="423"/>
      <c r="W26" s="487"/>
      <c r="X26" s="478"/>
      <c r="Y26" s="479"/>
      <c r="Z26" s="418" t="s">
        <v>170</v>
      </c>
      <c r="AA26" s="500"/>
      <c r="AB26" s="500"/>
      <c r="AC26" s="500"/>
      <c r="AD26" s="500"/>
      <c r="AE26" s="500"/>
      <c r="AF26" s="500"/>
      <c r="AG26" s="501"/>
      <c r="AH26" s="421">
        <v>158</v>
      </c>
      <c r="AI26" s="422"/>
      <c r="AJ26" s="422"/>
      <c r="AK26" s="422"/>
      <c r="AL26" s="423"/>
      <c r="AM26" s="421">
        <v>560900</v>
      </c>
      <c r="AN26" s="422"/>
      <c r="AO26" s="422"/>
      <c r="AP26" s="422"/>
      <c r="AQ26" s="422"/>
      <c r="AR26" s="423"/>
      <c r="AS26" s="421">
        <v>3550</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172</v>
      </c>
      <c r="F27" s="419"/>
      <c r="G27" s="419"/>
      <c r="H27" s="419"/>
      <c r="I27" s="419"/>
      <c r="J27" s="419"/>
      <c r="K27" s="420"/>
      <c r="L27" s="421">
        <v>1</v>
      </c>
      <c r="M27" s="422"/>
      <c r="N27" s="422"/>
      <c r="O27" s="422"/>
      <c r="P27" s="423"/>
      <c r="Q27" s="421">
        <v>7400</v>
      </c>
      <c r="R27" s="422"/>
      <c r="S27" s="422"/>
      <c r="T27" s="422"/>
      <c r="U27" s="422"/>
      <c r="V27" s="423"/>
      <c r="W27" s="487"/>
      <c r="X27" s="478"/>
      <c r="Y27" s="479"/>
      <c r="Z27" s="418" t="s">
        <v>173</v>
      </c>
      <c r="AA27" s="419"/>
      <c r="AB27" s="419"/>
      <c r="AC27" s="419"/>
      <c r="AD27" s="419"/>
      <c r="AE27" s="419"/>
      <c r="AF27" s="419"/>
      <c r="AG27" s="420"/>
      <c r="AH27" s="421">
        <v>78</v>
      </c>
      <c r="AI27" s="422"/>
      <c r="AJ27" s="422"/>
      <c r="AK27" s="422"/>
      <c r="AL27" s="423"/>
      <c r="AM27" s="421">
        <v>321443</v>
      </c>
      <c r="AN27" s="422"/>
      <c r="AO27" s="422"/>
      <c r="AP27" s="422"/>
      <c r="AQ27" s="422"/>
      <c r="AR27" s="423"/>
      <c r="AS27" s="421">
        <v>4121</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299032</v>
      </c>
      <c r="BO27" s="449"/>
      <c r="BP27" s="449"/>
      <c r="BQ27" s="449"/>
      <c r="BR27" s="449"/>
      <c r="BS27" s="449"/>
      <c r="BT27" s="449"/>
      <c r="BU27" s="450"/>
      <c r="BV27" s="448">
        <v>2025000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175</v>
      </c>
      <c r="F28" s="419"/>
      <c r="G28" s="419"/>
      <c r="H28" s="419"/>
      <c r="I28" s="419"/>
      <c r="J28" s="419"/>
      <c r="K28" s="420"/>
      <c r="L28" s="421">
        <v>1</v>
      </c>
      <c r="M28" s="422"/>
      <c r="N28" s="422"/>
      <c r="O28" s="422"/>
      <c r="P28" s="423"/>
      <c r="Q28" s="421">
        <v>6900</v>
      </c>
      <c r="R28" s="422"/>
      <c r="S28" s="422"/>
      <c r="T28" s="422"/>
      <c r="U28" s="422"/>
      <c r="V28" s="423"/>
      <c r="W28" s="487"/>
      <c r="X28" s="478"/>
      <c r="Y28" s="479"/>
      <c r="Z28" s="418" t="s">
        <v>176</v>
      </c>
      <c r="AA28" s="419"/>
      <c r="AB28" s="419"/>
      <c r="AC28" s="419"/>
      <c r="AD28" s="419"/>
      <c r="AE28" s="419"/>
      <c r="AF28" s="419"/>
      <c r="AG28" s="420"/>
      <c r="AH28" s="421" t="s">
        <v>177</v>
      </c>
      <c r="AI28" s="422"/>
      <c r="AJ28" s="422"/>
      <c r="AK28" s="422"/>
      <c r="AL28" s="423"/>
      <c r="AM28" s="421" t="s">
        <v>130</v>
      </c>
      <c r="AN28" s="422"/>
      <c r="AO28" s="422"/>
      <c r="AP28" s="422"/>
      <c r="AQ28" s="422"/>
      <c r="AR28" s="423"/>
      <c r="AS28" s="421" t="s">
        <v>122</v>
      </c>
      <c r="AT28" s="422"/>
      <c r="AU28" s="422"/>
      <c r="AV28" s="422"/>
      <c r="AW28" s="422"/>
      <c r="AX28" s="424"/>
      <c r="AY28" s="428" t="s">
        <v>178</v>
      </c>
      <c r="AZ28" s="429"/>
      <c r="BA28" s="429"/>
      <c r="BB28" s="430"/>
      <c r="BC28" s="437" t="s">
        <v>41</v>
      </c>
      <c r="BD28" s="438"/>
      <c r="BE28" s="438"/>
      <c r="BF28" s="438"/>
      <c r="BG28" s="438"/>
      <c r="BH28" s="438"/>
      <c r="BI28" s="438"/>
      <c r="BJ28" s="438"/>
      <c r="BK28" s="438"/>
      <c r="BL28" s="438"/>
      <c r="BM28" s="439"/>
      <c r="BN28" s="440">
        <v>1449814</v>
      </c>
      <c r="BO28" s="441"/>
      <c r="BP28" s="441"/>
      <c r="BQ28" s="441"/>
      <c r="BR28" s="441"/>
      <c r="BS28" s="441"/>
      <c r="BT28" s="441"/>
      <c r="BU28" s="442"/>
      <c r="BV28" s="440">
        <v>845630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179</v>
      </c>
      <c r="F29" s="419"/>
      <c r="G29" s="419"/>
      <c r="H29" s="419"/>
      <c r="I29" s="419"/>
      <c r="J29" s="419"/>
      <c r="K29" s="420"/>
      <c r="L29" s="421">
        <v>31</v>
      </c>
      <c r="M29" s="422"/>
      <c r="N29" s="422"/>
      <c r="O29" s="422"/>
      <c r="P29" s="423"/>
      <c r="Q29" s="421">
        <v>6400</v>
      </c>
      <c r="R29" s="422"/>
      <c r="S29" s="422"/>
      <c r="T29" s="422"/>
      <c r="U29" s="422"/>
      <c r="V29" s="423"/>
      <c r="W29" s="488"/>
      <c r="X29" s="489"/>
      <c r="Y29" s="490"/>
      <c r="Z29" s="418" t="s">
        <v>180</v>
      </c>
      <c r="AA29" s="419"/>
      <c r="AB29" s="419"/>
      <c r="AC29" s="419"/>
      <c r="AD29" s="419"/>
      <c r="AE29" s="419"/>
      <c r="AF29" s="419"/>
      <c r="AG29" s="420"/>
      <c r="AH29" s="421">
        <v>1536</v>
      </c>
      <c r="AI29" s="422"/>
      <c r="AJ29" s="422"/>
      <c r="AK29" s="422"/>
      <c r="AL29" s="423"/>
      <c r="AM29" s="421">
        <v>4998707</v>
      </c>
      <c r="AN29" s="422"/>
      <c r="AO29" s="422"/>
      <c r="AP29" s="422"/>
      <c r="AQ29" s="422"/>
      <c r="AR29" s="423"/>
      <c r="AS29" s="421">
        <v>3254</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372851</v>
      </c>
      <c r="BO29" s="446"/>
      <c r="BP29" s="446"/>
      <c r="BQ29" s="446"/>
      <c r="BR29" s="446"/>
      <c r="BS29" s="446"/>
      <c r="BT29" s="446"/>
      <c r="BU29" s="447"/>
      <c r="BV29" s="445">
        <v>392051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101.6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1836072</v>
      </c>
      <c r="BO30" s="449"/>
      <c r="BP30" s="449"/>
      <c r="BQ30" s="449"/>
      <c r="BR30" s="449"/>
      <c r="BS30" s="449"/>
      <c r="BT30" s="449"/>
      <c r="BU30" s="450"/>
      <c r="BV30" s="448">
        <v>2024498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190</v>
      </c>
      <c r="X33" s="407"/>
      <c r="Y33" s="407"/>
      <c r="Z33" s="407"/>
      <c r="AA33" s="407"/>
      <c r="AB33" s="407"/>
      <c r="AC33" s="407"/>
      <c r="AD33" s="407"/>
      <c r="AE33" s="407"/>
      <c r="AF33" s="407"/>
      <c r="AG33" s="407"/>
      <c r="AH33" s="407"/>
      <c r="AI33" s="407"/>
      <c r="AJ33" s="407"/>
      <c r="AK33" s="407"/>
      <c r="AL33" s="195"/>
      <c r="AM33" s="408" t="s">
        <v>191</v>
      </c>
      <c r="AN33" s="408"/>
      <c r="AO33" s="407" t="s">
        <v>190</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189</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IF('各会計、関係団体の財政状況及び健全化判断比率'!B35="","",'各会計、関係団体の財政状況及び健全化判断比率'!B35)</f>
        <v>公設地方卸売市場事業会計</v>
      </c>
      <c r="BH34" s="403"/>
      <c r="BI34" s="403"/>
      <c r="BJ34" s="403"/>
      <c r="BK34" s="403"/>
      <c r="BL34" s="403"/>
      <c r="BM34" s="403"/>
      <c r="BN34" s="403"/>
      <c r="BO34" s="403"/>
      <c r="BP34" s="403"/>
      <c r="BQ34" s="403"/>
      <c r="BR34" s="403"/>
      <c r="BS34" s="403"/>
      <c r="BT34" s="403"/>
      <c r="BU34" s="403"/>
      <c r="BV34" s="193"/>
      <c r="BW34" s="404" t="str">
        <f>IF(BY34="","",MAX(C34:D43,U34:V43,AM34:AN43,BE34:BF43)+1)</f>
        <v/>
      </c>
      <c r="BX34" s="404"/>
      <c r="BY34" s="403" t="str">
        <f>IF('各会計、関係団体の財政状況及び健全化判断比率'!B68="","",'各会計、関係団体の財政状況及び健全化判断比率'!B68)</f>
        <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区画整理事業会計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介護保険事業会計</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IF('各会計、関係団体の財政状況及び健全化判断比率'!B33="","",'各会計、関係団体の財政状況及び健全化判断比率'!B33)</f>
        <v>公共下水道事業会計</v>
      </c>
      <c r="AP35" s="403"/>
      <c r="AQ35" s="403"/>
      <c r="AR35" s="403"/>
      <c r="AS35" s="403"/>
      <c r="AT35" s="403"/>
      <c r="AU35" s="403"/>
      <c r="AV35" s="403"/>
      <c r="AW35" s="403"/>
      <c r="AX35" s="403"/>
      <c r="AY35" s="403"/>
      <c r="AZ35" s="403"/>
      <c r="BA35" s="403"/>
      <c r="BB35" s="403"/>
      <c r="BC35" s="403"/>
      <c r="BD35" s="193"/>
      <c r="BE35" s="404">
        <f t="shared" ref="BE35:BE43" si="1">IF(BG35="","",BE34+1)</f>
        <v>11</v>
      </c>
      <c r="BF35" s="404"/>
      <c r="BG35" s="403" t="str">
        <f>IF('各会計、関係団体の財政状況及び健全化判断比率'!B36="","",'各会計、関係団体の財政状況及び健全化判断比率'!B36)</f>
        <v>農業集落排水事業会計</v>
      </c>
      <c r="BH35" s="403"/>
      <c r="BI35" s="403"/>
      <c r="BJ35" s="403"/>
      <c r="BK35" s="403"/>
      <c r="BL35" s="403"/>
      <c r="BM35" s="403"/>
      <c r="BN35" s="403"/>
      <c r="BO35" s="403"/>
      <c r="BP35" s="403"/>
      <c r="BQ35" s="403"/>
      <c r="BR35" s="403"/>
      <c r="BS35" s="403"/>
      <c r="BT35" s="403"/>
      <c r="BU35" s="403"/>
      <c r="BV35" s="193"/>
      <c r="BW35" s="404" t="str">
        <f t="shared" ref="BW35:BW43" si="2">IF(BY35="","",BW34+1)</f>
        <v/>
      </c>
      <c r="BX35" s="404"/>
      <c r="BY35" s="403" t="str">
        <f>IF('各会計、関係団体の財政状況及び健全化判断比率'!B69="","",'各会計、関係団体の財政状況及び健全化判断比率'!B69)</f>
        <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後期高齢者医療事業会計</v>
      </c>
      <c r="X36" s="403"/>
      <c r="Y36" s="403"/>
      <c r="Z36" s="403"/>
      <c r="AA36" s="403"/>
      <c r="AB36" s="403"/>
      <c r="AC36" s="403"/>
      <c r="AD36" s="403"/>
      <c r="AE36" s="403"/>
      <c r="AF36" s="403"/>
      <c r="AG36" s="403"/>
      <c r="AH36" s="403"/>
      <c r="AI36" s="403"/>
      <c r="AJ36" s="403"/>
      <c r="AK36" s="403"/>
      <c r="AL36" s="193"/>
      <c r="AM36" s="404">
        <f t="shared" si="0"/>
        <v>9</v>
      </c>
      <c r="AN36" s="404"/>
      <c r="AO36" s="403" t="str">
        <f>IF('各会計、関係団体の財政状況及び健全化判断比率'!B34="","",'各会計、関係団体の財政状況及び健全化判断比率'!B34)</f>
        <v>市立病院済生館事業会計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t="str">
        <f t="shared" si="2"/>
        <v/>
      </c>
      <c r="BX36" s="404"/>
      <c r="BY36" s="403" t="str">
        <f>IF('各会計、関係団体の財政状況及び健全化判断比率'!B70="","",'各会計、関係団体の財政状況及び健全化判断比率'!B70)</f>
        <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駐車場事業会計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ETEBGust7XU1j/QcuaM8pLCFJrREoQj+Q7klvcQqdECsj3ovWQ3RrLdenEBwGnpzI4WPdiQ6wGUFODkSwHS/hw==" saltValue="hTwMUbo3LDVuQnEACOBzh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SheetLayoutView="100" workbookViewId="0">
      <selection activeCell="G39" sqref="G3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24" t="s">
        <v>556</v>
      </c>
      <c r="D34" s="1224"/>
      <c r="E34" s="1225"/>
      <c r="F34" s="32">
        <v>6.44</v>
      </c>
      <c r="G34" s="33">
        <v>6.73</v>
      </c>
      <c r="H34" s="33">
        <v>7.13</v>
      </c>
      <c r="I34" s="33">
        <v>7.96</v>
      </c>
      <c r="J34" s="34">
        <v>8.19</v>
      </c>
      <c r="K34" s="22"/>
      <c r="L34" s="22"/>
      <c r="M34" s="22"/>
      <c r="N34" s="22"/>
      <c r="O34" s="22"/>
      <c r="P34" s="22"/>
    </row>
    <row r="35" spans="1:16" ht="39" customHeight="1">
      <c r="A35" s="22"/>
      <c r="B35" s="35"/>
      <c r="C35" s="1218" t="s">
        <v>557</v>
      </c>
      <c r="D35" s="1219"/>
      <c r="E35" s="1220"/>
      <c r="F35" s="36">
        <v>9.1300000000000008</v>
      </c>
      <c r="G35" s="37">
        <v>8.52</v>
      </c>
      <c r="H35" s="37">
        <v>7.94</v>
      </c>
      <c r="I35" s="37">
        <v>7.43</v>
      </c>
      <c r="J35" s="38">
        <v>7.27</v>
      </c>
      <c r="K35" s="22"/>
      <c r="L35" s="22"/>
      <c r="M35" s="22"/>
      <c r="N35" s="22"/>
      <c r="O35" s="22"/>
      <c r="P35" s="22"/>
    </row>
    <row r="36" spans="1:16" ht="39" customHeight="1">
      <c r="A36" s="22"/>
      <c r="B36" s="35"/>
      <c r="C36" s="1218" t="s">
        <v>558</v>
      </c>
      <c r="D36" s="1219"/>
      <c r="E36" s="1220"/>
      <c r="F36" s="36">
        <v>3.35</v>
      </c>
      <c r="G36" s="37">
        <v>2.38</v>
      </c>
      <c r="H36" s="37">
        <v>3.64</v>
      </c>
      <c r="I36" s="37">
        <v>3.24</v>
      </c>
      <c r="J36" s="38">
        <v>3.32</v>
      </c>
      <c r="K36" s="22"/>
      <c r="L36" s="22"/>
      <c r="M36" s="22"/>
      <c r="N36" s="22"/>
      <c r="O36" s="22"/>
      <c r="P36" s="22"/>
    </row>
    <row r="37" spans="1:16" ht="39" customHeight="1">
      <c r="A37" s="22"/>
      <c r="B37" s="35"/>
      <c r="C37" s="1218" t="s">
        <v>559</v>
      </c>
      <c r="D37" s="1219"/>
      <c r="E37" s="1220"/>
      <c r="F37" s="36">
        <v>0.99</v>
      </c>
      <c r="G37" s="37">
        <v>1.85</v>
      </c>
      <c r="H37" s="37">
        <v>7.0000000000000007E-2</v>
      </c>
      <c r="I37" s="37">
        <v>1.1100000000000001</v>
      </c>
      <c r="J37" s="38">
        <v>1.84</v>
      </c>
      <c r="K37" s="22"/>
      <c r="L37" s="22"/>
      <c r="M37" s="22"/>
      <c r="N37" s="22"/>
      <c r="O37" s="22"/>
      <c r="P37" s="22"/>
    </row>
    <row r="38" spans="1:16" ht="39" customHeight="1">
      <c r="A38" s="22"/>
      <c r="B38" s="35"/>
      <c r="C38" s="1218" t="s">
        <v>560</v>
      </c>
      <c r="D38" s="1219"/>
      <c r="E38" s="1220"/>
      <c r="F38" s="36">
        <v>2.37</v>
      </c>
      <c r="G38" s="37">
        <v>2.15</v>
      </c>
      <c r="H38" s="37">
        <v>2.4</v>
      </c>
      <c r="I38" s="37">
        <v>2.63</v>
      </c>
      <c r="J38" s="38">
        <v>1.62</v>
      </c>
      <c r="K38" s="22"/>
      <c r="L38" s="22"/>
      <c r="M38" s="22"/>
      <c r="N38" s="22"/>
      <c r="O38" s="22"/>
      <c r="P38" s="22"/>
    </row>
    <row r="39" spans="1:16" ht="39" customHeight="1">
      <c r="A39" s="22"/>
      <c r="B39" s="35"/>
      <c r="C39" s="1218" t="s">
        <v>561</v>
      </c>
      <c r="D39" s="1219"/>
      <c r="E39" s="1220"/>
      <c r="F39" s="36">
        <v>0.37</v>
      </c>
      <c r="G39" s="37">
        <v>0.28000000000000003</v>
      </c>
      <c r="H39" s="37">
        <v>0.41</v>
      </c>
      <c r="I39" s="37">
        <v>0.5</v>
      </c>
      <c r="J39" s="38">
        <v>0.06</v>
      </c>
      <c r="K39" s="22"/>
      <c r="L39" s="22"/>
      <c r="M39" s="22"/>
      <c r="N39" s="22"/>
      <c r="O39" s="22"/>
      <c r="P39" s="22"/>
    </row>
    <row r="40" spans="1:16" ht="39" customHeight="1">
      <c r="A40" s="22"/>
      <c r="B40" s="35"/>
      <c r="C40" s="1218" t="s">
        <v>562</v>
      </c>
      <c r="D40" s="1219"/>
      <c r="E40" s="1220"/>
      <c r="F40" s="36">
        <v>0.03</v>
      </c>
      <c r="G40" s="37">
        <v>0.03</v>
      </c>
      <c r="H40" s="37">
        <v>0.03</v>
      </c>
      <c r="I40" s="37">
        <v>0.14000000000000001</v>
      </c>
      <c r="J40" s="38">
        <v>0.03</v>
      </c>
      <c r="K40" s="22"/>
      <c r="L40" s="22"/>
      <c r="M40" s="22"/>
      <c r="N40" s="22"/>
      <c r="O40" s="22"/>
      <c r="P40" s="22"/>
    </row>
    <row r="41" spans="1:16" ht="39" customHeight="1">
      <c r="A41" s="22"/>
      <c r="B41" s="35"/>
      <c r="C41" s="1218" t="s">
        <v>563</v>
      </c>
      <c r="D41" s="1219"/>
      <c r="E41" s="1220"/>
      <c r="F41" s="36">
        <v>0.01</v>
      </c>
      <c r="G41" s="37">
        <v>0.01</v>
      </c>
      <c r="H41" s="37">
        <v>0.04</v>
      </c>
      <c r="I41" s="37">
        <v>0.01</v>
      </c>
      <c r="J41" s="38">
        <v>0.02</v>
      </c>
      <c r="K41" s="22"/>
      <c r="L41" s="22"/>
      <c r="M41" s="22"/>
      <c r="N41" s="22"/>
      <c r="O41" s="22"/>
      <c r="P41" s="22"/>
    </row>
    <row r="42" spans="1:16" ht="39" customHeight="1">
      <c r="A42" s="22"/>
      <c r="B42" s="39"/>
      <c r="C42" s="1218" t="s">
        <v>564</v>
      </c>
      <c r="D42" s="1219"/>
      <c r="E42" s="1220"/>
      <c r="F42" s="36" t="s">
        <v>505</v>
      </c>
      <c r="G42" s="37" t="s">
        <v>505</v>
      </c>
      <c r="H42" s="37" t="s">
        <v>505</v>
      </c>
      <c r="I42" s="37" t="s">
        <v>505</v>
      </c>
      <c r="J42" s="38" t="s">
        <v>505</v>
      </c>
      <c r="K42" s="22"/>
      <c r="L42" s="22"/>
      <c r="M42" s="22"/>
      <c r="N42" s="22"/>
      <c r="O42" s="22"/>
      <c r="P42" s="22"/>
    </row>
    <row r="43" spans="1:16" ht="39" customHeight="1" thickBot="1">
      <c r="A43" s="22"/>
      <c r="B43" s="40"/>
      <c r="C43" s="1221" t="s">
        <v>565</v>
      </c>
      <c r="D43" s="1222"/>
      <c r="E43" s="1223"/>
      <c r="F43" s="41">
        <v>0.04</v>
      </c>
      <c r="G43" s="42">
        <v>0</v>
      </c>
      <c r="H43" s="42">
        <v>0.02</v>
      </c>
      <c r="I43" s="42">
        <v>0.03</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3CNk5GIouA0ROSBnklliF5ge3b/bKLZRFnA8z2xPTo9XyooYveeWGTN2ZShw2ff2VeNoNG6fzSYegKp9OiUTA==" saltValue="ak7c92X/H4k0jGGsg5A0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SheetLayoutView="55" workbookViewId="0">
      <selection activeCell="K55" sqref="K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34" t="s">
        <v>10</v>
      </c>
      <c r="C45" s="1235"/>
      <c r="D45" s="58"/>
      <c r="E45" s="1240" t="s">
        <v>11</v>
      </c>
      <c r="F45" s="1240"/>
      <c r="G45" s="1240"/>
      <c r="H45" s="1240"/>
      <c r="I45" s="1240"/>
      <c r="J45" s="1241"/>
      <c r="K45" s="59">
        <v>10454</v>
      </c>
      <c r="L45" s="60">
        <v>10580</v>
      </c>
      <c r="M45" s="60">
        <v>10093</v>
      </c>
      <c r="N45" s="60">
        <v>9779</v>
      </c>
      <c r="O45" s="61">
        <v>9709</v>
      </c>
      <c r="P45" s="48"/>
      <c r="Q45" s="48"/>
      <c r="R45" s="48"/>
      <c r="S45" s="48"/>
      <c r="T45" s="48"/>
      <c r="U45" s="48"/>
    </row>
    <row r="46" spans="1:21" ht="30.75" customHeight="1">
      <c r="A46" s="48"/>
      <c r="B46" s="1236"/>
      <c r="C46" s="1237"/>
      <c r="D46" s="62"/>
      <c r="E46" s="1228" t="s">
        <v>12</v>
      </c>
      <c r="F46" s="1228"/>
      <c r="G46" s="1228"/>
      <c r="H46" s="1228"/>
      <c r="I46" s="1228"/>
      <c r="J46" s="1229"/>
      <c r="K46" s="63" t="s">
        <v>505</v>
      </c>
      <c r="L46" s="64" t="s">
        <v>505</v>
      </c>
      <c r="M46" s="64" t="s">
        <v>505</v>
      </c>
      <c r="N46" s="64" t="s">
        <v>505</v>
      </c>
      <c r="O46" s="65" t="s">
        <v>505</v>
      </c>
      <c r="P46" s="48"/>
      <c r="Q46" s="48"/>
      <c r="R46" s="48"/>
      <c r="S46" s="48"/>
      <c r="T46" s="48"/>
      <c r="U46" s="48"/>
    </row>
    <row r="47" spans="1:21" ht="30.75" customHeight="1">
      <c r="A47" s="48"/>
      <c r="B47" s="1236"/>
      <c r="C47" s="1237"/>
      <c r="D47" s="62"/>
      <c r="E47" s="1228" t="s">
        <v>13</v>
      </c>
      <c r="F47" s="1228"/>
      <c r="G47" s="1228"/>
      <c r="H47" s="1228"/>
      <c r="I47" s="1228"/>
      <c r="J47" s="1229"/>
      <c r="K47" s="63" t="s">
        <v>505</v>
      </c>
      <c r="L47" s="64" t="s">
        <v>505</v>
      </c>
      <c r="M47" s="64" t="s">
        <v>505</v>
      </c>
      <c r="N47" s="64" t="s">
        <v>505</v>
      </c>
      <c r="O47" s="65" t="s">
        <v>505</v>
      </c>
      <c r="P47" s="48"/>
      <c r="Q47" s="48"/>
      <c r="R47" s="48"/>
      <c r="S47" s="48"/>
      <c r="T47" s="48"/>
      <c r="U47" s="48"/>
    </row>
    <row r="48" spans="1:21" ht="30.75" customHeight="1">
      <c r="A48" s="48"/>
      <c r="B48" s="1236"/>
      <c r="C48" s="1237"/>
      <c r="D48" s="62"/>
      <c r="E48" s="1228" t="s">
        <v>14</v>
      </c>
      <c r="F48" s="1228"/>
      <c r="G48" s="1228"/>
      <c r="H48" s="1228"/>
      <c r="I48" s="1228"/>
      <c r="J48" s="1229"/>
      <c r="K48" s="63">
        <v>4036</v>
      </c>
      <c r="L48" s="64">
        <v>3925</v>
      </c>
      <c r="M48" s="64">
        <v>3880</v>
      </c>
      <c r="N48" s="64">
        <v>4075</v>
      </c>
      <c r="O48" s="65">
        <v>4072</v>
      </c>
      <c r="P48" s="48"/>
      <c r="Q48" s="48"/>
      <c r="R48" s="48"/>
      <c r="S48" s="48"/>
      <c r="T48" s="48"/>
      <c r="U48" s="48"/>
    </row>
    <row r="49" spans="1:21" ht="30.75" customHeight="1">
      <c r="A49" s="48"/>
      <c r="B49" s="1236"/>
      <c r="C49" s="1237"/>
      <c r="D49" s="62"/>
      <c r="E49" s="1228" t="s">
        <v>15</v>
      </c>
      <c r="F49" s="1228"/>
      <c r="G49" s="1228"/>
      <c r="H49" s="1228"/>
      <c r="I49" s="1228"/>
      <c r="J49" s="1229"/>
      <c r="K49" s="63">
        <v>8</v>
      </c>
      <c r="L49" s="64">
        <v>7</v>
      </c>
      <c r="M49" s="64">
        <v>9</v>
      </c>
      <c r="N49" s="64">
        <v>10</v>
      </c>
      <c r="O49" s="65">
        <v>18</v>
      </c>
      <c r="P49" s="48"/>
      <c r="Q49" s="48"/>
      <c r="R49" s="48"/>
      <c r="S49" s="48"/>
      <c r="T49" s="48"/>
      <c r="U49" s="48"/>
    </row>
    <row r="50" spans="1:21" ht="30.75" customHeight="1">
      <c r="A50" s="48"/>
      <c r="B50" s="1236"/>
      <c r="C50" s="1237"/>
      <c r="D50" s="62"/>
      <c r="E50" s="1228" t="s">
        <v>16</v>
      </c>
      <c r="F50" s="1228"/>
      <c r="G50" s="1228"/>
      <c r="H50" s="1228"/>
      <c r="I50" s="1228"/>
      <c r="J50" s="1229"/>
      <c r="K50" s="63">
        <v>774</v>
      </c>
      <c r="L50" s="64">
        <v>1142</v>
      </c>
      <c r="M50" s="64">
        <v>926</v>
      </c>
      <c r="N50" s="64">
        <v>715</v>
      </c>
      <c r="O50" s="65">
        <v>821</v>
      </c>
      <c r="P50" s="48"/>
      <c r="Q50" s="48"/>
      <c r="R50" s="48"/>
      <c r="S50" s="48"/>
      <c r="T50" s="48"/>
      <c r="U50" s="48"/>
    </row>
    <row r="51" spans="1:21" ht="30.75" customHeight="1">
      <c r="A51" s="48"/>
      <c r="B51" s="1238"/>
      <c r="C51" s="1239"/>
      <c r="D51" s="66"/>
      <c r="E51" s="1228" t="s">
        <v>17</v>
      </c>
      <c r="F51" s="1228"/>
      <c r="G51" s="1228"/>
      <c r="H51" s="1228"/>
      <c r="I51" s="1228"/>
      <c r="J51" s="1229"/>
      <c r="K51" s="63">
        <v>1</v>
      </c>
      <c r="L51" s="64">
        <v>2</v>
      </c>
      <c r="M51" s="64">
        <v>2</v>
      </c>
      <c r="N51" s="64">
        <v>1</v>
      </c>
      <c r="O51" s="65">
        <v>1</v>
      </c>
      <c r="P51" s="48"/>
      <c r="Q51" s="48"/>
      <c r="R51" s="48"/>
      <c r="S51" s="48"/>
      <c r="T51" s="48"/>
      <c r="U51" s="48"/>
    </row>
    <row r="52" spans="1:21" ht="30.75" customHeight="1">
      <c r="A52" s="48"/>
      <c r="B52" s="1226" t="s">
        <v>18</v>
      </c>
      <c r="C52" s="1227"/>
      <c r="D52" s="66"/>
      <c r="E52" s="1228" t="s">
        <v>19</v>
      </c>
      <c r="F52" s="1228"/>
      <c r="G52" s="1228"/>
      <c r="H52" s="1228"/>
      <c r="I52" s="1228"/>
      <c r="J52" s="1229"/>
      <c r="K52" s="63">
        <v>11632</v>
      </c>
      <c r="L52" s="64">
        <v>11959</v>
      </c>
      <c r="M52" s="64">
        <v>11268</v>
      </c>
      <c r="N52" s="64">
        <v>11125</v>
      </c>
      <c r="O52" s="65">
        <v>11000</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3641</v>
      </c>
      <c r="L53" s="69">
        <v>3697</v>
      </c>
      <c r="M53" s="69">
        <v>3642</v>
      </c>
      <c r="N53" s="69">
        <v>3455</v>
      </c>
      <c r="O53" s="70">
        <v>3621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LJ+ZV51rd8pFk5YxefBBlMrw7XfGQZeK7mkJ60vetTTlRt0u0aaH8dxmci6jEi0Pk79uthOBJVnhgA4kiRugg==" saltValue="oZ6wDSr5+7L9Zo2/hPBty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SheetLayoutView="100" workbookViewId="0">
      <selection activeCell="AM17" sqref="AM17:AT17"/>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547</v>
      </c>
      <c r="J40" s="79" t="s">
        <v>548</v>
      </c>
      <c r="K40" s="79" t="s">
        <v>549</v>
      </c>
      <c r="L40" s="79" t="s">
        <v>550</v>
      </c>
      <c r="M40" s="80" t="s">
        <v>551</v>
      </c>
    </row>
    <row r="41" spans="2:13" ht="27.75" customHeight="1">
      <c r="B41" s="1254" t="s">
        <v>23</v>
      </c>
      <c r="C41" s="1255"/>
      <c r="D41" s="81"/>
      <c r="E41" s="1256" t="s">
        <v>24</v>
      </c>
      <c r="F41" s="1256"/>
      <c r="G41" s="1256"/>
      <c r="H41" s="1257"/>
      <c r="I41" s="82">
        <v>99167</v>
      </c>
      <c r="J41" s="83">
        <v>101013</v>
      </c>
      <c r="K41" s="83">
        <v>99972</v>
      </c>
      <c r="L41" s="83">
        <v>100391</v>
      </c>
      <c r="M41" s="84">
        <v>100488</v>
      </c>
    </row>
    <row r="42" spans="2:13" ht="27.75" customHeight="1">
      <c r="B42" s="1244"/>
      <c r="C42" s="1245"/>
      <c r="D42" s="85"/>
      <c r="E42" s="1248" t="s">
        <v>25</v>
      </c>
      <c r="F42" s="1248"/>
      <c r="G42" s="1248"/>
      <c r="H42" s="1249"/>
      <c r="I42" s="86">
        <v>10144</v>
      </c>
      <c r="J42" s="87">
        <v>9459</v>
      </c>
      <c r="K42" s="87">
        <v>9775</v>
      </c>
      <c r="L42" s="87">
        <v>8899</v>
      </c>
      <c r="M42" s="88">
        <v>8663</v>
      </c>
    </row>
    <row r="43" spans="2:13" ht="27.75" customHeight="1">
      <c r="B43" s="1244"/>
      <c r="C43" s="1245"/>
      <c r="D43" s="85"/>
      <c r="E43" s="1248" t="s">
        <v>26</v>
      </c>
      <c r="F43" s="1248"/>
      <c r="G43" s="1248"/>
      <c r="H43" s="1249"/>
      <c r="I43" s="86">
        <v>44181</v>
      </c>
      <c r="J43" s="87">
        <v>41689</v>
      </c>
      <c r="K43" s="87">
        <v>40358</v>
      </c>
      <c r="L43" s="87">
        <v>37359</v>
      </c>
      <c r="M43" s="88">
        <v>34857</v>
      </c>
    </row>
    <row r="44" spans="2:13" ht="27.75" customHeight="1">
      <c r="B44" s="1244"/>
      <c r="C44" s="1245"/>
      <c r="D44" s="85"/>
      <c r="E44" s="1248" t="s">
        <v>27</v>
      </c>
      <c r="F44" s="1248"/>
      <c r="G44" s="1248"/>
      <c r="H44" s="1249"/>
      <c r="I44" s="86">
        <v>29</v>
      </c>
      <c r="J44" s="87">
        <v>238</v>
      </c>
      <c r="K44" s="87">
        <v>824</v>
      </c>
      <c r="L44" s="87">
        <v>4597</v>
      </c>
      <c r="M44" s="88">
        <v>8758</v>
      </c>
    </row>
    <row r="45" spans="2:13" ht="27.75" customHeight="1">
      <c r="B45" s="1244"/>
      <c r="C45" s="1245"/>
      <c r="D45" s="85"/>
      <c r="E45" s="1248" t="s">
        <v>28</v>
      </c>
      <c r="F45" s="1248"/>
      <c r="G45" s="1248"/>
      <c r="H45" s="1249"/>
      <c r="I45" s="86">
        <v>15309</v>
      </c>
      <c r="J45" s="87">
        <v>14000</v>
      </c>
      <c r="K45" s="87">
        <v>14257</v>
      </c>
      <c r="L45" s="87">
        <v>14268</v>
      </c>
      <c r="M45" s="88">
        <v>14328</v>
      </c>
    </row>
    <row r="46" spans="2:13" ht="27.75" customHeight="1">
      <c r="B46" s="1244"/>
      <c r="C46" s="1245"/>
      <c r="D46" s="89"/>
      <c r="E46" s="1248" t="s">
        <v>29</v>
      </c>
      <c r="F46" s="1248"/>
      <c r="G46" s="1248"/>
      <c r="H46" s="1249"/>
      <c r="I46" s="86">
        <v>49</v>
      </c>
      <c r="J46" s="87">
        <v>103</v>
      </c>
      <c r="K46" s="87">
        <v>164</v>
      </c>
      <c r="L46" s="87">
        <v>288</v>
      </c>
      <c r="M46" s="88">
        <v>86</v>
      </c>
    </row>
    <row r="47" spans="2:13" ht="27.75" customHeight="1">
      <c r="B47" s="1244"/>
      <c r="C47" s="1245"/>
      <c r="D47" s="90"/>
      <c r="E47" s="1258" t="s">
        <v>30</v>
      </c>
      <c r="F47" s="1259"/>
      <c r="G47" s="1259"/>
      <c r="H47" s="1260"/>
      <c r="I47" s="86" t="s">
        <v>505</v>
      </c>
      <c r="J47" s="87" t="s">
        <v>505</v>
      </c>
      <c r="K47" s="87" t="s">
        <v>505</v>
      </c>
      <c r="L47" s="87" t="s">
        <v>505</v>
      </c>
      <c r="M47" s="88" t="s">
        <v>505</v>
      </c>
    </row>
    <row r="48" spans="2:13" ht="27.75" customHeight="1">
      <c r="B48" s="1244"/>
      <c r="C48" s="1245"/>
      <c r="D48" s="85"/>
      <c r="E48" s="1248" t="s">
        <v>31</v>
      </c>
      <c r="F48" s="1248"/>
      <c r="G48" s="1248"/>
      <c r="H48" s="1249"/>
      <c r="I48" s="86" t="s">
        <v>505</v>
      </c>
      <c r="J48" s="87" t="s">
        <v>505</v>
      </c>
      <c r="K48" s="87" t="s">
        <v>505</v>
      </c>
      <c r="L48" s="87" t="s">
        <v>505</v>
      </c>
      <c r="M48" s="88" t="s">
        <v>505</v>
      </c>
    </row>
    <row r="49" spans="2:13" ht="27.75" customHeight="1">
      <c r="B49" s="1246"/>
      <c r="C49" s="1247"/>
      <c r="D49" s="85"/>
      <c r="E49" s="1248" t="s">
        <v>32</v>
      </c>
      <c r="F49" s="1248"/>
      <c r="G49" s="1248"/>
      <c r="H49" s="1249"/>
      <c r="I49" s="86" t="s">
        <v>505</v>
      </c>
      <c r="J49" s="87" t="s">
        <v>505</v>
      </c>
      <c r="K49" s="87" t="s">
        <v>505</v>
      </c>
      <c r="L49" s="87" t="s">
        <v>505</v>
      </c>
      <c r="M49" s="88" t="s">
        <v>505</v>
      </c>
    </row>
    <row r="50" spans="2:13" ht="27.75" customHeight="1">
      <c r="B50" s="1242" t="s">
        <v>33</v>
      </c>
      <c r="C50" s="1243"/>
      <c r="D50" s="91"/>
      <c r="E50" s="1248" t="s">
        <v>34</v>
      </c>
      <c r="F50" s="1248"/>
      <c r="G50" s="1248"/>
      <c r="H50" s="1249"/>
      <c r="I50" s="86">
        <v>7648</v>
      </c>
      <c r="J50" s="87">
        <v>6710</v>
      </c>
      <c r="K50" s="87">
        <v>6290</v>
      </c>
      <c r="L50" s="87">
        <v>5169</v>
      </c>
      <c r="M50" s="88">
        <v>4390</v>
      </c>
    </row>
    <row r="51" spans="2:13" ht="27.75" customHeight="1">
      <c r="B51" s="1244"/>
      <c r="C51" s="1245"/>
      <c r="D51" s="85"/>
      <c r="E51" s="1248" t="s">
        <v>35</v>
      </c>
      <c r="F51" s="1248"/>
      <c r="G51" s="1248"/>
      <c r="H51" s="1249"/>
      <c r="I51" s="86">
        <v>22021</v>
      </c>
      <c r="J51" s="87">
        <v>21735</v>
      </c>
      <c r="K51" s="87">
        <v>21391</v>
      </c>
      <c r="L51" s="87">
        <v>20144</v>
      </c>
      <c r="M51" s="88">
        <v>18802</v>
      </c>
    </row>
    <row r="52" spans="2:13" ht="27.75" customHeight="1">
      <c r="B52" s="1246"/>
      <c r="C52" s="1247"/>
      <c r="D52" s="85"/>
      <c r="E52" s="1248" t="s">
        <v>36</v>
      </c>
      <c r="F52" s="1248"/>
      <c r="G52" s="1248"/>
      <c r="H52" s="1249"/>
      <c r="I52" s="86">
        <v>110040</v>
      </c>
      <c r="J52" s="87">
        <v>107467</v>
      </c>
      <c r="K52" s="87">
        <v>107345</v>
      </c>
      <c r="L52" s="87">
        <v>107220</v>
      </c>
      <c r="M52" s="88">
        <v>105906</v>
      </c>
    </row>
    <row r="53" spans="2:13" ht="27.75" customHeight="1" thickBot="1">
      <c r="B53" s="1250" t="s">
        <v>37</v>
      </c>
      <c r="C53" s="1251"/>
      <c r="D53" s="92"/>
      <c r="E53" s="1252" t="s">
        <v>38</v>
      </c>
      <c r="F53" s="1252"/>
      <c r="G53" s="1252"/>
      <c r="H53" s="1253"/>
      <c r="I53" s="93">
        <v>29170</v>
      </c>
      <c r="J53" s="94">
        <v>30592</v>
      </c>
      <c r="K53" s="94">
        <v>30323</v>
      </c>
      <c r="L53" s="94">
        <v>33269</v>
      </c>
      <c r="M53" s="95">
        <v>38081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4pAUzpGbBeAFhpBX6cpeuW5cYgs74tJ+gZVH7x5/p6pQsottcSBkLYMPeWCPbjYq67GeF+yN2Jdw2st0wvzoow==" saltValue="I4Scyl70tdSmcTOJLW6B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AM17" sqref="AM17:AT17"/>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549</v>
      </c>
      <c r="G54" s="104" t="s">
        <v>550</v>
      </c>
      <c r="H54" s="105" t="s">
        <v>551</v>
      </c>
    </row>
    <row r="55" spans="2:8" ht="52.5" customHeight="1">
      <c r="B55" s="106"/>
      <c r="C55" s="1269" t="s">
        <v>41</v>
      </c>
      <c r="D55" s="1269"/>
      <c r="E55" s="1270"/>
      <c r="F55" s="107">
        <v>1376</v>
      </c>
      <c r="G55" s="107">
        <v>846</v>
      </c>
      <c r="H55" s="108">
        <v>1450</v>
      </c>
    </row>
    <row r="56" spans="2:8" ht="52.5" customHeight="1">
      <c r="B56" s="109"/>
      <c r="C56" s="1271" t="s">
        <v>42</v>
      </c>
      <c r="D56" s="1271"/>
      <c r="E56" s="1272"/>
      <c r="F56" s="110">
        <v>422</v>
      </c>
      <c r="G56" s="110">
        <v>392</v>
      </c>
      <c r="H56" s="111">
        <v>373</v>
      </c>
    </row>
    <row r="57" spans="2:8" ht="53.25" customHeight="1">
      <c r="B57" s="109"/>
      <c r="C57" s="1273" t="s">
        <v>43</v>
      </c>
      <c r="D57" s="1273"/>
      <c r="E57" s="1274"/>
      <c r="F57" s="112">
        <v>2158</v>
      </c>
      <c r="G57" s="112">
        <v>2024</v>
      </c>
      <c r="H57" s="113">
        <v>1836</v>
      </c>
    </row>
    <row r="58" spans="2:8" ht="45.75" customHeight="1">
      <c r="B58" s="114"/>
      <c r="C58" s="1261" t="s">
        <v>44</v>
      </c>
      <c r="D58" s="1262"/>
      <c r="E58" s="1263"/>
      <c r="F58" s="115"/>
      <c r="G58" s="115"/>
      <c r="H58" s="116"/>
    </row>
    <row r="59" spans="2:8" ht="45.75" customHeight="1">
      <c r="B59" s="114"/>
      <c r="C59" s="1261" t="s">
        <v>44</v>
      </c>
      <c r="D59" s="1262"/>
      <c r="E59" s="1263"/>
      <c r="F59" s="115"/>
      <c r="G59" s="115"/>
      <c r="H59" s="116"/>
    </row>
    <row r="60" spans="2:8" ht="45.75" customHeight="1">
      <c r="B60" s="114"/>
      <c r="C60" s="1261" t="s">
        <v>44</v>
      </c>
      <c r="D60" s="1262"/>
      <c r="E60" s="1263"/>
      <c r="F60" s="115"/>
      <c r="G60" s="115"/>
      <c r="H60" s="116"/>
    </row>
    <row r="61" spans="2:8" ht="45.75" customHeight="1">
      <c r="B61" s="114"/>
      <c r="C61" s="1261" t="s">
        <v>44</v>
      </c>
      <c r="D61" s="1262"/>
      <c r="E61" s="1263"/>
      <c r="F61" s="115"/>
      <c r="G61" s="115"/>
      <c r="H61" s="116"/>
    </row>
    <row r="62" spans="2:8" ht="45.75" customHeight="1" thickBot="1">
      <c r="B62" s="117"/>
      <c r="C62" s="1264" t="s">
        <v>44</v>
      </c>
      <c r="D62" s="1265"/>
      <c r="E62" s="1266"/>
      <c r="F62" s="118"/>
      <c r="G62" s="118"/>
      <c r="H62" s="119"/>
    </row>
    <row r="63" spans="2:8" ht="52.5" customHeight="1" thickBot="1">
      <c r="B63" s="120"/>
      <c r="C63" s="1267" t="s">
        <v>45</v>
      </c>
      <c r="D63" s="1267"/>
      <c r="E63" s="1268"/>
      <c r="F63" s="121">
        <v>3956</v>
      </c>
      <c r="G63" s="121">
        <v>3262</v>
      </c>
      <c r="H63" s="122">
        <v>3659</v>
      </c>
    </row>
    <row r="64" spans="2:8" ht="15" customHeight="1"/>
    <row r="65" ht="0" hidden="1" customHeight="1"/>
    <row r="66" ht="0" hidden="1" customHeight="1"/>
  </sheetData>
  <sheetProtection algorithmName="SHA-512" hashValue="Ih7ULzkFSbXtET0WHoh/JdZ4BFX5R7pMoLZZU3MfQJkYBBehkHHCJdJKFR8ePvkRNCBbe8mwiNFD3DVWorcm1w==" saltValue="2Z2zzdFQkQtjrzbW8c0Q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49" zoomScale="70" zoomScaleNormal="70" zoomScaleSheetLayoutView="55" workbookViewId="0">
      <selection activeCell="AM17" sqref="AM17:AT17"/>
    </sheetView>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577</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577</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576</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571</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79" t="s">
        <v>579</v>
      </c>
      <c r="AO43" s="1280"/>
      <c r="AP43" s="1280"/>
      <c r="AQ43" s="1280"/>
      <c r="AR43" s="1280"/>
      <c r="AS43" s="1280"/>
      <c r="AT43" s="1280"/>
      <c r="AU43" s="1280"/>
      <c r="AV43" s="1280"/>
      <c r="AW43" s="1280"/>
      <c r="AX43" s="1280"/>
      <c r="AY43" s="1280"/>
      <c r="AZ43" s="1280"/>
      <c r="BA43" s="1280"/>
      <c r="BB43" s="1280"/>
      <c r="BC43" s="1280"/>
      <c r="BD43" s="1280"/>
      <c r="BE43" s="1280"/>
      <c r="BF43" s="1280"/>
      <c r="BG43" s="1280"/>
      <c r="BH43" s="1280"/>
      <c r="BI43" s="1280"/>
      <c r="BJ43" s="1280"/>
      <c r="BK43" s="1280"/>
      <c r="BL43" s="1280"/>
      <c r="BM43" s="1280"/>
      <c r="BN43" s="1280"/>
      <c r="BO43" s="1280"/>
      <c r="BP43" s="1280"/>
      <c r="BQ43" s="1280"/>
      <c r="BR43" s="1280"/>
      <c r="BS43" s="1280"/>
      <c r="BT43" s="1280"/>
      <c r="BU43" s="1280"/>
      <c r="BV43" s="1280"/>
      <c r="BW43" s="1280"/>
      <c r="BX43" s="1280"/>
      <c r="BY43" s="1280"/>
      <c r="BZ43" s="1280"/>
      <c r="CA43" s="1280"/>
      <c r="CB43" s="1280"/>
      <c r="CC43" s="1280"/>
      <c r="CD43" s="1280"/>
      <c r="CE43" s="1280"/>
      <c r="CF43" s="1280"/>
      <c r="CG43" s="1280"/>
      <c r="CH43" s="1280"/>
      <c r="CI43" s="1280"/>
      <c r="CJ43" s="1280"/>
      <c r="CK43" s="1280"/>
      <c r="CL43" s="1280"/>
      <c r="CM43" s="1280"/>
      <c r="CN43" s="1280"/>
      <c r="CO43" s="1280"/>
      <c r="CP43" s="1280"/>
      <c r="CQ43" s="1280"/>
      <c r="CR43" s="1280"/>
      <c r="CS43" s="1280"/>
      <c r="CT43" s="1280"/>
      <c r="CU43" s="1280"/>
      <c r="CV43" s="1280"/>
      <c r="CW43" s="1280"/>
      <c r="CX43" s="1280"/>
      <c r="CY43" s="1280"/>
      <c r="CZ43" s="1280"/>
      <c r="DA43" s="1280"/>
      <c r="DB43" s="1280"/>
      <c r="DC43" s="1281"/>
    </row>
    <row r="44" spans="2:109" ht="13.5">
      <c r="B44" s="366"/>
      <c r="AN44" s="1282"/>
      <c r="AO44" s="1283"/>
      <c r="AP44" s="1283"/>
      <c r="AQ44" s="1283"/>
      <c r="AR44" s="1283"/>
      <c r="AS44" s="1283"/>
      <c r="AT44" s="1283"/>
      <c r="AU44" s="1283"/>
      <c r="AV44" s="1283"/>
      <c r="AW44" s="1283"/>
      <c r="AX44" s="1283"/>
      <c r="AY44" s="1283"/>
      <c r="AZ44" s="1283"/>
      <c r="BA44" s="1283"/>
      <c r="BB44" s="1283"/>
      <c r="BC44" s="1283"/>
      <c r="BD44" s="1283"/>
      <c r="BE44" s="1283"/>
      <c r="BF44" s="1283"/>
      <c r="BG44" s="1283"/>
      <c r="BH44" s="1283"/>
      <c r="BI44" s="1283"/>
      <c r="BJ44" s="1283"/>
      <c r="BK44" s="1283"/>
      <c r="BL44" s="1283"/>
      <c r="BM44" s="1283"/>
      <c r="BN44" s="1283"/>
      <c r="BO44" s="1283"/>
      <c r="BP44" s="1283"/>
      <c r="BQ44" s="1283"/>
      <c r="BR44" s="1283"/>
      <c r="BS44" s="1283"/>
      <c r="BT44" s="1283"/>
      <c r="BU44" s="1283"/>
      <c r="BV44" s="1283"/>
      <c r="BW44" s="1283"/>
      <c r="BX44" s="1283"/>
      <c r="BY44" s="1283"/>
      <c r="BZ44" s="1283"/>
      <c r="CA44" s="1283"/>
      <c r="CB44" s="1283"/>
      <c r="CC44" s="1283"/>
      <c r="CD44" s="1283"/>
      <c r="CE44" s="1283"/>
      <c r="CF44" s="1283"/>
      <c r="CG44" s="1283"/>
      <c r="CH44" s="1283"/>
      <c r="CI44" s="1283"/>
      <c r="CJ44" s="1283"/>
      <c r="CK44" s="1283"/>
      <c r="CL44" s="1283"/>
      <c r="CM44" s="1283"/>
      <c r="CN44" s="1283"/>
      <c r="CO44" s="1283"/>
      <c r="CP44" s="1283"/>
      <c r="CQ44" s="1283"/>
      <c r="CR44" s="1283"/>
      <c r="CS44" s="1283"/>
      <c r="CT44" s="1283"/>
      <c r="CU44" s="1283"/>
      <c r="CV44" s="1283"/>
      <c r="CW44" s="1283"/>
      <c r="CX44" s="1283"/>
      <c r="CY44" s="1283"/>
      <c r="CZ44" s="1283"/>
      <c r="DA44" s="1283"/>
      <c r="DB44" s="1283"/>
      <c r="DC44" s="1284"/>
    </row>
    <row r="45" spans="2:109" ht="13.5">
      <c r="B45" s="366"/>
      <c r="AN45" s="1282"/>
      <c r="AO45" s="1283"/>
      <c r="AP45" s="1283"/>
      <c r="AQ45" s="1283"/>
      <c r="AR45" s="1283"/>
      <c r="AS45" s="1283"/>
      <c r="AT45" s="1283"/>
      <c r="AU45" s="1283"/>
      <c r="AV45" s="1283"/>
      <c r="AW45" s="1283"/>
      <c r="AX45" s="1283"/>
      <c r="AY45" s="1283"/>
      <c r="AZ45" s="1283"/>
      <c r="BA45" s="1283"/>
      <c r="BB45" s="1283"/>
      <c r="BC45" s="1283"/>
      <c r="BD45" s="1283"/>
      <c r="BE45" s="1283"/>
      <c r="BF45" s="1283"/>
      <c r="BG45" s="1283"/>
      <c r="BH45" s="1283"/>
      <c r="BI45" s="1283"/>
      <c r="BJ45" s="1283"/>
      <c r="BK45" s="1283"/>
      <c r="BL45" s="1283"/>
      <c r="BM45" s="1283"/>
      <c r="BN45" s="1283"/>
      <c r="BO45" s="1283"/>
      <c r="BP45" s="1283"/>
      <c r="BQ45" s="1283"/>
      <c r="BR45" s="1283"/>
      <c r="BS45" s="1283"/>
      <c r="BT45" s="1283"/>
      <c r="BU45" s="1283"/>
      <c r="BV45" s="1283"/>
      <c r="BW45" s="1283"/>
      <c r="BX45" s="1283"/>
      <c r="BY45" s="1283"/>
      <c r="BZ45" s="1283"/>
      <c r="CA45" s="1283"/>
      <c r="CB45" s="1283"/>
      <c r="CC45" s="1283"/>
      <c r="CD45" s="1283"/>
      <c r="CE45" s="1283"/>
      <c r="CF45" s="1283"/>
      <c r="CG45" s="1283"/>
      <c r="CH45" s="1283"/>
      <c r="CI45" s="1283"/>
      <c r="CJ45" s="1283"/>
      <c r="CK45" s="1283"/>
      <c r="CL45" s="1283"/>
      <c r="CM45" s="1283"/>
      <c r="CN45" s="1283"/>
      <c r="CO45" s="1283"/>
      <c r="CP45" s="1283"/>
      <c r="CQ45" s="1283"/>
      <c r="CR45" s="1283"/>
      <c r="CS45" s="1283"/>
      <c r="CT45" s="1283"/>
      <c r="CU45" s="1283"/>
      <c r="CV45" s="1283"/>
      <c r="CW45" s="1283"/>
      <c r="CX45" s="1283"/>
      <c r="CY45" s="1283"/>
      <c r="CZ45" s="1283"/>
      <c r="DA45" s="1283"/>
      <c r="DB45" s="1283"/>
      <c r="DC45" s="1284"/>
    </row>
    <row r="46" spans="2:109" ht="13.5">
      <c r="B46" s="366"/>
      <c r="AN46" s="1282"/>
      <c r="AO46" s="1283"/>
      <c r="AP46" s="1283"/>
      <c r="AQ46" s="1283"/>
      <c r="AR46" s="1283"/>
      <c r="AS46" s="1283"/>
      <c r="AT46" s="1283"/>
      <c r="AU46" s="1283"/>
      <c r="AV46" s="1283"/>
      <c r="AW46" s="1283"/>
      <c r="AX46" s="1283"/>
      <c r="AY46" s="1283"/>
      <c r="AZ46" s="1283"/>
      <c r="BA46" s="1283"/>
      <c r="BB46" s="1283"/>
      <c r="BC46" s="1283"/>
      <c r="BD46" s="1283"/>
      <c r="BE46" s="1283"/>
      <c r="BF46" s="1283"/>
      <c r="BG46" s="1283"/>
      <c r="BH46" s="1283"/>
      <c r="BI46" s="1283"/>
      <c r="BJ46" s="1283"/>
      <c r="BK46" s="1283"/>
      <c r="BL46" s="1283"/>
      <c r="BM46" s="1283"/>
      <c r="BN46" s="1283"/>
      <c r="BO46" s="1283"/>
      <c r="BP46" s="1283"/>
      <c r="BQ46" s="1283"/>
      <c r="BR46" s="1283"/>
      <c r="BS46" s="1283"/>
      <c r="BT46" s="1283"/>
      <c r="BU46" s="1283"/>
      <c r="BV46" s="1283"/>
      <c r="BW46" s="1283"/>
      <c r="BX46" s="1283"/>
      <c r="BY46" s="1283"/>
      <c r="BZ46" s="1283"/>
      <c r="CA46" s="1283"/>
      <c r="CB46" s="1283"/>
      <c r="CC46" s="1283"/>
      <c r="CD46" s="1283"/>
      <c r="CE46" s="1283"/>
      <c r="CF46" s="1283"/>
      <c r="CG46" s="1283"/>
      <c r="CH46" s="1283"/>
      <c r="CI46" s="1283"/>
      <c r="CJ46" s="1283"/>
      <c r="CK46" s="1283"/>
      <c r="CL46" s="1283"/>
      <c r="CM46" s="1283"/>
      <c r="CN46" s="1283"/>
      <c r="CO46" s="1283"/>
      <c r="CP46" s="1283"/>
      <c r="CQ46" s="1283"/>
      <c r="CR46" s="1283"/>
      <c r="CS46" s="1283"/>
      <c r="CT46" s="1283"/>
      <c r="CU46" s="1283"/>
      <c r="CV46" s="1283"/>
      <c r="CW46" s="1283"/>
      <c r="CX46" s="1283"/>
      <c r="CY46" s="1283"/>
      <c r="CZ46" s="1283"/>
      <c r="DA46" s="1283"/>
      <c r="DB46" s="1283"/>
      <c r="DC46" s="1284"/>
    </row>
    <row r="47" spans="2:109" ht="13.5">
      <c r="B47" s="366"/>
      <c r="AN47" s="1285"/>
      <c r="AO47" s="1286"/>
      <c r="AP47" s="1286"/>
      <c r="AQ47" s="1286"/>
      <c r="AR47" s="1286"/>
      <c r="AS47" s="1286"/>
      <c r="AT47" s="1286"/>
      <c r="AU47" s="1286"/>
      <c r="AV47" s="1286"/>
      <c r="AW47" s="1286"/>
      <c r="AX47" s="1286"/>
      <c r="AY47" s="1286"/>
      <c r="AZ47" s="1286"/>
      <c r="BA47" s="1286"/>
      <c r="BB47" s="1286"/>
      <c r="BC47" s="1286"/>
      <c r="BD47" s="1286"/>
      <c r="BE47" s="1286"/>
      <c r="BF47" s="1286"/>
      <c r="BG47" s="1286"/>
      <c r="BH47" s="1286"/>
      <c r="BI47" s="1286"/>
      <c r="BJ47" s="1286"/>
      <c r="BK47" s="1286"/>
      <c r="BL47" s="1286"/>
      <c r="BM47" s="1286"/>
      <c r="BN47" s="1286"/>
      <c r="BO47" s="1286"/>
      <c r="BP47" s="1286"/>
      <c r="BQ47" s="1286"/>
      <c r="BR47" s="1286"/>
      <c r="BS47" s="1286"/>
      <c r="BT47" s="1286"/>
      <c r="BU47" s="1286"/>
      <c r="BV47" s="1286"/>
      <c r="BW47" s="1286"/>
      <c r="BX47" s="1286"/>
      <c r="BY47" s="1286"/>
      <c r="BZ47" s="1286"/>
      <c r="CA47" s="1286"/>
      <c r="CB47" s="1286"/>
      <c r="CC47" s="1286"/>
      <c r="CD47" s="1286"/>
      <c r="CE47" s="1286"/>
      <c r="CF47" s="1286"/>
      <c r="CG47" s="1286"/>
      <c r="CH47" s="1286"/>
      <c r="CI47" s="1286"/>
      <c r="CJ47" s="1286"/>
      <c r="CK47" s="1286"/>
      <c r="CL47" s="1286"/>
      <c r="CM47" s="1286"/>
      <c r="CN47" s="1286"/>
      <c r="CO47" s="1286"/>
      <c r="CP47" s="1286"/>
      <c r="CQ47" s="1286"/>
      <c r="CR47" s="1286"/>
      <c r="CS47" s="1286"/>
      <c r="CT47" s="1286"/>
      <c r="CU47" s="1286"/>
      <c r="CV47" s="1286"/>
      <c r="CW47" s="1286"/>
      <c r="CX47" s="1286"/>
      <c r="CY47" s="1286"/>
      <c r="CZ47" s="1286"/>
      <c r="DA47" s="1286"/>
      <c r="DB47" s="1286"/>
      <c r="DC47" s="1287"/>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570</v>
      </c>
    </row>
    <row r="50" spans="1:109" ht="13.5">
      <c r="B50" s="366"/>
      <c r="G50" s="1289"/>
      <c r="H50" s="1289"/>
      <c r="I50" s="1289"/>
      <c r="J50" s="1289"/>
      <c r="K50" s="375"/>
      <c r="L50" s="375"/>
      <c r="M50" s="374"/>
      <c r="N50" s="374"/>
      <c r="AN50" s="1290"/>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2"/>
      <c r="BP50" s="1293" t="s">
        <v>547</v>
      </c>
      <c r="BQ50" s="1293"/>
      <c r="BR50" s="1293"/>
      <c r="BS50" s="1293"/>
      <c r="BT50" s="1293"/>
      <c r="BU50" s="1293"/>
      <c r="BV50" s="1293"/>
      <c r="BW50" s="1293"/>
      <c r="BX50" s="1293" t="s">
        <v>548</v>
      </c>
      <c r="BY50" s="1293"/>
      <c r="BZ50" s="1293"/>
      <c r="CA50" s="1293"/>
      <c r="CB50" s="1293"/>
      <c r="CC50" s="1293"/>
      <c r="CD50" s="1293"/>
      <c r="CE50" s="1293"/>
      <c r="CF50" s="1293" t="s">
        <v>549</v>
      </c>
      <c r="CG50" s="1293"/>
      <c r="CH50" s="1293"/>
      <c r="CI50" s="1293"/>
      <c r="CJ50" s="1293"/>
      <c r="CK50" s="1293"/>
      <c r="CL50" s="1293"/>
      <c r="CM50" s="1293"/>
      <c r="CN50" s="1293" t="s">
        <v>550</v>
      </c>
      <c r="CO50" s="1293"/>
      <c r="CP50" s="1293"/>
      <c r="CQ50" s="1293"/>
      <c r="CR50" s="1293"/>
      <c r="CS50" s="1293"/>
      <c r="CT50" s="1293"/>
      <c r="CU50" s="1293"/>
      <c r="CV50" s="1293" t="s">
        <v>551</v>
      </c>
      <c r="CW50" s="1293"/>
      <c r="CX50" s="1293"/>
      <c r="CY50" s="1293"/>
      <c r="CZ50" s="1293"/>
      <c r="DA50" s="1293"/>
      <c r="DB50" s="1293"/>
      <c r="DC50" s="1293"/>
    </row>
    <row r="51" spans="1:109" ht="13.5" customHeight="1">
      <c r="B51" s="366"/>
      <c r="G51" s="1278"/>
      <c r="H51" s="1278"/>
      <c r="I51" s="1295"/>
      <c r="J51" s="1295"/>
      <c r="K51" s="1276"/>
      <c r="L51" s="1276"/>
      <c r="M51" s="1276"/>
      <c r="N51" s="1276"/>
      <c r="AM51" s="373"/>
      <c r="AN51" s="1277" t="s">
        <v>569</v>
      </c>
      <c r="AO51" s="1277"/>
      <c r="AP51" s="1277"/>
      <c r="AQ51" s="1277"/>
      <c r="AR51" s="1277"/>
      <c r="AS51" s="1277"/>
      <c r="AT51" s="1277"/>
      <c r="AU51" s="1277"/>
      <c r="AV51" s="1277"/>
      <c r="AW51" s="1277"/>
      <c r="AX51" s="1277"/>
      <c r="AY51" s="1277"/>
      <c r="AZ51" s="1277"/>
      <c r="BA51" s="1277"/>
      <c r="BB51" s="1277" t="s">
        <v>574</v>
      </c>
      <c r="BC51" s="1277"/>
      <c r="BD51" s="1277"/>
      <c r="BE51" s="1277"/>
      <c r="BF51" s="1277"/>
      <c r="BG51" s="1277"/>
      <c r="BH51" s="1277"/>
      <c r="BI51" s="1277"/>
      <c r="BJ51" s="1277"/>
      <c r="BK51" s="1277"/>
      <c r="BL51" s="1277"/>
      <c r="BM51" s="1277"/>
      <c r="BN51" s="1277"/>
      <c r="BO51" s="1277"/>
      <c r="BP51" s="1288"/>
      <c r="BQ51" s="1275"/>
      <c r="BR51" s="1275"/>
      <c r="BS51" s="1275"/>
      <c r="BT51" s="1275"/>
      <c r="BU51" s="1275"/>
      <c r="BV51" s="1275"/>
      <c r="BW51" s="1275"/>
      <c r="BX51" s="1288"/>
      <c r="BY51" s="1275"/>
      <c r="BZ51" s="1275"/>
      <c r="CA51" s="1275"/>
      <c r="CB51" s="1275"/>
      <c r="CC51" s="1275"/>
      <c r="CD51" s="1275"/>
      <c r="CE51" s="1275"/>
      <c r="CF51" s="1275">
        <v>70.599999999999994</v>
      </c>
      <c r="CG51" s="1275"/>
      <c r="CH51" s="1275"/>
      <c r="CI51" s="1275"/>
      <c r="CJ51" s="1275"/>
      <c r="CK51" s="1275"/>
      <c r="CL51" s="1275"/>
      <c r="CM51" s="1275"/>
      <c r="CN51" s="1275">
        <v>77.900000000000006</v>
      </c>
      <c r="CO51" s="1275"/>
      <c r="CP51" s="1275"/>
      <c r="CQ51" s="1275"/>
      <c r="CR51" s="1275"/>
      <c r="CS51" s="1275"/>
      <c r="CT51" s="1275"/>
      <c r="CU51" s="1275"/>
      <c r="CV51" s="1288"/>
      <c r="CW51" s="1275"/>
      <c r="CX51" s="1275"/>
      <c r="CY51" s="1275"/>
      <c r="CZ51" s="1275"/>
      <c r="DA51" s="1275"/>
      <c r="DB51" s="1275"/>
      <c r="DC51" s="1275"/>
    </row>
    <row r="52" spans="1:109" ht="13.5">
      <c r="B52" s="366"/>
      <c r="G52" s="1278"/>
      <c r="H52" s="1278"/>
      <c r="I52" s="1295"/>
      <c r="J52" s="1295"/>
      <c r="K52" s="1276"/>
      <c r="L52" s="1276"/>
      <c r="M52" s="1276"/>
      <c r="N52" s="1276"/>
      <c r="AM52" s="37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c r="A53" s="381"/>
      <c r="B53" s="366"/>
      <c r="G53" s="1278"/>
      <c r="H53" s="1278"/>
      <c r="I53" s="1289"/>
      <c r="J53" s="1289"/>
      <c r="K53" s="1276"/>
      <c r="L53" s="1276"/>
      <c r="M53" s="1276"/>
      <c r="N53" s="1276"/>
      <c r="AM53" s="373"/>
      <c r="AN53" s="1277"/>
      <c r="AO53" s="1277"/>
      <c r="AP53" s="1277"/>
      <c r="AQ53" s="1277"/>
      <c r="AR53" s="1277"/>
      <c r="AS53" s="1277"/>
      <c r="AT53" s="1277"/>
      <c r="AU53" s="1277"/>
      <c r="AV53" s="1277"/>
      <c r="AW53" s="1277"/>
      <c r="AX53" s="1277"/>
      <c r="AY53" s="1277"/>
      <c r="AZ53" s="1277"/>
      <c r="BA53" s="1277"/>
      <c r="BB53" s="1277" t="s">
        <v>573</v>
      </c>
      <c r="BC53" s="1277"/>
      <c r="BD53" s="1277"/>
      <c r="BE53" s="1277"/>
      <c r="BF53" s="1277"/>
      <c r="BG53" s="1277"/>
      <c r="BH53" s="1277"/>
      <c r="BI53" s="1277"/>
      <c r="BJ53" s="1277"/>
      <c r="BK53" s="1277"/>
      <c r="BL53" s="1277"/>
      <c r="BM53" s="1277"/>
      <c r="BN53" s="1277"/>
      <c r="BO53" s="1277"/>
      <c r="BP53" s="1288"/>
      <c r="BQ53" s="1275"/>
      <c r="BR53" s="1275"/>
      <c r="BS53" s="1275"/>
      <c r="BT53" s="1275"/>
      <c r="BU53" s="1275"/>
      <c r="BV53" s="1275"/>
      <c r="BW53" s="1275"/>
      <c r="BX53" s="1288"/>
      <c r="BY53" s="1275"/>
      <c r="BZ53" s="1275"/>
      <c r="CA53" s="1275"/>
      <c r="CB53" s="1275"/>
      <c r="CC53" s="1275"/>
      <c r="CD53" s="1275"/>
      <c r="CE53" s="1275"/>
      <c r="CF53" s="1275">
        <v>45.1</v>
      </c>
      <c r="CG53" s="1275"/>
      <c r="CH53" s="1275"/>
      <c r="CI53" s="1275"/>
      <c r="CJ53" s="1275"/>
      <c r="CK53" s="1275"/>
      <c r="CL53" s="1275"/>
      <c r="CM53" s="1275"/>
      <c r="CN53" s="1275">
        <v>43.6</v>
      </c>
      <c r="CO53" s="1275"/>
      <c r="CP53" s="1275"/>
      <c r="CQ53" s="1275"/>
      <c r="CR53" s="1275"/>
      <c r="CS53" s="1275"/>
      <c r="CT53" s="1275"/>
      <c r="CU53" s="1275"/>
      <c r="CV53" s="1288"/>
      <c r="CW53" s="1275"/>
      <c r="CX53" s="1275"/>
      <c r="CY53" s="1275"/>
      <c r="CZ53" s="1275"/>
      <c r="DA53" s="1275"/>
      <c r="DB53" s="1275"/>
      <c r="DC53" s="1275"/>
    </row>
    <row r="54" spans="1:109" ht="13.5">
      <c r="A54" s="381"/>
      <c r="B54" s="366"/>
      <c r="G54" s="1278"/>
      <c r="H54" s="1278"/>
      <c r="I54" s="1289"/>
      <c r="J54" s="1289"/>
      <c r="K54" s="1276"/>
      <c r="L54" s="1276"/>
      <c r="M54" s="1276"/>
      <c r="N54" s="1276"/>
      <c r="AM54" s="37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c r="A55" s="381"/>
      <c r="B55" s="366"/>
      <c r="G55" s="1289"/>
      <c r="H55" s="1289"/>
      <c r="I55" s="1289"/>
      <c r="J55" s="1289"/>
      <c r="K55" s="1276"/>
      <c r="L55" s="1276"/>
      <c r="M55" s="1276"/>
      <c r="N55" s="1276"/>
      <c r="AN55" s="1293" t="s">
        <v>575</v>
      </c>
      <c r="AO55" s="1293"/>
      <c r="AP55" s="1293"/>
      <c r="AQ55" s="1293"/>
      <c r="AR55" s="1293"/>
      <c r="AS55" s="1293"/>
      <c r="AT55" s="1293"/>
      <c r="AU55" s="1293"/>
      <c r="AV55" s="1293"/>
      <c r="AW55" s="1293"/>
      <c r="AX55" s="1293"/>
      <c r="AY55" s="1293"/>
      <c r="AZ55" s="1293"/>
      <c r="BA55" s="1293"/>
      <c r="BB55" s="1277" t="s">
        <v>574</v>
      </c>
      <c r="BC55" s="1277"/>
      <c r="BD55" s="1277"/>
      <c r="BE55" s="1277"/>
      <c r="BF55" s="1277"/>
      <c r="BG55" s="1277"/>
      <c r="BH55" s="1277"/>
      <c r="BI55" s="1277"/>
      <c r="BJ55" s="1277"/>
      <c r="BK55" s="1277"/>
      <c r="BL55" s="1277"/>
      <c r="BM55" s="1277"/>
      <c r="BN55" s="1277"/>
      <c r="BO55" s="1277"/>
      <c r="BP55" s="1288"/>
      <c r="BQ55" s="1275"/>
      <c r="BR55" s="1275"/>
      <c r="BS55" s="1275"/>
      <c r="BT55" s="1275"/>
      <c r="BU55" s="1275"/>
      <c r="BV55" s="1275"/>
      <c r="BW55" s="1275"/>
      <c r="BX55" s="1288"/>
      <c r="BY55" s="1275"/>
      <c r="BZ55" s="1275"/>
      <c r="CA55" s="1275"/>
      <c r="CB55" s="1275"/>
      <c r="CC55" s="1275"/>
      <c r="CD55" s="1275"/>
      <c r="CE55" s="1275"/>
      <c r="CF55" s="1275">
        <v>37.4</v>
      </c>
      <c r="CG55" s="1275"/>
      <c r="CH55" s="1275"/>
      <c r="CI55" s="1275"/>
      <c r="CJ55" s="1275"/>
      <c r="CK55" s="1275"/>
      <c r="CL55" s="1275"/>
      <c r="CM55" s="1275"/>
      <c r="CN55" s="1275">
        <v>31</v>
      </c>
      <c r="CO55" s="1275"/>
      <c r="CP55" s="1275"/>
      <c r="CQ55" s="1275"/>
      <c r="CR55" s="1275"/>
      <c r="CS55" s="1275"/>
      <c r="CT55" s="1275"/>
      <c r="CU55" s="1275"/>
      <c r="CV55" s="1288"/>
      <c r="CW55" s="1275"/>
      <c r="CX55" s="1275"/>
      <c r="CY55" s="1275"/>
      <c r="CZ55" s="1275"/>
      <c r="DA55" s="1275"/>
      <c r="DB55" s="1275"/>
      <c r="DC55" s="1275"/>
    </row>
    <row r="56" spans="1:109" ht="13.5">
      <c r="A56" s="381"/>
      <c r="B56" s="366"/>
      <c r="G56" s="1289"/>
      <c r="H56" s="1289"/>
      <c r="I56" s="1289"/>
      <c r="J56" s="1289"/>
      <c r="K56" s="1276"/>
      <c r="L56" s="1276"/>
      <c r="M56" s="1276"/>
      <c r="N56" s="1276"/>
      <c r="AN56" s="1293"/>
      <c r="AO56" s="1293"/>
      <c r="AP56" s="1293"/>
      <c r="AQ56" s="1293"/>
      <c r="AR56" s="1293"/>
      <c r="AS56" s="1293"/>
      <c r="AT56" s="1293"/>
      <c r="AU56" s="1293"/>
      <c r="AV56" s="1293"/>
      <c r="AW56" s="1293"/>
      <c r="AX56" s="1293"/>
      <c r="AY56" s="1293"/>
      <c r="AZ56" s="1293"/>
      <c r="BA56" s="1293"/>
      <c r="BB56" s="1277"/>
      <c r="BC56" s="1277"/>
      <c r="BD56" s="1277"/>
      <c r="BE56" s="1277"/>
      <c r="BF56" s="1277"/>
      <c r="BG56" s="1277"/>
      <c r="BH56" s="1277"/>
      <c r="BI56" s="1277"/>
      <c r="BJ56" s="1277"/>
      <c r="BK56" s="1277"/>
      <c r="BL56" s="1277"/>
      <c r="BM56" s="1277"/>
      <c r="BN56" s="1277"/>
      <c r="BO56" s="1277"/>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c r="B57" s="387"/>
      <c r="G57" s="1289"/>
      <c r="H57" s="1289"/>
      <c r="I57" s="1294"/>
      <c r="J57" s="1294"/>
      <c r="K57" s="1276"/>
      <c r="L57" s="1276"/>
      <c r="M57" s="1276"/>
      <c r="N57" s="1276"/>
      <c r="AM57" s="365"/>
      <c r="AN57" s="1293"/>
      <c r="AO57" s="1293"/>
      <c r="AP57" s="1293"/>
      <c r="AQ57" s="1293"/>
      <c r="AR57" s="1293"/>
      <c r="AS57" s="1293"/>
      <c r="AT57" s="1293"/>
      <c r="AU57" s="1293"/>
      <c r="AV57" s="1293"/>
      <c r="AW57" s="1293"/>
      <c r="AX57" s="1293"/>
      <c r="AY57" s="1293"/>
      <c r="AZ57" s="1293"/>
      <c r="BA57" s="1293"/>
      <c r="BB57" s="1277" t="s">
        <v>573</v>
      </c>
      <c r="BC57" s="1277"/>
      <c r="BD57" s="1277"/>
      <c r="BE57" s="1277"/>
      <c r="BF57" s="1277"/>
      <c r="BG57" s="1277"/>
      <c r="BH57" s="1277"/>
      <c r="BI57" s="1277"/>
      <c r="BJ57" s="1277"/>
      <c r="BK57" s="1277"/>
      <c r="BL57" s="1277"/>
      <c r="BM57" s="1277"/>
      <c r="BN57" s="1277"/>
      <c r="BO57" s="1277"/>
      <c r="BP57" s="1288"/>
      <c r="BQ57" s="1275"/>
      <c r="BR57" s="1275"/>
      <c r="BS57" s="1275"/>
      <c r="BT57" s="1275"/>
      <c r="BU57" s="1275"/>
      <c r="BV57" s="1275"/>
      <c r="BW57" s="1275"/>
      <c r="BX57" s="1288"/>
      <c r="BY57" s="1275"/>
      <c r="BZ57" s="1275"/>
      <c r="CA57" s="1275"/>
      <c r="CB57" s="1275"/>
      <c r="CC57" s="1275"/>
      <c r="CD57" s="1275"/>
      <c r="CE57" s="1275"/>
      <c r="CF57" s="1275">
        <v>54.4</v>
      </c>
      <c r="CG57" s="1275"/>
      <c r="CH57" s="1275"/>
      <c r="CI57" s="1275"/>
      <c r="CJ57" s="1275"/>
      <c r="CK57" s="1275"/>
      <c r="CL57" s="1275"/>
      <c r="CM57" s="1275"/>
      <c r="CN57" s="1275">
        <v>57.4</v>
      </c>
      <c r="CO57" s="1275"/>
      <c r="CP57" s="1275"/>
      <c r="CQ57" s="1275"/>
      <c r="CR57" s="1275"/>
      <c r="CS57" s="1275"/>
      <c r="CT57" s="1275"/>
      <c r="CU57" s="1275"/>
      <c r="CV57" s="1288"/>
      <c r="CW57" s="1275"/>
      <c r="CX57" s="1275"/>
      <c r="CY57" s="1275"/>
      <c r="CZ57" s="1275"/>
      <c r="DA57" s="1275"/>
      <c r="DB57" s="1275"/>
      <c r="DC57" s="1275"/>
      <c r="DD57" s="392"/>
      <c r="DE57" s="387"/>
    </row>
    <row r="58" spans="1:109" s="381" customFormat="1" ht="13.5">
      <c r="A58" s="365"/>
      <c r="B58" s="387"/>
      <c r="G58" s="1289"/>
      <c r="H58" s="1289"/>
      <c r="I58" s="1294"/>
      <c r="J58" s="1294"/>
      <c r="K58" s="1276"/>
      <c r="L58" s="1276"/>
      <c r="M58" s="1276"/>
      <c r="N58" s="1276"/>
      <c r="AM58" s="365"/>
      <c r="AN58" s="1293"/>
      <c r="AO58" s="1293"/>
      <c r="AP58" s="1293"/>
      <c r="AQ58" s="1293"/>
      <c r="AR58" s="1293"/>
      <c r="AS58" s="1293"/>
      <c r="AT58" s="1293"/>
      <c r="AU58" s="1293"/>
      <c r="AV58" s="1293"/>
      <c r="AW58" s="1293"/>
      <c r="AX58" s="1293"/>
      <c r="AY58" s="1293"/>
      <c r="AZ58" s="1293"/>
      <c r="BA58" s="1293"/>
      <c r="BB58" s="1277"/>
      <c r="BC58" s="1277"/>
      <c r="BD58" s="1277"/>
      <c r="BE58" s="1277"/>
      <c r="BF58" s="1277"/>
      <c r="BG58" s="1277"/>
      <c r="BH58" s="1277"/>
      <c r="BI58" s="1277"/>
      <c r="BJ58" s="1277"/>
      <c r="BK58" s="1277"/>
      <c r="BL58" s="1277"/>
      <c r="BM58" s="1277"/>
      <c r="BN58" s="1277"/>
      <c r="BO58" s="1277"/>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572</v>
      </c>
    </row>
    <row r="64" spans="1:109" ht="13.5">
      <c r="B64" s="366"/>
      <c r="G64" s="382"/>
      <c r="I64" s="384"/>
      <c r="J64" s="384"/>
      <c r="K64" s="384"/>
      <c r="L64" s="384"/>
      <c r="M64" s="384"/>
      <c r="N64" s="383"/>
      <c r="AM64" s="382"/>
      <c r="AN64" s="382" t="s">
        <v>571</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79" t="s">
        <v>580</v>
      </c>
      <c r="AO65" s="1280"/>
      <c r="AP65" s="1280"/>
      <c r="AQ65" s="1280"/>
      <c r="AR65" s="1280"/>
      <c r="AS65" s="1280"/>
      <c r="AT65" s="1280"/>
      <c r="AU65" s="1280"/>
      <c r="AV65" s="1280"/>
      <c r="AW65" s="1280"/>
      <c r="AX65" s="1280"/>
      <c r="AY65" s="1280"/>
      <c r="AZ65" s="1280"/>
      <c r="BA65" s="1280"/>
      <c r="BB65" s="1280"/>
      <c r="BC65" s="1280"/>
      <c r="BD65" s="1280"/>
      <c r="BE65" s="1280"/>
      <c r="BF65" s="1280"/>
      <c r="BG65" s="1280"/>
      <c r="BH65" s="1280"/>
      <c r="BI65" s="1280"/>
      <c r="BJ65" s="1280"/>
      <c r="BK65" s="1280"/>
      <c r="BL65" s="1280"/>
      <c r="BM65" s="1280"/>
      <c r="BN65" s="1280"/>
      <c r="BO65" s="1280"/>
      <c r="BP65" s="1280"/>
      <c r="BQ65" s="1280"/>
      <c r="BR65" s="1280"/>
      <c r="BS65" s="1280"/>
      <c r="BT65" s="1280"/>
      <c r="BU65" s="1280"/>
      <c r="BV65" s="1280"/>
      <c r="BW65" s="1280"/>
      <c r="BX65" s="1280"/>
      <c r="BY65" s="1280"/>
      <c r="BZ65" s="1280"/>
      <c r="CA65" s="1280"/>
      <c r="CB65" s="1280"/>
      <c r="CC65" s="1280"/>
      <c r="CD65" s="1280"/>
      <c r="CE65" s="1280"/>
      <c r="CF65" s="1280"/>
      <c r="CG65" s="1280"/>
      <c r="CH65" s="1280"/>
      <c r="CI65" s="1280"/>
      <c r="CJ65" s="1280"/>
      <c r="CK65" s="1280"/>
      <c r="CL65" s="1280"/>
      <c r="CM65" s="1280"/>
      <c r="CN65" s="1280"/>
      <c r="CO65" s="1280"/>
      <c r="CP65" s="1280"/>
      <c r="CQ65" s="1280"/>
      <c r="CR65" s="1280"/>
      <c r="CS65" s="1280"/>
      <c r="CT65" s="1280"/>
      <c r="CU65" s="1280"/>
      <c r="CV65" s="1280"/>
      <c r="CW65" s="1280"/>
      <c r="CX65" s="1280"/>
      <c r="CY65" s="1280"/>
      <c r="CZ65" s="1280"/>
      <c r="DA65" s="1280"/>
      <c r="DB65" s="1280"/>
      <c r="DC65" s="1281"/>
    </row>
    <row r="66" spans="2:107" ht="13.5">
      <c r="B66" s="366"/>
      <c r="AN66" s="1282"/>
      <c r="AO66" s="1283"/>
      <c r="AP66" s="1283"/>
      <c r="AQ66" s="1283"/>
      <c r="AR66" s="1283"/>
      <c r="AS66" s="1283"/>
      <c r="AT66" s="1283"/>
      <c r="AU66" s="1283"/>
      <c r="AV66" s="1283"/>
      <c r="AW66" s="1283"/>
      <c r="AX66" s="1283"/>
      <c r="AY66" s="1283"/>
      <c r="AZ66" s="1283"/>
      <c r="BA66" s="1283"/>
      <c r="BB66" s="1283"/>
      <c r="BC66" s="1283"/>
      <c r="BD66" s="1283"/>
      <c r="BE66" s="1283"/>
      <c r="BF66" s="1283"/>
      <c r="BG66" s="1283"/>
      <c r="BH66" s="1283"/>
      <c r="BI66" s="1283"/>
      <c r="BJ66" s="1283"/>
      <c r="BK66" s="1283"/>
      <c r="BL66" s="1283"/>
      <c r="BM66" s="1283"/>
      <c r="BN66" s="1283"/>
      <c r="BO66" s="1283"/>
      <c r="BP66" s="1283"/>
      <c r="BQ66" s="1283"/>
      <c r="BR66" s="1283"/>
      <c r="BS66" s="1283"/>
      <c r="BT66" s="1283"/>
      <c r="BU66" s="1283"/>
      <c r="BV66" s="1283"/>
      <c r="BW66" s="1283"/>
      <c r="BX66" s="1283"/>
      <c r="BY66" s="1283"/>
      <c r="BZ66" s="1283"/>
      <c r="CA66" s="1283"/>
      <c r="CB66" s="1283"/>
      <c r="CC66" s="1283"/>
      <c r="CD66" s="1283"/>
      <c r="CE66" s="1283"/>
      <c r="CF66" s="1283"/>
      <c r="CG66" s="1283"/>
      <c r="CH66" s="1283"/>
      <c r="CI66" s="1283"/>
      <c r="CJ66" s="1283"/>
      <c r="CK66" s="1283"/>
      <c r="CL66" s="1283"/>
      <c r="CM66" s="1283"/>
      <c r="CN66" s="1283"/>
      <c r="CO66" s="1283"/>
      <c r="CP66" s="1283"/>
      <c r="CQ66" s="1283"/>
      <c r="CR66" s="1283"/>
      <c r="CS66" s="1283"/>
      <c r="CT66" s="1283"/>
      <c r="CU66" s="1283"/>
      <c r="CV66" s="1283"/>
      <c r="CW66" s="1283"/>
      <c r="CX66" s="1283"/>
      <c r="CY66" s="1283"/>
      <c r="CZ66" s="1283"/>
      <c r="DA66" s="1283"/>
      <c r="DB66" s="1283"/>
      <c r="DC66" s="1284"/>
    </row>
    <row r="67" spans="2:107" ht="13.5">
      <c r="B67" s="366"/>
      <c r="AN67" s="1282"/>
      <c r="AO67" s="1283"/>
      <c r="AP67" s="1283"/>
      <c r="AQ67" s="1283"/>
      <c r="AR67" s="1283"/>
      <c r="AS67" s="1283"/>
      <c r="AT67" s="1283"/>
      <c r="AU67" s="1283"/>
      <c r="AV67" s="1283"/>
      <c r="AW67" s="1283"/>
      <c r="AX67" s="1283"/>
      <c r="AY67" s="1283"/>
      <c r="AZ67" s="1283"/>
      <c r="BA67" s="1283"/>
      <c r="BB67" s="1283"/>
      <c r="BC67" s="1283"/>
      <c r="BD67" s="1283"/>
      <c r="BE67" s="1283"/>
      <c r="BF67" s="1283"/>
      <c r="BG67" s="1283"/>
      <c r="BH67" s="1283"/>
      <c r="BI67" s="1283"/>
      <c r="BJ67" s="1283"/>
      <c r="BK67" s="1283"/>
      <c r="BL67" s="1283"/>
      <c r="BM67" s="1283"/>
      <c r="BN67" s="1283"/>
      <c r="BO67" s="1283"/>
      <c r="BP67" s="1283"/>
      <c r="BQ67" s="1283"/>
      <c r="BR67" s="1283"/>
      <c r="BS67" s="1283"/>
      <c r="BT67" s="1283"/>
      <c r="BU67" s="1283"/>
      <c r="BV67" s="1283"/>
      <c r="BW67" s="1283"/>
      <c r="BX67" s="1283"/>
      <c r="BY67" s="1283"/>
      <c r="BZ67" s="1283"/>
      <c r="CA67" s="1283"/>
      <c r="CB67" s="1283"/>
      <c r="CC67" s="1283"/>
      <c r="CD67" s="1283"/>
      <c r="CE67" s="1283"/>
      <c r="CF67" s="1283"/>
      <c r="CG67" s="1283"/>
      <c r="CH67" s="1283"/>
      <c r="CI67" s="1283"/>
      <c r="CJ67" s="1283"/>
      <c r="CK67" s="1283"/>
      <c r="CL67" s="1283"/>
      <c r="CM67" s="1283"/>
      <c r="CN67" s="1283"/>
      <c r="CO67" s="1283"/>
      <c r="CP67" s="1283"/>
      <c r="CQ67" s="1283"/>
      <c r="CR67" s="1283"/>
      <c r="CS67" s="1283"/>
      <c r="CT67" s="1283"/>
      <c r="CU67" s="1283"/>
      <c r="CV67" s="1283"/>
      <c r="CW67" s="1283"/>
      <c r="CX67" s="1283"/>
      <c r="CY67" s="1283"/>
      <c r="CZ67" s="1283"/>
      <c r="DA67" s="1283"/>
      <c r="DB67" s="1283"/>
      <c r="DC67" s="1284"/>
    </row>
    <row r="68" spans="2:107" ht="13.5">
      <c r="B68" s="366"/>
      <c r="AN68" s="1282"/>
      <c r="AO68" s="1283"/>
      <c r="AP68" s="1283"/>
      <c r="AQ68" s="1283"/>
      <c r="AR68" s="1283"/>
      <c r="AS68" s="1283"/>
      <c r="AT68" s="1283"/>
      <c r="AU68" s="1283"/>
      <c r="AV68" s="1283"/>
      <c r="AW68" s="1283"/>
      <c r="AX68" s="1283"/>
      <c r="AY68" s="1283"/>
      <c r="AZ68" s="1283"/>
      <c r="BA68" s="1283"/>
      <c r="BB68" s="1283"/>
      <c r="BC68" s="1283"/>
      <c r="BD68" s="1283"/>
      <c r="BE68" s="1283"/>
      <c r="BF68" s="1283"/>
      <c r="BG68" s="1283"/>
      <c r="BH68" s="1283"/>
      <c r="BI68" s="1283"/>
      <c r="BJ68" s="1283"/>
      <c r="BK68" s="1283"/>
      <c r="BL68" s="1283"/>
      <c r="BM68" s="1283"/>
      <c r="BN68" s="1283"/>
      <c r="BO68" s="1283"/>
      <c r="BP68" s="1283"/>
      <c r="BQ68" s="1283"/>
      <c r="BR68" s="1283"/>
      <c r="BS68" s="1283"/>
      <c r="BT68" s="1283"/>
      <c r="BU68" s="1283"/>
      <c r="BV68" s="1283"/>
      <c r="BW68" s="1283"/>
      <c r="BX68" s="1283"/>
      <c r="BY68" s="1283"/>
      <c r="BZ68" s="1283"/>
      <c r="CA68" s="1283"/>
      <c r="CB68" s="1283"/>
      <c r="CC68" s="1283"/>
      <c r="CD68" s="1283"/>
      <c r="CE68" s="1283"/>
      <c r="CF68" s="1283"/>
      <c r="CG68" s="1283"/>
      <c r="CH68" s="1283"/>
      <c r="CI68" s="1283"/>
      <c r="CJ68" s="1283"/>
      <c r="CK68" s="1283"/>
      <c r="CL68" s="1283"/>
      <c r="CM68" s="1283"/>
      <c r="CN68" s="1283"/>
      <c r="CO68" s="1283"/>
      <c r="CP68" s="1283"/>
      <c r="CQ68" s="1283"/>
      <c r="CR68" s="1283"/>
      <c r="CS68" s="1283"/>
      <c r="CT68" s="1283"/>
      <c r="CU68" s="1283"/>
      <c r="CV68" s="1283"/>
      <c r="CW68" s="1283"/>
      <c r="CX68" s="1283"/>
      <c r="CY68" s="1283"/>
      <c r="CZ68" s="1283"/>
      <c r="DA68" s="1283"/>
      <c r="DB68" s="1283"/>
      <c r="DC68" s="1284"/>
    </row>
    <row r="69" spans="2:107" ht="13.5">
      <c r="B69" s="366"/>
      <c r="AN69" s="1285"/>
      <c r="AO69" s="1286"/>
      <c r="AP69" s="1286"/>
      <c r="AQ69" s="1286"/>
      <c r="AR69" s="1286"/>
      <c r="AS69" s="1286"/>
      <c r="AT69" s="1286"/>
      <c r="AU69" s="1286"/>
      <c r="AV69" s="1286"/>
      <c r="AW69" s="1286"/>
      <c r="AX69" s="1286"/>
      <c r="AY69" s="1286"/>
      <c r="AZ69" s="1286"/>
      <c r="BA69" s="1286"/>
      <c r="BB69" s="1286"/>
      <c r="BC69" s="1286"/>
      <c r="BD69" s="1286"/>
      <c r="BE69" s="1286"/>
      <c r="BF69" s="1286"/>
      <c r="BG69" s="1286"/>
      <c r="BH69" s="1286"/>
      <c r="BI69" s="1286"/>
      <c r="BJ69" s="1286"/>
      <c r="BK69" s="1286"/>
      <c r="BL69" s="1286"/>
      <c r="BM69" s="1286"/>
      <c r="BN69" s="1286"/>
      <c r="BO69" s="1286"/>
      <c r="BP69" s="1286"/>
      <c r="BQ69" s="1286"/>
      <c r="BR69" s="1286"/>
      <c r="BS69" s="1286"/>
      <c r="BT69" s="1286"/>
      <c r="BU69" s="1286"/>
      <c r="BV69" s="1286"/>
      <c r="BW69" s="1286"/>
      <c r="BX69" s="1286"/>
      <c r="BY69" s="1286"/>
      <c r="BZ69" s="1286"/>
      <c r="CA69" s="1286"/>
      <c r="CB69" s="1286"/>
      <c r="CC69" s="1286"/>
      <c r="CD69" s="1286"/>
      <c r="CE69" s="1286"/>
      <c r="CF69" s="1286"/>
      <c r="CG69" s="1286"/>
      <c r="CH69" s="1286"/>
      <c r="CI69" s="1286"/>
      <c r="CJ69" s="1286"/>
      <c r="CK69" s="1286"/>
      <c r="CL69" s="1286"/>
      <c r="CM69" s="1286"/>
      <c r="CN69" s="1286"/>
      <c r="CO69" s="1286"/>
      <c r="CP69" s="1286"/>
      <c r="CQ69" s="1286"/>
      <c r="CR69" s="1286"/>
      <c r="CS69" s="1286"/>
      <c r="CT69" s="1286"/>
      <c r="CU69" s="1286"/>
      <c r="CV69" s="1286"/>
      <c r="CW69" s="1286"/>
      <c r="CX69" s="1286"/>
      <c r="CY69" s="1286"/>
      <c r="CZ69" s="1286"/>
      <c r="DA69" s="1286"/>
      <c r="DB69" s="1286"/>
      <c r="DC69" s="1287"/>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570</v>
      </c>
    </row>
    <row r="72" spans="2:107" ht="13.5">
      <c r="B72" s="366"/>
      <c r="G72" s="1289"/>
      <c r="H72" s="1289"/>
      <c r="I72" s="1289"/>
      <c r="J72" s="1289"/>
      <c r="K72" s="375"/>
      <c r="L72" s="375"/>
      <c r="M72" s="374"/>
      <c r="N72" s="374"/>
      <c r="AN72" s="1290"/>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2"/>
      <c r="BP72" s="1293" t="s">
        <v>547</v>
      </c>
      <c r="BQ72" s="1293"/>
      <c r="BR72" s="1293"/>
      <c r="BS72" s="1293"/>
      <c r="BT72" s="1293"/>
      <c r="BU72" s="1293"/>
      <c r="BV72" s="1293"/>
      <c r="BW72" s="1293"/>
      <c r="BX72" s="1293" t="s">
        <v>548</v>
      </c>
      <c r="BY72" s="1293"/>
      <c r="BZ72" s="1293"/>
      <c r="CA72" s="1293"/>
      <c r="CB72" s="1293"/>
      <c r="CC72" s="1293"/>
      <c r="CD72" s="1293"/>
      <c r="CE72" s="1293"/>
      <c r="CF72" s="1293" t="s">
        <v>549</v>
      </c>
      <c r="CG72" s="1293"/>
      <c r="CH72" s="1293"/>
      <c r="CI72" s="1293"/>
      <c r="CJ72" s="1293"/>
      <c r="CK72" s="1293"/>
      <c r="CL72" s="1293"/>
      <c r="CM72" s="1293"/>
      <c r="CN72" s="1293" t="s">
        <v>550</v>
      </c>
      <c r="CO72" s="1293"/>
      <c r="CP72" s="1293"/>
      <c r="CQ72" s="1293"/>
      <c r="CR72" s="1293"/>
      <c r="CS72" s="1293"/>
      <c r="CT72" s="1293"/>
      <c r="CU72" s="1293"/>
      <c r="CV72" s="1293" t="s">
        <v>551</v>
      </c>
      <c r="CW72" s="1293"/>
      <c r="CX72" s="1293"/>
      <c r="CY72" s="1293"/>
      <c r="CZ72" s="1293"/>
      <c r="DA72" s="1293"/>
      <c r="DB72" s="1293"/>
      <c r="DC72" s="1293"/>
    </row>
    <row r="73" spans="2:107" ht="13.5">
      <c r="B73" s="366"/>
      <c r="G73" s="1278"/>
      <c r="H73" s="1278"/>
      <c r="I73" s="1278"/>
      <c r="J73" s="1278"/>
      <c r="K73" s="1296"/>
      <c r="L73" s="1296"/>
      <c r="M73" s="1296"/>
      <c r="N73" s="1296"/>
      <c r="AM73" s="373"/>
      <c r="AN73" s="1277" t="s">
        <v>569</v>
      </c>
      <c r="AO73" s="1277"/>
      <c r="AP73" s="1277"/>
      <c r="AQ73" s="1277"/>
      <c r="AR73" s="1277"/>
      <c r="AS73" s="1277"/>
      <c r="AT73" s="1277"/>
      <c r="AU73" s="1277"/>
      <c r="AV73" s="1277"/>
      <c r="AW73" s="1277"/>
      <c r="AX73" s="1277"/>
      <c r="AY73" s="1277"/>
      <c r="AZ73" s="1277"/>
      <c r="BA73" s="1277"/>
      <c r="BB73" s="1277" t="s">
        <v>567</v>
      </c>
      <c r="BC73" s="1277"/>
      <c r="BD73" s="1277"/>
      <c r="BE73" s="1277"/>
      <c r="BF73" s="1277"/>
      <c r="BG73" s="1277"/>
      <c r="BH73" s="1277"/>
      <c r="BI73" s="1277"/>
      <c r="BJ73" s="1277"/>
      <c r="BK73" s="1277"/>
      <c r="BL73" s="1277"/>
      <c r="BM73" s="1277"/>
      <c r="BN73" s="1277"/>
      <c r="BO73" s="1277"/>
      <c r="BP73" s="1275">
        <v>69</v>
      </c>
      <c r="BQ73" s="1275"/>
      <c r="BR73" s="1275"/>
      <c r="BS73" s="1275"/>
      <c r="BT73" s="1275"/>
      <c r="BU73" s="1275"/>
      <c r="BV73" s="1275"/>
      <c r="BW73" s="1275"/>
      <c r="BX73" s="1275">
        <v>72.900000000000006</v>
      </c>
      <c r="BY73" s="1275"/>
      <c r="BZ73" s="1275"/>
      <c r="CA73" s="1275"/>
      <c r="CB73" s="1275"/>
      <c r="CC73" s="1275"/>
      <c r="CD73" s="1275"/>
      <c r="CE73" s="1275"/>
      <c r="CF73" s="1275">
        <v>70.599999999999994</v>
      </c>
      <c r="CG73" s="1275"/>
      <c r="CH73" s="1275"/>
      <c r="CI73" s="1275"/>
      <c r="CJ73" s="1275"/>
      <c r="CK73" s="1275"/>
      <c r="CL73" s="1275"/>
      <c r="CM73" s="1275"/>
      <c r="CN73" s="1275">
        <v>77.900000000000006</v>
      </c>
      <c r="CO73" s="1275"/>
      <c r="CP73" s="1275"/>
      <c r="CQ73" s="1275"/>
      <c r="CR73" s="1275"/>
      <c r="CS73" s="1275"/>
      <c r="CT73" s="1275"/>
      <c r="CU73" s="1275"/>
      <c r="CV73" s="1275">
        <v>88.2</v>
      </c>
      <c r="CW73" s="1275"/>
      <c r="CX73" s="1275"/>
      <c r="CY73" s="1275"/>
      <c r="CZ73" s="1275"/>
      <c r="DA73" s="1275"/>
      <c r="DB73" s="1275"/>
      <c r="DC73" s="1275"/>
    </row>
    <row r="74" spans="2:107" ht="13.5">
      <c r="B74" s="366"/>
      <c r="G74" s="1278"/>
      <c r="H74" s="1278"/>
      <c r="I74" s="1278"/>
      <c r="J74" s="1278"/>
      <c r="K74" s="1296"/>
      <c r="L74" s="1296"/>
      <c r="M74" s="1296"/>
      <c r="N74" s="1296"/>
      <c r="AM74" s="37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c r="B75" s="366"/>
      <c r="G75" s="1278"/>
      <c r="H75" s="1278"/>
      <c r="I75" s="1289"/>
      <c r="J75" s="1289"/>
      <c r="K75" s="1276"/>
      <c r="L75" s="1276"/>
      <c r="M75" s="1276"/>
      <c r="N75" s="1276"/>
      <c r="AM75" s="373"/>
      <c r="AN75" s="1277"/>
      <c r="AO75" s="1277"/>
      <c r="AP75" s="1277"/>
      <c r="AQ75" s="1277"/>
      <c r="AR75" s="1277"/>
      <c r="AS75" s="1277"/>
      <c r="AT75" s="1277"/>
      <c r="AU75" s="1277"/>
      <c r="AV75" s="1277"/>
      <c r="AW75" s="1277"/>
      <c r="AX75" s="1277"/>
      <c r="AY75" s="1277"/>
      <c r="AZ75" s="1277"/>
      <c r="BA75" s="1277"/>
      <c r="BB75" s="1277" t="s">
        <v>566</v>
      </c>
      <c r="BC75" s="1277"/>
      <c r="BD75" s="1277"/>
      <c r="BE75" s="1277"/>
      <c r="BF75" s="1277"/>
      <c r="BG75" s="1277"/>
      <c r="BH75" s="1277"/>
      <c r="BI75" s="1277"/>
      <c r="BJ75" s="1277"/>
      <c r="BK75" s="1277"/>
      <c r="BL75" s="1277"/>
      <c r="BM75" s="1277"/>
      <c r="BN75" s="1277"/>
      <c r="BO75" s="1277"/>
      <c r="BP75" s="1275">
        <v>9.3000000000000007</v>
      </c>
      <c r="BQ75" s="1275"/>
      <c r="BR75" s="1275"/>
      <c r="BS75" s="1275"/>
      <c r="BT75" s="1275"/>
      <c r="BU75" s="1275"/>
      <c r="BV75" s="1275"/>
      <c r="BW75" s="1275"/>
      <c r="BX75" s="1275">
        <v>8.9</v>
      </c>
      <c r="BY75" s="1275"/>
      <c r="BZ75" s="1275"/>
      <c r="CA75" s="1275"/>
      <c r="CB75" s="1275"/>
      <c r="CC75" s="1275"/>
      <c r="CD75" s="1275"/>
      <c r="CE75" s="1275"/>
      <c r="CF75" s="1275">
        <v>8.6</v>
      </c>
      <c r="CG75" s="1275"/>
      <c r="CH75" s="1275"/>
      <c r="CI75" s="1275"/>
      <c r="CJ75" s="1275"/>
      <c r="CK75" s="1275"/>
      <c r="CL75" s="1275"/>
      <c r="CM75" s="1275"/>
      <c r="CN75" s="1275">
        <v>8.4</v>
      </c>
      <c r="CO75" s="1275"/>
      <c r="CP75" s="1275"/>
      <c r="CQ75" s="1275"/>
      <c r="CR75" s="1275"/>
      <c r="CS75" s="1275"/>
      <c r="CT75" s="1275"/>
      <c r="CU75" s="1275"/>
      <c r="CV75" s="1275">
        <v>8.3000000000000007</v>
      </c>
      <c r="CW75" s="1275"/>
      <c r="CX75" s="1275"/>
      <c r="CY75" s="1275"/>
      <c r="CZ75" s="1275"/>
      <c r="DA75" s="1275"/>
      <c r="DB75" s="1275"/>
      <c r="DC75" s="1275"/>
    </row>
    <row r="76" spans="2:107" ht="13.5">
      <c r="B76" s="366"/>
      <c r="G76" s="1278"/>
      <c r="H76" s="1278"/>
      <c r="I76" s="1289"/>
      <c r="J76" s="1289"/>
      <c r="K76" s="1276"/>
      <c r="L76" s="1276"/>
      <c r="M76" s="1276"/>
      <c r="N76" s="1276"/>
      <c r="AM76" s="37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c r="B77" s="366"/>
      <c r="G77" s="1289"/>
      <c r="H77" s="1289"/>
      <c r="I77" s="1289"/>
      <c r="J77" s="1289"/>
      <c r="K77" s="1296"/>
      <c r="L77" s="1296"/>
      <c r="M77" s="1296"/>
      <c r="N77" s="1296"/>
      <c r="AN77" s="1293" t="s">
        <v>568</v>
      </c>
      <c r="AO77" s="1293"/>
      <c r="AP77" s="1293"/>
      <c r="AQ77" s="1293"/>
      <c r="AR77" s="1293"/>
      <c r="AS77" s="1293"/>
      <c r="AT77" s="1293"/>
      <c r="AU77" s="1293"/>
      <c r="AV77" s="1293"/>
      <c r="AW77" s="1293"/>
      <c r="AX77" s="1293"/>
      <c r="AY77" s="1293"/>
      <c r="AZ77" s="1293"/>
      <c r="BA77" s="1293"/>
      <c r="BB77" s="1277" t="s">
        <v>567</v>
      </c>
      <c r="BC77" s="1277"/>
      <c r="BD77" s="1277"/>
      <c r="BE77" s="1277"/>
      <c r="BF77" s="1277"/>
      <c r="BG77" s="1277"/>
      <c r="BH77" s="1277"/>
      <c r="BI77" s="1277"/>
      <c r="BJ77" s="1277"/>
      <c r="BK77" s="1277"/>
      <c r="BL77" s="1277"/>
      <c r="BM77" s="1277"/>
      <c r="BN77" s="1277"/>
      <c r="BO77" s="1277"/>
      <c r="BP77" s="1275">
        <v>49.8</v>
      </c>
      <c r="BQ77" s="1275"/>
      <c r="BR77" s="1275"/>
      <c r="BS77" s="1275"/>
      <c r="BT77" s="1275"/>
      <c r="BU77" s="1275"/>
      <c r="BV77" s="1275"/>
      <c r="BW77" s="1275"/>
      <c r="BX77" s="1275">
        <v>45.1</v>
      </c>
      <c r="BY77" s="1275"/>
      <c r="BZ77" s="1275"/>
      <c r="CA77" s="1275"/>
      <c r="CB77" s="1275"/>
      <c r="CC77" s="1275"/>
      <c r="CD77" s="1275"/>
      <c r="CE77" s="1275"/>
      <c r="CF77" s="1275">
        <v>37.4</v>
      </c>
      <c r="CG77" s="1275"/>
      <c r="CH77" s="1275"/>
      <c r="CI77" s="1275"/>
      <c r="CJ77" s="1275"/>
      <c r="CK77" s="1275"/>
      <c r="CL77" s="1275"/>
      <c r="CM77" s="1275"/>
      <c r="CN77" s="1275">
        <v>31</v>
      </c>
      <c r="CO77" s="1275"/>
      <c r="CP77" s="1275"/>
      <c r="CQ77" s="1275"/>
      <c r="CR77" s="1275"/>
      <c r="CS77" s="1275"/>
      <c r="CT77" s="1275"/>
      <c r="CU77" s="1275"/>
      <c r="CV77" s="1275">
        <v>30</v>
      </c>
      <c r="CW77" s="1275"/>
      <c r="CX77" s="1275"/>
      <c r="CY77" s="1275"/>
      <c r="CZ77" s="1275"/>
      <c r="DA77" s="1275"/>
      <c r="DB77" s="1275"/>
      <c r="DC77" s="1275"/>
    </row>
    <row r="78" spans="2:107" ht="13.5">
      <c r="B78" s="366"/>
      <c r="G78" s="1289"/>
      <c r="H78" s="1289"/>
      <c r="I78" s="1289"/>
      <c r="J78" s="1289"/>
      <c r="K78" s="1296"/>
      <c r="L78" s="1296"/>
      <c r="M78" s="1296"/>
      <c r="N78" s="1296"/>
      <c r="AN78" s="1293"/>
      <c r="AO78" s="1293"/>
      <c r="AP78" s="1293"/>
      <c r="AQ78" s="1293"/>
      <c r="AR78" s="1293"/>
      <c r="AS78" s="1293"/>
      <c r="AT78" s="1293"/>
      <c r="AU78" s="1293"/>
      <c r="AV78" s="1293"/>
      <c r="AW78" s="1293"/>
      <c r="AX78" s="1293"/>
      <c r="AY78" s="1293"/>
      <c r="AZ78" s="1293"/>
      <c r="BA78" s="1293"/>
      <c r="BB78" s="1277"/>
      <c r="BC78" s="1277"/>
      <c r="BD78" s="1277"/>
      <c r="BE78" s="1277"/>
      <c r="BF78" s="1277"/>
      <c r="BG78" s="1277"/>
      <c r="BH78" s="1277"/>
      <c r="BI78" s="1277"/>
      <c r="BJ78" s="1277"/>
      <c r="BK78" s="1277"/>
      <c r="BL78" s="1277"/>
      <c r="BM78" s="1277"/>
      <c r="BN78" s="1277"/>
      <c r="BO78" s="1277"/>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c r="B79" s="366"/>
      <c r="G79" s="1289"/>
      <c r="H79" s="1289"/>
      <c r="I79" s="1294"/>
      <c r="J79" s="1294"/>
      <c r="K79" s="1297"/>
      <c r="L79" s="1297"/>
      <c r="M79" s="1297"/>
      <c r="N79" s="1297"/>
      <c r="AN79" s="1293"/>
      <c r="AO79" s="1293"/>
      <c r="AP79" s="1293"/>
      <c r="AQ79" s="1293"/>
      <c r="AR79" s="1293"/>
      <c r="AS79" s="1293"/>
      <c r="AT79" s="1293"/>
      <c r="AU79" s="1293"/>
      <c r="AV79" s="1293"/>
      <c r="AW79" s="1293"/>
      <c r="AX79" s="1293"/>
      <c r="AY79" s="1293"/>
      <c r="AZ79" s="1293"/>
      <c r="BA79" s="1293"/>
      <c r="BB79" s="1277" t="s">
        <v>566</v>
      </c>
      <c r="BC79" s="1277"/>
      <c r="BD79" s="1277"/>
      <c r="BE79" s="1277"/>
      <c r="BF79" s="1277"/>
      <c r="BG79" s="1277"/>
      <c r="BH79" s="1277"/>
      <c r="BI79" s="1277"/>
      <c r="BJ79" s="1277"/>
      <c r="BK79" s="1277"/>
      <c r="BL79" s="1277"/>
      <c r="BM79" s="1277"/>
      <c r="BN79" s="1277"/>
      <c r="BO79" s="1277"/>
      <c r="BP79" s="1275">
        <v>7.7</v>
      </c>
      <c r="BQ79" s="1275"/>
      <c r="BR79" s="1275"/>
      <c r="BS79" s="1275"/>
      <c r="BT79" s="1275"/>
      <c r="BU79" s="1275"/>
      <c r="BV79" s="1275"/>
      <c r="BW79" s="1275"/>
      <c r="BX79" s="1275">
        <v>7.1</v>
      </c>
      <c r="BY79" s="1275"/>
      <c r="BZ79" s="1275"/>
      <c r="CA79" s="1275"/>
      <c r="CB79" s="1275"/>
      <c r="CC79" s="1275"/>
      <c r="CD79" s="1275"/>
      <c r="CE79" s="1275"/>
      <c r="CF79" s="1275">
        <v>6.3</v>
      </c>
      <c r="CG79" s="1275"/>
      <c r="CH79" s="1275"/>
      <c r="CI79" s="1275"/>
      <c r="CJ79" s="1275"/>
      <c r="CK79" s="1275"/>
      <c r="CL79" s="1275"/>
      <c r="CM79" s="1275"/>
      <c r="CN79" s="1275">
        <v>5.2</v>
      </c>
      <c r="CO79" s="1275"/>
      <c r="CP79" s="1275"/>
      <c r="CQ79" s="1275"/>
      <c r="CR79" s="1275"/>
      <c r="CS79" s="1275"/>
      <c r="CT79" s="1275"/>
      <c r="CU79" s="1275"/>
      <c r="CV79" s="1275">
        <v>5</v>
      </c>
      <c r="CW79" s="1275"/>
      <c r="CX79" s="1275"/>
      <c r="CY79" s="1275"/>
      <c r="CZ79" s="1275"/>
      <c r="DA79" s="1275"/>
      <c r="DB79" s="1275"/>
      <c r="DC79" s="1275"/>
    </row>
    <row r="80" spans="2:107" ht="13.5">
      <c r="B80" s="366"/>
      <c r="G80" s="1289"/>
      <c r="H80" s="1289"/>
      <c r="I80" s="1294"/>
      <c r="J80" s="1294"/>
      <c r="K80" s="1297"/>
      <c r="L80" s="1297"/>
      <c r="M80" s="1297"/>
      <c r="N80" s="1297"/>
      <c r="AN80" s="1293"/>
      <c r="AO80" s="1293"/>
      <c r="AP80" s="1293"/>
      <c r="AQ80" s="1293"/>
      <c r="AR80" s="1293"/>
      <c r="AS80" s="1293"/>
      <c r="AT80" s="1293"/>
      <c r="AU80" s="1293"/>
      <c r="AV80" s="1293"/>
      <c r="AW80" s="1293"/>
      <c r="AX80" s="1293"/>
      <c r="AY80" s="1293"/>
      <c r="AZ80" s="1293"/>
      <c r="BA80" s="1293"/>
      <c r="BB80" s="1277"/>
      <c r="BC80" s="1277"/>
      <c r="BD80" s="1277"/>
      <c r="BE80" s="1277"/>
      <c r="BF80" s="1277"/>
      <c r="BG80" s="1277"/>
      <c r="BH80" s="1277"/>
      <c r="BI80" s="1277"/>
      <c r="BJ80" s="1277"/>
      <c r="BK80" s="1277"/>
      <c r="BL80" s="1277"/>
      <c r="BM80" s="1277"/>
      <c r="BN80" s="1277"/>
      <c r="BO80" s="1277"/>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XqNyz2okwbSIPez0vpOJQMFKStOmWDlh7Uw8QV9AfMM0V2MSnaMWG+4eojV3/CRVODYlQvG/64n6XtCydLH8Q==" saltValue="+A1zM5jW8kU6CDtm2FBKsg=="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BB55:BO56"/>
    <mergeCell ref="G72:J72"/>
    <mergeCell ref="AN72:BO72"/>
    <mergeCell ref="BP72:BW72"/>
    <mergeCell ref="G73:H76"/>
    <mergeCell ref="I73:J74"/>
    <mergeCell ref="K73:K74"/>
    <mergeCell ref="L73:L74"/>
    <mergeCell ref="M73:M74"/>
    <mergeCell ref="N73:N74"/>
    <mergeCell ref="AN73:BA76"/>
    <mergeCell ref="BB73:BO74"/>
    <mergeCell ref="BP73:BW74"/>
    <mergeCell ref="I75:J76"/>
    <mergeCell ref="K75:K76"/>
    <mergeCell ref="L75:L76"/>
    <mergeCell ref="M75:M76"/>
    <mergeCell ref="N75:N76"/>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75" zoomScaleNormal="75" zoomScaleSheetLayoutView="70" workbookViewId="0">
      <selection activeCell="AM17" sqref="AM17:AT1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578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3/TBVK1qHmbvAwMuHGXK9V9sCtJ2Cu0WLLW0GVf4ZiyxaLRt4jdyIX04/2tA5HBgNsQPCEdzDbkSTiDxEFfaw==" saltValue="9v6B2Mddd+z0cJkFMdRd+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75" zoomScaleNormal="75" zoomScaleSheetLayoutView="55" workbookViewId="0">
      <selection activeCell="AM17" sqref="AM17:AT1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578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TRI47IEWEm0LA2EIihRy4PTG59WumehgkoWbBG6NnRbViwTDB07g8QojX1IIZqyaFcwI0xH5u1R+LByrmxdyw==" saltValue="FnqZGfhGj8zMPxkEt8Q/U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544</v>
      </c>
      <c r="G2" s="136"/>
      <c r="H2" s="137"/>
    </row>
    <row r="3" spans="1:8">
      <c r="A3" s="133" t="s">
        <v>537</v>
      </c>
      <c r="B3" s="138"/>
      <c r="C3" s="139"/>
      <c r="D3" s="140">
        <v>46640</v>
      </c>
      <c r="E3" s="141"/>
      <c r="F3" s="142">
        <v>41235</v>
      </c>
      <c r="G3" s="143"/>
      <c r="H3" s="144"/>
    </row>
    <row r="4" spans="1:8">
      <c r="A4" s="145"/>
      <c r="B4" s="146"/>
      <c r="C4" s="147"/>
      <c r="D4" s="148">
        <v>30213</v>
      </c>
      <c r="E4" s="149"/>
      <c r="F4" s="150">
        <v>22086</v>
      </c>
      <c r="G4" s="151"/>
      <c r="H4" s="152"/>
    </row>
    <row r="5" spans="1:8">
      <c r="A5" s="133" t="s">
        <v>539</v>
      </c>
      <c r="B5" s="138"/>
      <c r="C5" s="139"/>
      <c r="D5" s="140">
        <v>48281</v>
      </c>
      <c r="E5" s="141"/>
      <c r="F5" s="142">
        <v>41862</v>
      </c>
      <c r="G5" s="143"/>
      <c r="H5" s="144"/>
    </row>
    <row r="6" spans="1:8">
      <c r="A6" s="145"/>
      <c r="B6" s="146"/>
      <c r="C6" s="147"/>
      <c r="D6" s="148">
        <v>29550</v>
      </c>
      <c r="E6" s="149"/>
      <c r="F6" s="150">
        <v>23710</v>
      </c>
      <c r="G6" s="151"/>
      <c r="H6" s="152"/>
    </row>
    <row r="7" spans="1:8">
      <c r="A7" s="133" t="s">
        <v>540</v>
      </c>
      <c r="B7" s="138"/>
      <c r="C7" s="139"/>
      <c r="D7" s="140">
        <v>39294</v>
      </c>
      <c r="E7" s="141"/>
      <c r="F7" s="142">
        <v>43554</v>
      </c>
      <c r="G7" s="143"/>
      <c r="H7" s="144"/>
    </row>
    <row r="8" spans="1:8">
      <c r="A8" s="145"/>
      <c r="B8" s="146"/>
      <c r="C8" s="147"/>
      <c r="D8" s="148">
        <v>24584</v>
      </c>
      <c r="E8" s="149"/>
      <c r="F8" s="150">
        <v>24811</v>
      </c>
      <c r="G8" s="151"/>
      <c r="H8" s="152"/>
    </row>
    <row r="9" spans="1:8">
      <c r="A9" s="133" t="s">
        <v>541</v>
      </c>
      <c r="B9" s="138"/>
      <c r="C9" s="139"/>
      <c r="D9" s="140">
        <v>39728</v>
      </c>
      <c r="E9" s="141"/>
      <c r="F9" s="142">
        <v>42581</v>
      </c>
      <c r="G9" s="143"/>
      <c r="H9" s="144"/>
    </row>
    <row r="10" spans="1:8">
      <c r="A10" s="145"/>
      <c r="B10" s="146"/>
      <c r="C10" s="147"/>
      <c r="D10" s="148">
        <v>30741</v>
      </c>
      <c r="E10" s="149"/>
      <c r="F10" s="150">
        <v>24354</v>
      </c>
      <c r="G10" s="151"/>
      <c r="H10" s="152"/>
    </row>
    <row r="11" spans="1:8">
      <c r="A11" s="133" t="s">
        <v>542</v>
      </c>
      <c r="B11" s="138"/>
      <c r="C11" s="139"/>
      <c r="D11" s="140">
        <v>42711</v>
      </c>
      <c r="E11" s="141"/>
      <c r="F11" s="142">
        <v>45426</v>
      </c>
      <c r="G11" s="143"/>
      <c r="H11" s="144"/>
    </row>
    <row r="12" spans="1:8">
      <c r="A12" s="145"/>
      <c r="B12" s="146"/>
      <c r="C12" s="153"/>
      <c r="D12" s="148">
        <v>27877</v>
      </c>
      <c r="E12" s="149"/>
      <c r="F12" s="150">
        <v>24508</v>
      </c>
      <c r="G12" s="151"/>
      <c r="H12" s="152"/>
    </row>
    <row r="13" spans="1:8">
      <c r="A13" s="133"/>
      <c r="B13" s="138"/>
      <c r="C13" s="154"/>
      <c r="D13" s="155">
        <v>43331</v>
      </c>
      <c r="E13" s="156"/>
      <c r="F13" s="157">
        <v>42932</v>
      </c>
      <c r="G13" s="158"/>
      <c r="H13" s="144"/>
    </row>
    <row r="14" spans="1:8">
      <c r="A14" s="145"/>
      <c r="B14" s="146"/>
      <c r="C14" s="147"/>
      <c r="D14" s="148">
        <v>28593</v>
      </c>
      <c r="E14" s="149"/>
      <c r="F14" s="150">
        <v>23894</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3.36</v>
      </c>
      <c r="C19" s="159">
        <f>ROUND(VALUE(SUBSTITUTE(実質収支比率等に係る経年分析!G$48,"▲","-")),2)</f>
        <v>2.39</v>
      </c>
      <c r="D19" s="159">
        <f>ROUND(VALUE(SUBSTITUTE(実質収支比率等に係る経年分析!H$48,"▲","-")),2)</f>
        <v>3.65</v>
      </c>
      <c r="E19" s="159">
        <f>ROUND(VALUE(SUBSTITUTE(実質収支比率等に係る経年分析!I$48,"▲","-")),2)</f>
        <v>3.25</v>
      </c>
      <c r="F19" s="159">
        <f>ROUND(VALUE(SUBSTITUTE(実質収支比率等に係る経年分析!J$48,"▲","-")),2)</f>
        <v>3.32</v>
      </c>
    </row>
    <row r="20" spans="1:11">
      <c r="A20" s="159" t="s">
        <v>49</v>
      </c>
      <c r="B20" s="159">
        <f>ROUND(VALUE(SUBSTITUTE(実質収支比率等に係る経年分析!F$47,"▲","-")),2)</f>
        <v>4.68</v>
      </c>
      <c r="C20" s="159">
        <f>ROUND(VALUE(SUBSTITUTE(実質収支比率等に係る経年分析!G$47,"▲","-")),2)</f>
        <v>4.3600000000000003</v>
      </c>
      <c r="D20" s="159">
        <f>ROUND(VALUE(SUBSTITUTE(実質収支比率等に係る経年分析!H$47,"▲","-")),2)</f>
        <v>2.66</v>
      </c>
      <c r="E20" s="159">
        <f>ROUND(VALUE(SUBSTITUTE(実質収支比率等に係る経年分析!I$47,"▲","-")),2)</f>
        <v>1.65</v>
      </c>
      <c r="F20" s="159">
        <f>ROUND(VALUE(SUBSTITUTE(実質収支比率等に係る経年分析!J$47,"▲","-")),2)</f>
        <v>2.81</v>
      </c>
    </row>
    <row r="21" spans="1:11">
      <c r="A21" s="159" t="s">
        <v>50</v>
      </c>
      <c r="B21" s="159">
        <f>IF(ISNUMBER(VALUE(SUBSTITUTE(実質収支比率等に係る経年分析!F$49,"▲","-"))),ROUND(VALUE(SUBSTITUTE(実質収支比率等に係る経年分析!F$49,"▲","-")),2),NA())</f>
        <v>-0.12</v>
      </c>
      <c r="C21" s="159">
        <f>IF(ISNUMBER(VALUE(SUBSTITUTE(実質収支比率等に係る経年分析!G$49,"▲","-"))),ROUND(VALUE(SUBSTITUTE(実質収支比率等に係る経年分析!G$49,"▲","-")),2),NA())</f>
        <v>-1.29</v>
      </c>
      <c r="D21" s="159">
        <f>IF(ISNUMBER(VALUE(SUBSTITUTE(実質収支比率等に係る経年分析!H$49,"▲","-"))),ROUND(VALUE(SUBSTITUTE(実質収支比率等に係る経年分析!H$49,"▲","-")),2),NA())</f>
        <v>-0.39</v>
      </c>
      <c r="E21" s="159">
        <f>IF(ISNUMBER(VALUE(SUBSTITUTE(実質収支比率等に係る経年分析!I$49,"▲","-"))),ROUND(VALUE(SUBSTITUTE(実質収支比率等に係る経年分析!I$49,"▲","-")),2),NA())</f>
        <v>-1.47</v>
      </c>
      <c r="F21" s="159">
        <f>IF(ISNUMBER(VALUE(SUBSTITUTE(実質収支比率等に係る経年分析!J$49,"▲","-"))),ROUND(VALUE(SUBSTITUTE(実質収支比率等に係る経年分析!J$49,"▲","-")),2),NA())</f>
        <v>1.27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公設地方卸売市場事業会計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0.04</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c r="A30" s="160" t="str">
        <f>IF(連結実質赤字比率に係る赤字・黒字の構成分析!C$40="",NA(),連結実質赤字比率に係る赤字・黒字の構成分析!C$40)</f>
        <v>後期高齢者医療事業会計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0.14000000000000001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c r="A31" s="160" t="str">
        <f>IF(連結実質赤字比率に係る赤字・黒字の構成分析!C$39="",NA(),連結実質赤字比率に係る赤字・黒字の構成分析!C$39)</f>
        <v>介護保険事業会計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0.28000000000000003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c r="A32" s="160" t="str">
        <f>IF(連結実質赤字比率に係る赤字・黒字の構成分析!C$38="",NA(),連結実質赤字比率に係る赤字・黒字の構成分析!C$38)</f>
        <v>公共下水道事業会計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2.37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2.15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2.63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1.62</v>
      </c>
    </row>
    <row r="33" spans="1:16">
      <c r="A33" s="160" t="str">
        <f>IF(連結実質赤字比率に係る赤字・黒字の構成分析!C$37="",NA(),連結実質赤字比率に係る赤字・黒字の構成分析!C$37)</f>
        <v>国民健康保険事業会計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1.85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7.0000000000000007E-2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1.1100000000000001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1.84</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3.35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2.38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3.64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3.24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3.32</v>
      </c>
    </row>
    <row r="35" spans="1:16">
      <c r="A35" s="160" t="str">
        <f>IF(連結実質赤字比率に係る赤字・黒字の構成分析!C$35="",NA(),連結実質赤字比率に係る赤字・黒字の構成分析!C$35)</f>
        <v>市立病院済生館事業会計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9.1300000000000008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8.52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7.94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7.43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7.27</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6.44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6.73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7.13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7.96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8.19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11632</v>
      </c>
      <c r="E42" s="161"/>
      <c r="F42" s="161"/>
      <c r="G42" s="161">
        <f>'実質公債費比率（分子）の構造'!L$52</f>
        <v>11959</v>
      </c>
      <c r="H42" s="161"/>
      <c r="I42" s="161"/>
      <c r="J42" s="161">
        <f>'実質公債費比率（分子）の構造'!M$52</f>
        <v>11268</v>
      </c>
      <c r="K42" s="161"/>
      <c r="L42" s="161"/>
      <c r="M42" s="161">
        <f>'実質公債費比率（分子）の構造'!N$52</f>
        <v>11125</v>
      </c>
      <c r="N42" s="161"/>
      <c r="O42" s="161"/>
      <c r="P42" s="161">
        <f>'実質公債費比率（分子）の構造'!O$52</f>
        <v>11000</v>
      </c>
    </row>
    <row r="43" spans="1:16">
      <c r="A43" s="161" t="s">
        <v>58</v>
      </c>
      <c r="B43" s="161">
        <f>'実質公債費比率（分子）の構造'!K$51</f>
        <v>1</v>
      </c>
      <c r="C43" s="161"/>
      <c r="D43" s="161"/>
      <c r="E43" s="161">
        <f>'実質公債費比率（分子）の構造'!L$51</f>
        <v>2</v>
      </c>
      <c r="F43" s="161"/>
      <c r="G43" s="161"/>
      <c r="H43" s="161">
        <f>'実質公債費比率（分子）の構造'!M$51</f>
        <v>2</v>
      </c>
      <c r="I43" s="161"/>
      <c r="J43" s="161"/>
      <c r="K43" s="161">
        <f>'実質公債費比率（分子）の構造'!N$51</f>
        <v>1</v>
      </c>
      <c r="L43" s="161"/>
      <c r="M43" s="161"/>
      <c r="N43" s="161">
        <f>'実質公債費比率（分子）の構造'!O$51</f>
        <v>1</v>
      </c>
      <c r="O43" s="161"/>
      <c r="P43" s="161"/>
    </row>
    <row r="44" spans="1:16">
      <c r="A44" s="161" t="s">
        <v>59</v>
      </c>
      <c r="B44" s="161">
        <f>'実質公債費比率（分子）の構造'!K$50</f>
        <v>774</v>
      </c>
      <c r="C44" s="161"/>
      <c r="D44" s="161"/>
      <c r="E44" s="161">
        <f>'実質公債費比率（分子）の構造'!L$50</f>
        <v>1142</v>
      </c>
      <c r="F44" s="161"/>
      <c r="G44" s="161"/>
      <c r="H44" s="161">
        <f>'実質公債費比率（分子）の構造'!M$50</f>
        <v>926</v>
      </c>
      <c r="I44" s="161"/>
      <c r="J44" s="161"/>
      <c r="K44" s="161">
        <f>'実質公債費比率（分子）の構造'!N$50</f>
        <v>715</v>
      </c>
      <c r="L44" s="161"/>
      <c r="M44" s="161"/>
      <c r="N44" s="161">
        <f>'実質公債費比率（分子）の構造'!O$50</f>
        <v>821</v>
      </c>
      <c r="O44" s="161"/>
      <c r="P44" s="161"/>
    </row>
    <row r="45" spans="1:16">
      <c r="A45" s="161" t="s">
        <v>60</v>
      </c>
      <c r="B45" s="161">
        <f>'実質公債費比率（分子）の構造'!K$49</f>
        <v>8</v>
      </c>
      <c r="C45" s="161"/>
      <c r="D45" s="161"/>
      <c r="E45" s="161">
        <f>'実質公債費比率（分子）の構造'!L$49</f>
        <v>7</v>
      </c>
      <c r="F45" s="161"/>
      <c r="G45" s="161"/>
      <c r="H45" s="161">
        <f>'実質公債費比率（分子）の構造'!M$49</f>
        <v>9</v>
      </c>
      <c r="I45" s="161"/>
      <c r="J45" s="161"/>
      <c r="K45" s="161">
        <f>'実質公債費比率（分子）の構造'!N$49</f>
        <v>10</v>
      </c>
      <c r="L45" s="161"/>
      <c r="M45" s="161"/>
      <c r="N45" s="161">
        <f>'実質公債費比率（分子）の構造'!O$49</f>
        <v>18</v>
      </c>
      <c r="O45" s="161"/>
      <c r="P45" s="161"/>
    </row>
    <row r="46" spans="1:16">
      <c r="A46" s="161" t="s">
        <v>61</v>
      </c>
      <c r="B46" s="161">
        <f>'実質公債費比率（分子）の構造'!K$48</f>
        <v>4036</v>
      </c>
      <c r="C46" s="161"/>
      <c r="D46" s="161"/>
      <c r="E46" s="161">
        <f>'実質公債費比率（分子）の構造'!L$48</f>
        <v>3925</v>
      </c>
      <c r="F46" s="161"/>
      <c r="G46" s="161"/>
      <c r="H46" s="161">
        <f>'実質公債費比率（分子）の構造'!M$48</f>
        <v>3880</v>
      </c>
      <c r="I46" s="161"/>
      <c r="J46" s="161"/>
      <c r="K46" s="161">
        <f>'実質公債費比率（分子）の構造'!N$48</f>
        <v>4075</v>
      </c>
      <c r="L46" s="161"/>
      <c r="M46" s="161"/>
      <c r="N46" s="161">
        <f>'実質公債費比率（分子）の構造'!O$48</f>
        <v>4072</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10454</v>
      </c>
      <c r="C49" s="161"/>
      <c r="D49" s="161"/>
      <c r="E49" s="161">
        <f>'実質公債費比率（分子）の構造'!L$45</f>
        <v>10580</v>
      </c>
      <c r="F49" s="161"/>
      <c r="G49" s="161"/>
      <c r="H49" s="161">
        <f>'実質公債費比率（分子）の構造'!M$45</f>
        <v>10093</v>
      </c>
      <c r="I49" s="161"/>
      <c r="J49" s="161"/>
      <c r="K49" s="161">
        <f>'実質公債費比率（分子）の構造'!N$45</f>
        <v>9779</v>
      </c>
      <c r="L49" s="161"/>
      <c r="M49" s="161"/>
      <c r="N49" s="161">
        <f>'実質公債費比率（分子）の構造'!O$45</f>
        <v>9709</v>
      </c>
      <c r="O49" s="161"/>
      <c r="P49" s="161"/>
    </row>
    <row r="50" spans="1:16">
      <c r="A50" s="161" t="s">
        <v>65</v>
      </c>
      <c r="B50" s="161" t="e">
        <f>NA()</f>
        <v>#N/A</v>
      </c>
      <c r="C50" s="161">
        <f>IF(ISNUMBER('実質公債費比率（分子）の構造'!K$53),'実質公債費比率（分子）の構造'!K$53,NA())</f>
        <v>3641</v>
      </c>
      <c r="D50" s="161" t="e">
        <f>NA()</f>
        <v>#N/A</v>
      </c>
      <c r="E50" s="161" t="e">
        <f>NA()</f>
        <v>#N/A</v>
      </c>
      <c r="F50" s="161">
        <f>IF(ISNUMBER('実質公債費比率（分子）の構造'!L$53),'実質公債費比率（分子）の構造'!L$53,NA())</f>
        <v>3697</v>
      </c>
      <c r="G50" s="161" t="e">
        <f>NA()</f>
        <v>#N/A</v>
      </c>
      <c r="H50" s="161" t="e">
        <f>NA()</f>
        <v>#N/A</v>
      </c>
      <c r="I50" s="161">
        <f>IF(ISNUMBER('実質公債費比率（分子）の構造'!M$53),'実質公債費比率（分子）の構造'!M$53,NA())</f>
        <v>3642</v>
      </c>
      <c r="J50" s="161" t="e">
        <f>NA()</f>
        <v>#N/A</v>
      </c>
      <c r="K50" s="161" t="e">
        <f>NA()</f>
        <v>#N/A</v>
      </c>
      <c r="L50" s="161">
        <f>IF(ISNUMBER('実質公債費比率（分子）の構造'!N$53),'実質公債費比率（分子）の構造'!N$53,NA())</f>
        <v>3455</v>
      </c>
      <c r="M50" s="161" t="e">
        <f>NA()</f>
        <v>#N/A</v>
      </c>
      <c r="N50" s="161" t="e">
        <f>NA()</f>
        <v>#N/A</v>
      </c>
      <c r="O50" s="161">
        <f>IF(ISNUMBER('実質公債費比率（分子）の構造'!O$53),'実質公債費比率（分子）の構造'!O$53,NA())</f>
        <v>3621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36</v>
      </c>
      <c r="B56" s="160"/>
      <c r="C56" s="160"/>
      <c r="D56" s="160">
        <f>'将来負担比率（分子）の構造'!I$52</f>
        <v>110040</v>
      </c>
      <c r="E56" s="160"/>
      <c r="F56" s="160"/>
      <c r="G56" s="160">
        <f>'将来負担比率（分子）の構造'!J$52</f>
        <v>107467</v>
      </c>
      <c r="H56" s="160"/>
      <c r="I56" s="160"/>
      <c r="J56" s="160">
        <f>'将来負担比率（分子）の構造'!K$52</f>
        <v>107345</v>
      </c>
      <c r="K56" s="160"/>
      <c r="L56" s="160"/>
      <c r="M56" s="160">
        <f>'将来負担比率（分子）の構造'!L$52</f>
        <v>107220</v>
      </c>
      <c r="N56" s="160"/>
      <c r="O56" s="160"/>
      <c r="P56" s="160">
        <f>'将来負担比率（分子）の構造'!M$52</f>
        <v>105906</v>
      </c>
    </row>
    <row r="57" spans="1:16">
      <c r="A57" s="160" t="s">
        <v>35</v>
      </c>
      <c r="B57" s="160"/>
      <c r="C57" s="160"/>
      <c r="D57" s="160">
        <f>'将来負担比率（分子）の構造'!I$51</f>
        <v>22021</v>
      </c>
      <c r="E57" s="160"/>
      <c r="F57" s="160"/>
      <c r="G57" s="160">
        <f>'将来負担比率（分子）の構造'!J$51</f>
        <v>21735</v>
      </c>
      <c r="H57" s="160"/>
      <c r="I57" s="160"/>
      <c r="J57" s="160">
        <f>'将来負担比率（分子）の構造'!K$51</f>
        <v>21391</v>
      </c>
      <c r="K57" s="160"/>
      <c r="L57" s="160"/>
      <c r="M57" s="160">
        <f>'将来負担比率（分子）の構造'!L$51</f>
        <v>20144</v>
      </c>
      <c r="N57" s="160"/>
      <c r="O57" s="160"/>
      <c r="P57" s="160">
        <f>'将来負担比率（分子）の構造'!M$51</f>
        <v>18802</v>
      </c>
    </row>
    <row r="58" spans="1:16">
      <c r="A58" s="160" t="s">
        <v>34</v>
      </c>
      <c r="B58" s="160"/>
      <c r="C58" s="160"/>
      <c r="D58" s="160">
        <f>'将来負担比率（分子）の構造'!I$50</f>
        <v>7648</v>
      </c>
      <c r="E58" s="160"/>
      <c r="F58" s="160"/>
      <c r="G58" s="160">
        <f>'将来負担比率（分子）の構造'!J$50</f>
        <v>6710</v>
      </c>
      <c r="H58" s="160"/>
      <c r="I58" s="160"/>
      <c r="J58" s="160">
        <f>'将来負担比率（分子）の構造'!K$50</f>
        <v>6290</v>
      </c>
      <c r="K58" s="160"/>
      <c r="L58" s="160"/>
      <c r="M58" s="160">
        <f>'将来負担比率（分子）の構造'!L$50</f>
        <v>5169</v>
      </c>
      <c r="N58" s="160"/>
      <c r="O58" s="160"/>
      <c r="P58" s="160">
        <f>'将来負担比率（分子）の構造'!M$50</f>
        <v>4390</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49</v>
      </c>
      <c r="C61" s="160"/>
      <c r="D61" s="160"/>
      <c r="E61" s="160">
        <f>'将来負担比率（分子）の構造'!J$46</f>
        <v>103</v>
      </c>
      <c r="F61" s="160"/>
      <c r="G61" s="160"/>
      <c r="H61" s="160">
        <f>'将来負担比率（分子）の構造'!K$46</f>
        <v>164</v>
      </c>
      <c r="I61" s="160"/>
      <c r="J61" s="160"/>
      <c r="K61" s="160">
        <f>'将来負担比率（分子）の構造'!L$46</f>
        <v>288</v>
      </c>
      <c r="L61" s="160"/>
      <c r="M61" s="160"/>
      <c r="N61" s="160">
        <f>'将来負担比率（分子）の構造'!M$46</f>
        <v>86</v>
      </c>
      <c r="O61" s="160"/>
      <c r="P61" s="160"/>
    </row>
    <row r="62" spans="1:16">
      <c r="A62" s="160" t="s">
        <v>28</v>
      </c>
      <c r="B62" s="160">
        <f>'将来負担比率（分子）の構造'!I$45</f>
        <v>15309</v>
      </c>
      <c r="C62" s="160"/>
      <c r="D62" s="160"/>
      <c r="E62" s="160">
        <f>'将来負担比率（分子）の構造'!J$45</f>
        <v>14000</v>
      </c>
      <c r="F62" s="160"/>
      <c r="G62" s="160"/>
      <c r="H62" s="160">
        <f>'将来負担比率（分子）の構造'!K$45</f>
        <v>14257</v>
      </c>
      <c r="I62" s="160"/>
      <c r="J62" s="160"/>
      <c r="K62" s="160">
        <f>'将来負担比率（分子）の構造'!L$45</f>
        <v>14268</v>
      </c>
      <c r="L62" s="160"/>
      <c r="M62" s="160"/>
      <c r="N62" s="160">
        <f>'将来負担比率（分子）の構造'!M$45</f>
        <v>14328</v>
      </c>
      <c r="O62" s="160"/>
      <c r="P62" s="160"/>
    </row>
    <row r="63" spans="1:16">
      <c r="A63" s="160" t="s">
        <v>27</v>
      </c>
      <c r="B63" s="160">
        <f>'将来負担比率（分子）の構造'!I$44</f>
        <v>29</v>
      </c>
      <c r="C63" s="160"/>
      <c r="D63" s="160"/>
      <c r="E63" s="160">
        <f>'将来負担比率（分子）の構造'!J$44</f>
        <v>238</v>
      </c>
      <c r="F63" s="160"/>
      <c r="G63" s="160"/>
      <c r="H63" s="160">
        <f>'将来負担比率（分子）の構造'!K$44</f>
        <v>824</v>
      </c>
      <c r="I63" s="160"/>
      <c r="J63" s="160"/>
      <c r="K63" s="160">
        <f>'将来負担比率（分子）の構造'!L$44</f>
        <v>4597</v>
      </c>
      <c r="L63" s="160"/>
      <c r="M63" s="160"/>
      <c r="N63" s="160">
        <f>'将来負担比率（分子）の構造'!M$44</f>
        <v>8758</v>
      </c>
      <c r="O63" s="160"/>
      <c r="P63" s="160"/>
    </row>
    <row r="64" spans="1:16">
      <c r="A64" s="160" t="s">
        <v>26</v>
      </c>
      <c r="B64" s="160">
        <f>'将来負担比率（分子）の構造'!I$43</f>
        <v>44181</v>
      </c>
      <c r="C64" s="160"/>
      <c r="D64" s="160"/>
      <c r="E64" s="160">
        <f>'将来負担比率（分子）の構造'!J$43</f>
        <v>41689</v>
      </c>
      <c r="F64" s="160"/>
      <c r="G64" s="160"/>
      <c r="H64" s="160">
        <f>'将来負担比率（分子）の構造'!K$43</f>
        <v>40358</v>
      </c>
      <c r="I64" s="160"/>
      <c r="J64" s="160"/>
      <c r="K64" s="160">
        <f>'将来負担比率（分子）の構造'!L$43</f>
        <v>37359</v>
      </c>
      <c r="L64" s="160"/>
      <c r="M64" s="160"/>
      <c r="N64" s="160">
        <f>'将来負担比率（分子）の構造'!M$43</f>
        <v>34857</v>
      </c>
      <c r="O64" s="160"/>
      <c r="P64" s="160"/>
    </row>
    <row r="65" spans="1:16">
      <c r="A65" s="160" t="s">
        <v>25</v>
      </c>
      <c r="B65" s="160">
        <f>'将来負担比率（分子）の構造'!I$42</f>
        <v>10144</v>
      </c>
      <c r="C65" s="160"/>
      <c r="D65" s="160"/>
      <c r="E65" s="160">
        <f>'将来負担比率（分子）の構造'!J$42</f>
        <v>9459</v>
      </c>
      <c r="F65" s="160"/>
      <c r="G65" s="160"/>
      <c r="H65" s="160">
        <f>'将来負担比率（分子）の構造'!K$42</f>
        <v>9775</v>
      </c>
      <c r="I65" s="160"/>
      <c r="J65" s="160"/>
      <c r="K65" s="160">
        <f>'将来負担比率（分子）の構造'!L$42</f>
        <v>8899</v>
      </c>
      <c r="L65" s="160"/>
      <c r="M65" s="160"/>
      <c r="N65" s="160">
        <f>'将来負担比率（分子）の構造'!M$42</f>
        <v>8663</v>
      </c>
      <c r="O65" s="160"/>
      <c r="P65" s="160"/>
    </row>
    <row r="66" spans="1:16">
      <c r="A66" s="160" t="s">
        <v>24</v>
      </c>
      <c r="B66" s="160">
        <f>'将来負担比率（分子）の構造'!I$41</f>
        <v>99167</v>
      </c>
      <c r="C66" s="160"/>
      <c r="D66" s="160"/>
      <c r="E66" s="160">
        <f>'将来負担比率（分子）の構造'!J$41</f>
        <v>101013</v>
      </c>
      <c r="F66" s="160"/>
      <c r="G66" s="160"/>
      <c r="H66" s="160">
        <f>'将来負担比率（分子）の構造'!K$41</f>
        <v>99972</v>
      </c>
      <c r="I66" s="160"/>
      <c r="J66" s="160"/>
      <c r="K66" s="160">
        <f>'将来負担比率（分子）の構造'!L$41</f>
        <v>100391</v>
      </c>
      <c r="L66" s="160"/>
      <c r="M66" s="160"/>
      <c r="N66" s="160">
        <f>'将来負担比率（分子）の構造'!M$41</f>
        <v>100488</v>
      </c>
      <c r="O66" s="160"/>
      <c r="P66" s="160"/>
    </row>
    <row r="67" spans="1:16">
      <c r="A67" s="160" t="s">
        <v>69</v>
      </c>
      <c r="B67" s="160" t="e">
        <f>NA()</f>
        <v>#N/A</v>
      </c>
      <c r="C67" s="160">
        <f>IF(ISNUMBER('将来負担比率（分子）の構造'!I$53), IF('将来負担比率（分子）の構造'!I$53 &lt; 0, 0, '将来負担比率（分子）の構造'!I$53), NA())</f>
        <v>29170</v>
      </c>
      <c r="D67" s="160" t="e">
        <f>NA()</f>
        <v>#N/A</v>
      </c>
      <c r="E67" s="160" t="e">
        <f>NA()</f>
        <v>#N/A</v>
      </c>
      <c r="F67" s="160">
        <f>IF(ISNUMBER('将来負担比率（分子）の構造'!J$53), IF('将来負担比率（分子）の構造'!J$53 &lt; 0, 0, '将来負担比率（分子）の構造'!J$53), NA())</f>
        <v>30592</v>
      </c>
      <c r="G67" s="160" t="e">
        <f>NA()</f>
        <v>#N/A</v>
      </c>
      <c r="H67" s="160" t="e">
        <f>NA()</f>
        <v>#N/A</v>
      </c>
      <c r="I67" s="160">
        <f>IF(ISNUMBER('将来負担比率（分子）の構造'!K$53), IF('将来負担比率（分子）の構造'!K$53 &lt; 0, 0, '将来負担比率（分子）の構造'!K$53), NA())</f>
        <v>30323</v>
      </c>
      <c r="J67" s="160" t="e">
        <f>NA()</f>
        <v>#N/A</v>
      </c>
      <c r="K67" s="160" t="e">
        <f>NA()</f>
        <v>#N/A</v>
      </c>
      <c r="L67" s="160">
        <f>IF(ISNUMBER('将来負担比率（分子）の構造'!L$53), IF('将来負担比率（分子）の構造'!L$53 &lt; 0, 0, '将来負担比率（分子）の構造'!L$53), NA())</f>
        <v>33269</v>
      </c>
      <c r="M67" s="160" t="e">
        <f>NA()</f>
        <v>#N/A</v>
      </c>
      <c r="N67" s="160" t="e">
        <f>NA()</f>
        <v>#N/A</v>
      </c>
      <c r="O67" s="160">
        <f>IF(ISNUMBER('将来負担比率（分子）の構造'!M$53), IF('将来負担比率（分子）の構造'!M$53 &lt; 0, 0, '将来負担比率（分子）の構造'!M$53), NA())</f>
        <v>38081</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1376</v>
      </c>
      <c r="C72" s="164">
        <f>基金残高に係る経年分析!G55</f>
        <v>846</v>
      </c>
      <c r="D72" s="164">
        <f>基金残高に係る経年分析!H55</f>
        <v>1450</v>
      </c>
    </row>
    <row r="73" spans="1:16">
      <c r="A73" s="163" t="s">
        <v>72</v>
      </c>
      <c r="B73" s="164">
        <f>基金残高に係る経年分析!F56</f>
        <v>422</v>
      </c>
      <c r="C73" s="164">
        <f>基金残高に係る経年分析!G56</f>
        <v>392</v>
      </c>
      <c r="D73" s="164">
        <f>基金残高に係る経年分析!H56</f>
        <v>373</v>
      </c>
    </row>
    <row r="74" spans="1:16">
      <c r="A74" s="163" t="s">
        <v>73</v>
      </c>
      <c r="B74" s="164">
        <f>基金残高に係る経年分析!F57</f>
        <v>2158</v>
      </c>
      <c r="C74" s="164">
        <f>基金残高に係る経年分析!G57</f>
        <v>2024</v>
      </c>
      <c r="D74" s="164">
        <f>基金残高に係る経年分析!H57</f>
        <v>1836</v>
      </c>
    </row>
  </sheetData>
  <sheetProtection algorithmName="SHA-512" hashValue="/uUX83WYPnUmlH/AE18KUb73zl0sR/5PgE8xvMxfMClAkam7c6KfGhIHAuJ5bnX6EeQdVC98GVpC0Jov0cXQHQ==" saltValue="s/Y3wnIuA19Sw0qzr+tG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W44" sqref="AW44"/>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219</v>
      </c>
      <c r="C5" s="741"/>
      <c r="D5" s="741"/>
      <c r="E5" s="741"/>
      <c r="F5" s="741"/>
      <c r="G5" s="741"/>
      <c r="H5" s="741"/>
      <c r="I5" s="741"/>
      <c r="J5" s="741"/>
      <c r="K5" s="741"/>
      <c r="L5" s="741"/>
      <c r="M5" s="741"/>
      <c r="N5" s="741"/>
      <c r="O5" s="741"/>
      <c r="P5" s="741"/>
      <c r="Q5" s="742"/>
      <c r="R5" s="706">
        <v>35874965</v>
      </c>
      <c r="S5" s="707"/>
      <c r="T5" s="707"/>
      <c r="U5" s="707"/>
      <c r="V5" s="707"/>
      <c r="W5" s="707"/>
      <c r="X5" s="707"/>
      <c r="Y5" s="753"/>
      <c r="Z5" s="771">
        <v>36.6</v>
      </c>
      <c r="AA5" s="771"/>
      <c r="AB5" s="771"/>
      <c r="AC5" s="771"/>
      <c r="AD5" s="772">
        <v>33355121</v>
      </c>
      <c r="AE5" s="772"/>
      <c r="AF5" s="772"/>
      <c r="AG5" s="772"/>
      <c r="AH5" s="772"/>
      <c r="AI5" s="772"/>
      <c r="AJ5" s="772"/>
      <c r="AK5" s="772"/>
      <c r="AL5" s="754">
        <v>68.5</v>
      </c>
      <c r="AM5" s="723"/>
      <c r="AN5" s="723"/>
      <c r="AO5" s="755"/>
      <c r="AP5" s="740" t="s">
        <v>220</v>
      </c>
      <c r="AQ5" s="741"/>
      <c r="AR5" s="741"/>
      <c r="AS5" s="741"/>
      <c r="AT5" s="741"/>
      <c r="AU5" s="741"/>
      <c r="AV5" s="741"/>
      <c r="AW5" s="741"/>
      <c r="AX5" s="741"/>
      <c r="AY5" s="741"/>
      <c r="AZ5" s="741"/>
      <c r="BA5" s="741"/>
      <c r="BB5" s="741"/>
      <c r="BC5" s="741"/>
      <c r="BD5" s="741"/>
      <c r="BE5" s="741"/>
      <c r="BF5" s="742"/>
      <c r="BG5" s="641">
        <v>33302052</v>
      </c>
      <c r="BH5" s="644"/>
      <c r="BI5" s="644"/>
      <c r="BJ5" s="644"/>
      <c r="BK5" s="644"/>
      <c r="BL5" s="644"/>
      <c r="BM5" s="644"/>
      <c r="BN5" s="645"/>
      <c r="BO5" s="703">
        <v>92.8</v>
      </c>
      <c r="BP5" s="703"/>
      <c r="BQ5" s="703"/>
      <c r="BR5" s="703"/>
      <c r="BS5" s="704">
        <v>505508</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c r="B6" s="638" t="s">
        <v>224</v>
      </c>
      <c r="C6" s="639"/>
      <c r="D6" s="639"/>
      <c r="E6" s="639"/>
      <c r="F6" s="639"/>
      <c r="G6" s="639"/>
      <c r="H6" s="639"/>
      <c r="I6" s="639"/>
      <c r="J6" s="639"/>
      <c r="K6" s="639"/>
      <c r="L6" s="639"/>
      <c r="M6" s="639"/>
      <c r="N6" s="639"/>
      <c r="O6" s="639"/>
      <c r="P6" s="639"/>
      <c r="Q6" s="640"/>
      <c r="R6" s="641">
        <v>615917</v>
      </c>
      <c r="S6" s="644"/>
      <c r="T6" s="644"/>
      <c r="U6" s="644"/>
      <c r="V6" s="644"/>
      <c r="W6" s="644"/>
      <c r="X6" s="644"/>
      <c r="Y6" s="645"/>
      <c r="Z6" s="703">
        <v>0.6</v>
      </c>
      <c r="AA6" s="703"/>
      <c r="AB6" s="703"/>
      <c r="AC6" s="703"/>
      <c r="AD6" s="704">
        <v>615917</v>
      </c>
      <c r="AE6" s="704"/>
      <c r="AF6" s="704"/>
      <c r="AG6" s="704"/>
      <c r="AH6" s="704"/>
      <c r="AI6" s="704"/>
      <c r="AJ6" s="704"/>
      <c r="AK6" s="704"/>
      <c r="AL6" s="646">
        <v>1.3</v>
      </c>
      <c r="AM6" s="647"/>
      <c r="AN6" s="647"/>
      <c r="AO6" s="705"/>
      <c r="AP6" s="638" t="s">
        <v>225</v>
      </c>
      <c r="AQ6" s="639"/>
      <c r="AR6" s="639"/>
      <c r="AS6" s="639"/>
      <c r="AT6" s="639"/>
      <c r="AU6" s="639"/>
      <c r="AV6" s="639"/>
      <c r="AW6" s="639"/>
      <c r="AX6" s="639"/>
      <c r="AY6" s="639"/>
      <c r="AZ6" s="639"/>
      <c r="BA6" s="639"/>
      <c r="BB6" s="639"/>
      <c r="BC6" s="639"/>
      <c r="BD6" s="639"/>
      <c r="BE6" s="639"/>
      <c r="BF6" s="640"/>
      <c r="BG6" s="641">
        <v>33302052</v>
      </c>
      <c r="BH6" s="644"/>
      <c r="BI6" s="644"/>
      <c r="BJ6" s="644"/>
      <c r="BK6" s="644"/>
      <c r="BL6" s="644"/>
      <c r="BM6" s="644"/>
      <c r="BN6" s="645"/>
      <c r="BO6" s="703">
        <v>92.8</v>
      </c>
      <c r="BP6" s="703"/>
      <c r="BQ6" s="703"/>
      <c r="BR6" s="703"/>
      <c r="BS6" s="704">
        <v>505508</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660087</v>
      </c>
      <c r="CS6" s="644"/>
      <c r="CT6" s="644"/>
      <c r="CU6" s="644"/>
      <c r="CV6" s="644"/>
      <c r="CW6" s="644"/>
      <c r="CX6" s="644"/>
      <c r="CY6" s="645"/>
      <c r="CZ6" s="754">
        <v>0.7</v>
      </c>
      <c r="DA6" s="723"/>
      <c r="DB6" s="723"/>
      <c r="DC6" s="757"/>
      <c r="DD6" s="649" t="s">
        <v>122</v>
      </c>
      <c r="DE6" s="644"/>
      <c r="DF6" s="644"/>
      <c r="DG6" s="644"/>
      <c r="DH6" s="644"/>
      <c r="DI6" s="644"/>
      <c r="DJ6" s="644"/>
      <c r="DK6" s="644"/>
      <c r="DL6" s="644"/>
      <c r="DM6" s="644"/>
      <c r="DN6" s="644"/>
      <c r="DO6" s="644"/>
      <c r="DP6" s="645"/>
      <c r="DQ6" s="649">
        <v>660087</v>
      </c>
      <c r="DR6" s="644"/>
      <c r="DS6" s="644"/>
      <c r="DT6" s="644"/>
      <c r="DU6" s="644"/>
      <c r="DV6" s="644"/>
      <c r="DW6" s="644"/>
      <c r="DX6" s="644"/>
      <c r="DY6" s="644"/>
      <c r="DZ6" s="644"/>
      <c r="EA6" s="644"/>
      <c r="EB6" s="644"/>
      <c r="EC6" s="684"/>
    </row>
    <row r="7" spans="2:143" ht="11.25" customHeight="1">
      <c r="B7" s="638" t="s">
        <v>227</v>
      </c>
      <c r="C7" s="639"/>
      <c r="D7" s="639"/>
      <c r="E7" s="639"/>
      <c r="F7" s="639"/>
      <c r="G7" s="639"/>
      <c r="H7" s="639"/>
      <c r="I7" s="639"/>
      <c r="J7" s="639"/>
      <c r="K7" s="639"/>
      <c r="L7" s="639"/>
      <c r="M7" s="639"/>
      <c r="N7" s="639"/>
      <c r="O7" s="639"/>
      <c r="P7" s="639"/>
      <c r="Q7" s="640"/>
      <c r="R7" s="641">
        <v>75318</v>
      </c>
      <c r="S7" s="644"/>
      <c r="T7" s="644"/>
      <c r="U7" s="644"/>
      <c r="V7" s="644"/>
      <c r="W7" s="644"/>
      <c r="X7" s="644"/>
      <c r="Y7" s="645"/>
      <c r="Z7" s="703">
        <v>0.1</v>
      </c>
      <c r="AA7" s="703"/>
      <c r="AB7" s="703"/>
      <c r="AC7" s="703"/>
      <c r="AD7" s="704">
        <v>75318</v>
      </c>
      <c r="AE7" s="704"/>
      <c r="AF7" s="704"/>
      <c r="AG7" s="704"/>
      <c r="AH7" s="704"/>
      <c r="AI7" s="704"/>
      <c r="AJ7" s="704"/>
      <c r="AK7" s="704"/>
      <c r="AL7" s="646">
        <v>0.2</v>
      </c>
      <c r="AM7" s="647"/>
      <c r="AN7" s="647"/>
      <c r="AO7" s="705"/>
      <c r="AP7" s="638" t="s">
        <v>228</v>
      </c>
      <c r="AQ7" s="639"/>
      <c r="AR7" s="639"/>
      <c r="AS7" s="639"/>
      <c r="AT7" s="639"/>
      <c r="AU7" s="639"/>
      <c r="AV7" s="639"/>
      <c r="AW7" s="639"/>
      <c r="AX7" s="639"/>
      <c r="AY7" s="639"/>
      <c r="AZ7" s="639"/>
      <c r="BA7" s="639"/>
      <c r="BB7" s="639"/>
      <c r="BC7" s="639"/>
      <c r="BD7" s="639"/>
      <c r="BE7" s="639"/>
      <c r="BF7" s="640"/>
      <c r="BG7" s="641">
        <v>16805130</v>
      </c>
      <c r="BH7" s="644"/>
      <c r="BI7" s="644"/>
      <c r="BJ7" s="644"/>
      <c r="BK7" s="644"/>
      <c r="BL7" s="644"/>
      <c r="BM7" s="644"/>
      <c r="BN7" s="645"/>
      <c r="BO7" s="703">
        <v>46.8</v>
      </c>
      <c r="BP7" s="703"/>
      <c r="BQ7" s="703"/>
      <c r="BR7" s="703"/>
      <c r="BS7" s="704">
        <v>505508</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10832926</v>
      </c>
      <c r="CS7" s="644"/>
      <c r="CT7" s="644"/>
      <c r="CU7" s="644"/>
      <c r="CV7" s="644"/>
      <c r="CW7" s="644"/>
      <c r="CX7" s="644"/>
      <c r="CY7" s="645"/>
      <c r="CZ7" s="703">
        <v>11.3</v>
      </c>
      <c r="DA7" s="703"/>
      <c r="DB7" s="703"/>
      <c r="DC7" s="703"/>
      <c r="DD7" s="649">
        <v>1130310</v>
      </c>
      <c r="DE7" s="644"/>
      <c r="DF7" s="644"/>
      <c r="DG7" s="644"/>
      <c r="DH7" s="644"/>
      <c r="DI7" s="644"/>
      <c r="DJ7" s="644"/>
      <c r="DK7" s="644"/>
      <c r="DL7" s="644"/>
      <c r="DM7" s="644"/>
      <c r="DN7" s="644"/>
      <c r="DO7" s="644"/>
      <c r="DP7" s="645"/>
      <c r="DQ7" s="649">
        <v>9377147</v>
      </c>
      <c r="DR7" s="644"/>
      <c r="DS7" s="644"/>
      <c r="DT7" s="644"/>
      <c r="DU7" s="644"/>
      <c r="DV7" s="644"/>
      <c r="DW7" s="644"/>
      <c r="DX7" s="644"/>
      <c r="DY7" s="644"/>
      <c r="DZ7" s="644"/>
      <c r="EA7" s="644"/>
      <c r="EB7" s="644"/>
      <c r="EC7" s="684"/>
    </row>
    <row r="8" spans="2:143" ht="11.25" customHeight="1">
      <c r="B8" s="638" t="s">
        <v>230</v>
      </c>
      <c r="C8" s="639"/>
      <c r="D8" s="639"/>
      <c r="E8" s="639"/>
      <c r="F8" s="639"/>
      <c r="G8" s="639"/>
      <c r="H8" s="639"/>
      <c r="I8" s="639"/>
      <c r="J8" s="639"/>
      <c r="K8" s="639"/>
      <c r="L8" s="639"/>
      <c r="M8" s="639"/>
      <c r="N8" s="639"/>
      <c r="O8" s="639"/>
      <c r="P8" s="639"/>
      <c r="Q8" s="640"/>
      <c r="R8" s="641">
        <v>98766</v>
      </c>
      <c r="S8" s="644"/>
      <c r="T8" s="644"/>
      <c r="U8" s="644"/>
      <c r="V8" s="644"/>
      <c r="W8" s="644"/>
      <c r="X8" s="644"/>
      <c r="Y8" s="645"/>
      <c r="Z8" s="703">
        <v>0.1</v>
      </c>
      <c r="AA8" s="703"/>
      <c r="AB8" s="703"/>
      <c r="AC8" s="703"/>
      <c r="AD8" s="704">
        <v>98766</v>
      </c>
      <c r="AE8" s="704"/>
      <c r="AF8" s="704"/>
      <c r="AG8" s="704"/>
      <c r="AH8" s="704"/>
      <c r="AI8" s="704"/>
      <c r="AJ8" s="704"/>
      <c r="AK8" s="704"/>
      <c r="AL8" s="646">
        <v>0.2</v>
      </c>
      <c r="AM8" s="647"/>
      <c r="AN8" s="647"/>
      <c r="AO8" s="705"/>
      <c r="AP8" s="638" t="s">
        <v>231</v>
      </c>
      <c r="AQ8" s="639"/>
      <c r="AR8" s="639"/>
      <c r="AS8" s="639"/>
      <c r="AT8" s="639"/>
      <c r="AU8" s="639"/>
      <c r="AV8" s="639"/>
      <c r="AW8" s="639"/>
      <c r="AX8" s="639"/>
      <c r="AY8" s="639"/>
      <c r="AZ8" s="639"/>
      <c r="BA8" s="639"/>
      <c r="BB8" s="639"/>
      <c r="BC8" s="639"/>
      <c r="BD8" s="639"/>
      <c r="BE8" s="639"/>
      <c r="BF8" s="640"/>
      <c r="BG8" s="641">
        <v>433592</v>
      </c>
      <c r="BH8" s="644"/>
      <c r="BI8" s="644"/>
      <c r="BJ8" s="644"/>
      <c r="BK8" s="644"/>
      <c r="BL8" s="644"/>
      <c r="BM8" s="644"/>
      <c r="BN8" s="645"/>
      <c r="BO8" s="703">
        <v>1.2</v>
      </c>
      <c r="BP8" s="703"/>
      <c r="BQ8" s="703"/>
      <c r="BR8" s="703"/>
      <c r="BS8" s="649" t="s">
        <v>232</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34425306</v>
      </c>
      <c r="CS8" s="644"/>
      <c r="CT8" s="644"/>
      <c r="CU8" s="644"/>
      <c r="CV8" s="644"/>
      <c r="CW8" s="644"/>
      <c r="CX8" s="644"/>
      <c r="CY8" s="645"/>
      <c r="CZ8" s="703">
        <v>35.9</v>
      </c>
      <c r="DA8" s="703"/>
      <c r="DB8" s="703"/>
      <c r="DC8" s="703"/>
      <c r="DD8" s="649">
        <v>756937</v>
      </c>
      <c r="DE8" s="644"/>
      <c r="DF8" s="644"/>
      <c r="DG8" s="644"/>
      <c r="DH8" s="644"/>
      <c r="DI8" s="644"/>
      <c r="DJ8" s="644"/>
      <c r="DK8" s="644"/>
      <c r="DL8" s="644"/>
      <c r="DM8" s="644"/>
      <c r="DN8" s="644"/>
      <c r="DO8" s="644"/>
      <c r="DP8" s="645"/>
      <c r="DQ8" s="649">
        <v>17131556</v>
      </c>
      <c r="DR8" s="644"/>
      <c r="DS8" s="644"/>
      <c r="DT8" s="644"/>
      <c r="DU8" s="644"/>
      <c r="DV8" s="644"/>
      <c r="DW8" s="644"/>
      <c r="DX8" s="644"/>
      <c r="DY8" s="644"/>
      <c r="DZ8" s="644"/>
      <c r="EA8" s="644"/>
      <c r="EB8" s="644"/>
      <c r="EC8" s="684"/>
    </row>
    <row r="9" spans="2:143" ht="11.25" customHeight="1">
      <c r="B9" s="638" t="s">
        <v>234</v>
      </c>
      <c r="C9" s="639"/>
      <c r="D9" s="639"/>
      <c r="E9" s="639"/>
      <c r="F9" s="639"/>
      <c r="G9" s="639"/>
      <c r="H9" s="639"/>
      <c r="I9" s="639"/>
      <c r="J9" s="639"/>
      <c r="K9" s="639"/>
      <c r="L9" s="639"/>
      <c r="M9" s="639"/>
      <c r="N9" s="639"/>
      <c r="O9" s="639"/>
      <c r="P9" s="639"/>
      <c r="Q9" s="640"/>
      <c r="R9" s="641">
        <v>100776</v>
      </c>
      <c r="S9" s="644"/>
      <c r="T9" s="644"/>
      <c r="U9" s="644"/>
      <c r="V9" s="644"/>
      <c r="W9" s="644"/>
      <c r="X9" s="644"/>
      <c r="Y9" s="645"/>
      <c r="Z9" s="703">
        <v>0.1</v>
      </c>
      <c r="AA9" s="703"/>
      <c r="AB9" s="703"/>
      <c r="AC9" s="703"/>
      <c r="AD9" s="704">
        <v>100776</v>
      </c>
      <c r="AE9" s="704"/>
      <c r="AF9" s="704"/>
      <c r="AG9" s="704"/>
      <c r="AH9" s="704"/>
      <c r="AI9" s="704"/>
      <c r="AJ9" s="704"/>
      <c r="AK9" s="704"/>
      <c r="AL9" s="646">
        <v>0.2</v>
      </c>
      <c r="AM9" s="647"/>
      <c r="AN9" s="647"/>
      <c r="AO9" s="705"/>
      <c r="AP9" s="638" t="s">
        <v>235</v>
      </c>
      <c r="AQ9" s="639"/>
      <c r="AR9" s="639"/>
      <c r="AS9" s="639"/>
      <c r="AT9" s="639"/>
      <c r="AU9" s="639"/>
      <c r="AV9" s="639"/>
      <c r="AW9" s="639"/>
      <c r="AX9" s="639"/>
      <c r="AY9" s="639"/>
      <c r="AZ9" s="639"/>
      <c r="BA9" s="639"/>
      <c r="BB9" s="639"/>
      <c r="BC9" s="639"/>
      <c r="BD9" s="639"/>
      <c r="BE9" s="639"/>
      <c r="BF9" s="640"/>
      <c r="BG9" s="641">
        <v>12910127</v>
      </c>
      <c r="BH9" s="644"/>
      <c r="BI9" s="644"/>
      <c r="BJ9" s="644"/>
      <c r="BK9" s="644"/>
      <c r="BL9" s="644"/>
      <c r="BM9" s="644"/>
      <c r="BN9" s="645"/>
      <c r="BO9" s="703">
        <v>36</v>
      </c>
      <c r="BP9" s="703"/>
      <c r="BQ9" s="703"/>
      <c r="BR9" s="703"/>
      <c r="BS9" s="649" t="s">
        <v>122</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5749670</v>
      </c>
      <c r="CS9" s="644"/>
      <c r="CT9" s="644"/>
      <c r="CU9" s="644"/>
      <c r="CV9" s="644"/>
      <c r="CW9" s="644"/>
      <c r="CX9" s="644"/>
      <c r="CY9" s="645"/>
      <c r="CZ9" s="703">
        <v>6</v>
      </c>
      <c r="DA9" s="703"/>
      <c r="DB9" s="703"/>
      <c r="DC9" s="703"/>
      <c r="DD9" s="649">
        <v>176926</v>
      </c>
      <c r="DE9" s="644"/>
      <c r="DF9" s="644"/>
      <c r="DG9" s="644"/>
      <c r="DH9" s="644"/>
      <c r="DI9" s="644"/>
      <c r="DJ9" s="644"/>
      <c r="DK9" s="644"/>
      <c r="DL9" s="644"/>
      <c r="DM9" s="644"/>
      <c r="DN9" s="644"/>
      <c r="DO9" s="644"/>
      <c r="DP9" s="645"/>
      <c r="DQ9" s="649">
        <v>4966856</v>
      </c>
      <c r="DR9" s="644"/>
      <c r="DS9" s="644"/>
      <c r="DT9" s="644"/>
      <c r="DU9" s="644"/>
      <c r="DV9" s="644"/>
      <c r="DW9" s="644"/>
      <c r="DX9" s="644"/>
      <c r="DY9" s="644"/>
      <c r="DZ9" s="644"/>
      <c r="EA9" s="644"/>
      <c r="EB9" s="644"/>
      <c r="EC9" s="684"/>
    </row>
    <row r="10" spans="2:143" ht="11.25" customHeight="1">
      <c r="B10" s="638" t="s">
        <v>237</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232</v>
      </c>
      <c r="AA10" s="703"/>
      <c r="AB10" s="703"/>
      <c r="AC10" s="703"/>
      <c r="AD10" s="704" t="s">
        <v>232</v>
      </c>
      <c r="AE10" s="704"/>
      <c r="AF10" s="704"/>
      <c r="AG10" s="704"/>
      <c r="AH10" s="704"/>
      <c r="AI10" s="704"/>
      <c r="AJ10" s="704"/>
      <c r="AK10" s="704"/>
      <c r="AL10" s="646" t="s">
        <v>232</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905447</v>
      </c>
      <c r="BH10" s="644"/>
      <c r="BI10" s="644"/>
      <c r="BJ10" s="644"/>
      <c r="BK10" s="644"/>
      <c r="BL10" s="644"/>
      <c r="BM10" s="644"/>
      <c r="BN10" s="645"/>
      <c r="BO10" s="703">
        <v>2.5</v>
      </c>
      <c r="BP10" s="703"/>
      <c r="BQ10" s="703"/>
      <c r="BR10" s="703"/>
      <c r="BS10" s="649" t="s">
        <v>232</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398759</v>
      </c>
      <c r="CS10" s="644"/>
      <c r="CT10" s="644"/>
      <c r="CU10" s="644"/>
      <c r="CV10" s="644"/>
      <c r="CW10" s="644"/>
      <c r="CX10" s="644"/>
      <c r="CY10" s="645"/>
      <c r="CZ10" s="703">
        <v>0.4</v>
      </c>
      <c r="DA10" s="703"/>
      <c r="DB10" s="703"/>
      <c r="DC10" s="703"/>
      <c r="DD10" s="649">
        <v>25031</v>
      </c>
      <c r="DE10" s="644"/>
      <c r="DF10" s="644"/>
      <c r="DG10" s="644"/>
      <c r="DH10" s="644"/>
      <c r="DI10" s="644"/>
      <c r="DJ10" s="644"/>
      <c r="DK10" s="644"/>
      <c r="DL10" s="644"/>
      <c r="DM10" s="644"/>
      <c r="DN10" s="644"/>
      <c r="DO10" s="644"/>
      <c r="DP10" s="645"/>
      <c r="DQ10" s="649">
        <v>254909</v>
      </c>
      <c r="DR10" s="644"/>
      <c r="DS10" s="644"/>
      <c r="DT10" s="644"/>
      <c r="DU10" s="644"/>
      <c r="DV10" s="644"/>
      <c r="DW10" s="644"/>
      <c r="DX10" s="644"/>
      <c r="DY10" s="644"/>
      <c r="DZ10" s="644"/>
      <c r="EA10" s="644"/>
      <c r="EB10" s="644"/>
      <c r="EC10" s="684"/>
    </row>
    <row r="11" spans="2:143" ht="11.25" customHeight="1">
      <c r="B11" s="638" t="s">
        <v>240</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232</v>
      </c>
      <c r="AA11" s="703"/>
      <c r="AB11" s="703"/>
      <c r="AC11" s="703"/>
      <c r="AD11" s="704" t="s">
        <v>232</v>
      </c>
      <c r="AE11" s="704"/>
      <c r="AF11" s="704"/>
      <c r="AG11" s="704"/>
      <c r="AH11" s="704"/>
      <c r="AI11" s="704"/>
      <c r="AJ11" s="704"/>
      <c r="AK11" s="704"/>
      <c r="AL11" s="646" t="s">
        <v>232</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2555964</v>
      </c>
      <c r="BH11" s="644"/>
      <c r="BI11" s="644"/>
      <c r="BJ11" s="644"/>
      <c r="BK11" s="644"/>
      <c r="BL11" s="644"/>
      <c r="BM11" s="644"/>
      <c r="BN11" s="645"/>
      <c r="BO11" s="703">
        <v>7.1</v>
      </c>
      <c r="BP11" s="703"/>
      <c r="BQ11" s="703"/>
      <c r="BR11" s="703"/>
      <c r="BS11" s="649">
        <v>505508</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1958222</v>
      </c>
      <c r="CS11" s="644"/>
      <c r="CT11" s="644"/>
      <c r="CU11" s="644"/>
      <c r="CV11" s="644"/>
      <c r="CW11" s="644"/>
      <c r="CX11" s="644"/>
      <c r="CY11" s="645"/>
      <c r="CZ11" s="703">
        <v>2</v>
      </c>
      <c r="DA11" s="703"/>
      <c r="DB11" s="703"/>
      <c r="DC11" s="703"/>
      <c r="DD11" s="649">
        <v>386929</v>
      </c>
      <c r="DE11" s="644"/>
      <c r="DF11" s="644"/>
      <c r="DG11" s="644"/>
      <c r="DH11" s="644"/>
      <c r="DI11" s="644"/>
      <c r="DJ11" s="644"/>
      <c r="DK11" s="644"/>
      <c r="DL11" s="644"/>
      <c r="DM11" s="644"/>
      <c r="DN11" s="644"/>
      <c r="DO11" s="644"/>
      <c r="DP11" s="645"/>
      <c r="DQ11" s="649">
        <v>1256564</v>
      </c>
      <c r="DR11" s="644"/>
      <c r="DS11" s="644"/>
      <c r="DT11" s="644"/>
      <c r="DU11" s="644"/>
      <c r="DV11" s="644"/>
      <c r="DW11" s="644"/>
      <c r="DX11" s="644"/>
      <c r="DY11" s="644"/>
      <c r="DZ11" s="644"/>
      <c r="EA11" s="644"/>
      <c r="EB11" s="644"/>
      <c r="EC11" s="684"/>
    </row>
    <row r="12" spans="2:143" ht="11.25" customHeight="1">
      <c r="B12" s="638" t="s">
        <v>243</v>
      </c>
      <c r="C12" s="639"/>
      <c r="D12" s="639"/>
      <c r="E12" s="639"/>
      <c r="F12" s="639"/>
      <c r="G12" s="639"/>
      <c r="H12" s="639"/>
      <c r="I12" s="639"/>
      <c r="J12" s="639"/>
      <c r="K12" s="639"/>
      <c r="L12" s="639"/>
      <c r="M12" s="639"/>
      <c r="N12" s="639"/>
      <c r="O12" s="639"/>
      <c r="P12" s="639"/>
      <c r="Q12" s="640"/>
      <c r="R12" s="641">
        <v>4734368</v>
      </c>
      <c r="S12" s="644"/>
      <c r="T12" s="644"/>
      <c r="U12" s="644"/>
      <c r="V12" s="644"/>
      <c r="W12" s="644"/>
      <c r="X12" s="644"/>
      <c r="Y12" s="645"/>
      <c r="Z12" s="703">
        <v>4.8</v>
      </c>
      <c r="AA12" s="703"/>
      <c r="AB12" s="703"/>
      <c r="AC12" s="703"/>
      <c r="AD12" s="704">
        <v>4734368</v>
      </c>
      <c r="AE12" s="704"/>
      <c r="AF12" s="704"/>
      <c r="AG12" s="704"/>
      <c r="AH12" s="704"/>
      <c r="AI12" s="704"/>
      <c r="AJ12" s="704"/>
      <c r="AK12" s="704"/>
      <c r="AL12" s="646">
        <v>9.6999999999999993</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14494607</v>
      </c>
      <c r="BH12" s="644"/>
      <c r="BI12" s="644"/>
      <c r="BJ12" s="644"/>
      <c r="BK12" s="644"/>
      <c r="BL12" s="644"/>
      <c r="BM12" s="644"/>
      <c r="BN12" s="645"/>
      <c r="BO12" s="703">
        <v>40.4</v>
      </c>
      <c r="BP12" s="703"/>
      <c r="BQ12" s="703"/>
      <c r="BR12" s="703"/>
      <c r="BS12" s="649" t="s">
        <v>122</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6157821</v>
      </c>
      <c r="CS12" s="644"/>
      <c r="CT12" s="644"/>
      <c r="CU12" s="644"/>
      <c r="CV12" s="644"/>
      <c r="CW12" s="644"/>
      <c r="CX12" s="644"/>
      <c r="CY12" s="645"/>
      <c r="CZ12" s="703">
        <v>6.4</v>
      </c>
      <c r="DA12" s="703"/>
      <c r="DB12" s="703"/>
      <c r="DC12" s="703"/>
      <c r="DD12" s="649">
        <v>156429</v>
      </c>
      <c r="DE12" s="644"/>
      <c r="DF12" s="644"/>
      <c r="DG12" s="644"/>
      <c r="DH12" s="644"/>
      <c r="DI12" s="644"/>
      <c r="DJ12" s="644"/>
      <c r="DK12" s="644"/>
      <c r="DL12" s="644"/>
      <c r="DM12" s="644"/>
      <c r="DN12" s="644"/>
      <c r="DO12" s="644"/>
      <c r="DP12" s="645"/>
      <c r="DQ12" s="649">
        <v>1224693</v>
      </c>
      <c r="DR12" s="644"/>
      <c r="DS12" s="644"/>
      <c r="DT12" s="644"/>
      <c r="DU12" s="644"/>
      <c r="DV12" s="644"/>
      <c r="DW12" s="644"/>
      <c r="DX12" s="644"/>
      <c r="DY12" s="644"/>
      <c r="DZ12" s="644"/>
      <c r="EA12" s="644"/>
      <c r="EB12" s="644"/>
      <c r="EC12" s="684"/>
    </row>
    <row r="13" spans="2:143" ht="11.25" customHeight="1">
      <c r="B13" s="638" t="s">
        <v>246</v>
      </c>
      <c r="C13" s="639"/>
      <c r="D13" s="639"/>
      <c r="E13" s="639"/>
      <c r="F13" s="639"/>
      <c r="G13" s="639"/>
      <c r="H13" s="639"/>
      <c r="I13" s="639"/>
      <c r="J13" s="639"/>
      <c r="K13" s="639"/>
      <c r="L13" s="639"/>
      <c r="M13" s="639"/>
      <c r="N13" s="639"/>
      <c r="O13" s="639"/>
      <c r="P13" s="639"/>
      <c r="Q13" s="640"/>
      <c r="R13" s="641">
        <v>2688</v>
      </c>
      <c r="S13" s="644"/>
      <c r="T13" s="644"/>
      <c r="U13" s="644"/>
      <c r="V13" s="644"/>
      <c r="W13" s="644"/>
      <c r="X13" s="644"/>
      <c r="Y13" s="645"/>
      <c r="Z13" s="703">
        <v>0</v>
      </c>
      <c r="AA13" s="703"/>
      <c r="AB13" s="703"/>
      <c r="AC13" s="703"/>
      <c r="AD13" s="704">
        <v>2688</v>
      </c>
      <c r="AE13" s="704"/>
      <c r="AF13" s="704"/>
      <c r="AG13" s="704"/>
      <c r="AH13" s="704"/>
      <c r="AI13" s="704"/>
      <c r="AJ13" s="704"/>
      <c r="AK13" s="704"/>
      <c r="AL13" s="646">
        <v>0</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14401499</v>
      </c>
      <c r="BH13" s="644"/>
      <c r="BI13" s="644"/>
      <c r="BJ13" s="644"/>
      <c r="BK13" s="644"/>
      <c r="BL13" s="644"/>
      <c r="BM13" s="644"/>
      <c r="BN13" s="645"/>
      <c r="BO13" s="703">
        <v>40.1</v>
      </c>
      <c r="BP13" s="703"/>
      <c r="BQ13" s="703"/>
      <c r="BR13" s="703"/>
      <c r="BS13" s="649" t="s">
        <v>232</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10741479</v>
      </c>
      <c r="CS13" s="644"/>
      <c r="CT13" s="644"/>
      <c r="CU13" s="644"/>
      <c r="CV13" s="644"/>
      <c r="CW13" s="644"/>
      <c r="CX13" s="644"/>
      <c r="CY13" s="645"/>
      <c r="CZ13" s="703">
        <v>11.2</v>
      </c>
      <c r="DA13" s="703"/>
      <c r="DB13" s="703"/>
      <c r="DC13" s="703"/>
      <c r="DD13" s="649">
        <v>3739097</v>
      </c>
      <c r="DE13" s="644"/>
      <c r="DF13" s="644"/>
      <c r="DG13" s="644"/>
      <c r="DH13" s="644"/>
      <c r="DI13" s="644"/>
      <c r="DJ13" s="644"/>
      <c r="DK13" s="644"/>
      <c r="DL13" s="644"/>
      <c r="DM13" s="644"/>
      <c r="DN13" s="644"/>
      <c r="DO13" s="644"/>
      <c r="DP13" s="645"/>
      <c r="DQ13" s="649">
        <v>7634322</v>
      </c>
      <c r="DR13" s="644"/>
      <c r="DS13" s="644"/>
      <c r="DT13" s="644"/>
      <c r="DU13" s="644"/>
      <c r="DV13" s="644"/>
      <c r="DW13" s="644"/>
      <c r="DX13" s="644"/>
      <c r="DY13" s="644"/>
      <c r="DZ13" s="644"/>
      <c r="EA13" s="644"/>
      <c r="EB13" s="644"/>
      <c r="EC13" s="684"/>
    </row>
    <row r="14" spans="2:143" ht="11.25" customHeight="1">
      <c r="B14" s="638" t="s">
        <v>249</v>
      </c>
      <c r="C14" s="639"/>
      <c r="D14" s="639"/>
      <c r="E14" s="639"/>
      <c r="F14" s="639"/>
      <c r="G14" s="639"/>
      <c r="H14" s="639"/>
      <c r="I14" s="639"/>
      <c r="J14" s="639"/>
      <c r="K14" s="639"/>
      <c r="L14" s="639"/>
      <c r="M14" s="639"/>
      <c r="N14" s="639"/>
      <c r="O14" s="639"/>
      <c r="P14" s="639"/>
      <c r="Q14" s="640"/>
      <c r="R14" s="641" t="s">
        <v>232</v>
      </c>
      <c r="S14" s="644"/>
      <c r="T14" s="644"/>
      <c r="U14" s="644"/>
      <c r="V14" s="644"/>
      <c r="W14" s="644"/>
      <c r="X14" s="644"/>
      <c r="Y14" s="645"/>
      <c r="Z14" s="703" t="s">
        <v>232</v>
      </c>
      <c r="AA14" s="703"/>
      <c r="AB14" s="703"/>
      <c r="AC14" s="703"/>
      <c r="AD14" s="704" t="s">
        <v>232</v>
      </c>
      <c r="AE14" s="704"/>
      <c r="AF14" s="704"/>
      <c r="AG14" s="704"/>
      <c r="AH14" s="704"/>
      <c r="AI14" s="704"/>
      <c r="AJ14" s="704"/>
      <c r="AK14" s="704"/>
      <c r="AL14" s="646" t="s">
        <v>122</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576624</v>
      </c>
      <c r="BH14" s="644"/>
      <c r="BI14" s="644"/>
      <c r="BJ14" s="644"/>
      <c r="BK14" s="644"/>
      <c r="BL14" s="644"/>
      <c r="BM14" s="644"/>
      <c r="BN14" s="645"/>
      <c r="BO14" s="703">
        <v>1.6</v>
      </c>
      <c r="BP14" s="703"/>
      <c r="BQ14" s="703"/>
      <c r="BR14" s="703"/>
      <c r="BS14" s="649" t="s">
        <v>232</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2723228</v>
      </c>
      <c r="CS14" s="644"/>
      <c r="CT14" s="644"/>
      <c r="CU14" s="644"/>
      <c r="CV14" s="644"/>
      <c r="CW14" s="644"/>
      <c r="CX14" s="644"/>
      <c r="CY14" s="645"/>
      <c r="CZ14" s="703">
        <v>2.8</v>
      </c>
      <c r="DA14" s="703"/>
      <c r="DB14" s="703"/>
      <c r="DC14" s="703"/>
      <c r="DD14" s="649">
        <v>98786</v>
      </c>
      <c r="DE14" s="644"/>
      <c r="DF14" s="644"/>
      <c r="DG14" s="644"/>
      <c r="DH14" s="644"/>
      <c r="DI14" s="644"/>
      <c r="DJ14" s="644"/>
      <c r="DK14" s="644"/>
      <c r="DL14" s="644"/>
      <c r="DM14" s="644"/>
      <c r="DN14" s="644"/>
      <c r="DO14" s="644"/>
      <c r="DP14" s="645"/>
      <c r="DQ14" s="649">
        <v>2265709</v>
      </c>
      <c r="DR14" s="644"/>
      <c r="DS14" s="644"/>
      <c r="DT14" s="644"/>
      <c r="DU14" s="644"/>
      <c r="DV14" s="644"/>
      <c r="DW14" s="644"/>
      <c r="DX14" s="644"/>
      <c r="DY14" s="644"/>
      <c r="DZ14" s="644"/>
      <c r="EA14" s="644"/>
      <c r="EB14" s="644"/>
      <c r="EC14" s="684"/>
    </row>
    <row r="15" spans="2:143" ht="11.25" customHeight="1">
      <c r="B15" s="638" t="s">
        <v>252</v>
      </c>
      <c r="C15" s="639"/>
      <c r="D15" s="639"/>
      <c r="E15" s="639"/>
      <c r="F15" s="639"/>
      <c r="G15" s="639"/>
      <c r="H15" s="639"/>
      <c r="I15" s="639"/>
      <c r="J15" s="639"/>
      <c r="K15" s="639"/>
      <c r="L15" s="639"/>
      <c r="M15" s="639"/>
      <c r="N15" s="639"/>
      <c r="O15" s="639"/>
      <c r="P15" s="639"/>
      <c r="Q15" s="640"/>
      <c r="R15" s="641">
        <v>174516</v>
      </c>
      <c r="S15" s="644"/>
      <c r="T15" s="644"/>
      <c r="U15" s="644"/>
      <c r="V15" s="644"/>
      <c r="W15" s="644"/>
      <c r="X15" s="644"/>
      <c r="Y15" s="645"/>
      <c r="Z15" s="703">
        <v>0.2</v>
      </c>
      <c r="AA15" s="703"/>
      <c r="AB15" s="703"/>
      <c r="AC15" s="703"/>
      <c r="AD15" s="704">
        <v>174516</v>
      </c>
      <c r="AE15" s="704"/>
      <c r="AF15" s="704"/>
      <c r="AG15" s="704"/>
      <c r="AH15" s="704"/>
      <c r="AI15" s="704"/>
      <c r="AJ15" s="704"/>
      <c r="AK15" s="704"/>
      <c r="AL15" s="646">
        <v>0.4</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1425691</v>
      </c>
      <c r="BH15" s="644"/>
      <c r="BI15" s="644"/>
      <c r="BJ15" s="644"/>
      <c r="BK15" s="644"/>
      <c r="BL15" s="644"/>
      <c r="BM15" s="644"/>
      <c r="BN15" s="645"/>
      <c r="BO15" s="703">
        <v>4</v>
      </c>
      <c r="BP15" s="703"/>
      <c r="BQ15" s="703"/>
      <c r="BR15" s="703"/>
      <c r="BS15" s="649" t="s">
        <v>232</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12443679</v>
      </c>
      <c r="CS15" s="644"/>
      <c r="CT15" s="644"/>
      <c r="CU15" s="644"/>
      <c r="CV15" s="644"/>
      <c r="CW15" s="644"/>
      <c r="CX15" s="644"/>
      <c r="CY15" s="645"/>
      <c r="CZ15" s="703">
        <v>13</v>
      </c>
      <c r="DA15" s="703"/>
      <c r="DB15" s="703"/>
      <c r="DC15" s="703"/>
      <c r="DD15" s="649">
        <v>4122949</v>
      </c>
      <c r="DE15" s="644"/>
      <c r="DF15" s="644"/>
      <c r="DG15" s="644"/>
      <c r="DH15" s="644"/>
      <c r="DI15" s="644"/>
      <c r="DJ15" s="644"/>
      <c r="DK15" s="644"/>
      <c r="DL15" s="644"/>
      <c r="DM15" s="644"/>
      <c r="DN15" s="644"/>
      <c r="DO15" s="644"/>
      <c r="DP15" s="645"/>
      <c r="DQ15" s="649">
        <v>7513309</v>
      </c>
      <c r="DR15" s="644"/>
      <c r="DS15" s="644"/>
      <c r="DT15" s="644"/>
      <c r="DU15" s="644"/>
      <c r="DV15" s="644"/>
      <c r="DW15" s="644"/>
      <c r="DX15" s="644"/>
      <c r="DY15" s="644"/>
      <c r="DZ15" s="644"/>
      <c r="EA15" s="644"/>
      <c r="EB15" s="644"/>
      <c r="EC15" s="684"/>
    </row>
    <row r="16" spans="2:143" ht="11.25" customHeight="1">
      <c r="B16" s="638" t="s">
        <v>255</v>
      </c>
      <c r="C16" s="639"/>
      <c r="D16" s="639"/>
      <c r="E16" s="639"/>
      <c r="F16" s="639"/>
      <c r="G16" s="639"/>
      <c r="H16" s="639"/>
      <c r="I16" s="639"/>
      <c r="J16" s="639"/>
      <c r="K16" s="639"/>
      <c r="L16" s="639"/>
      <c r="M16" s="639"/>
      <c r="N16" s="639"/>
      <c r="O16" s="639"/>
      <c r="P16" s="639"/>
      <c r="Q16" s="640"/>
      <c r="R16" s="641" t="s">
        <v>232</v>
      </c>
      <c r="S16" s="644"/>
      <c r="T16" s="644"/>
      <c r="U16" s="644"/>
      <c r="V16" s="644"/>
      <c r="W16" s="644"/>
      <c r="X16" s="644"/>
      <c r="Y16" s="645"/>
      <c r="Z16" s="703" t="s">
        <v>232</v>
      </c>
      <c r="AA16" s="703"/>
      <c r="AB16" s="703"/>
      <c r="AC16" s="703"/>
      <c r="AD16" s="704" t="s">
        <v>232</v>
      </c>
      <c r="AE16" s="704"/>
      <c r="AF16" s="704"/>
      <c r="AG16" s="704"/>
      <c r="AH16" s="704"/>
      <c r="AI16" s="704"/>
      <c r="AJ16" s="704"/>
      <c r="AK16" s="704"/>
      <c r="AL16" s="646" t="s">
        <v>232</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232</v>
      </c>
      <c r="BH16" s="644"/>
      <c r="BI16" s="644"/>
      <c r="BJ16" s="644"/>
      <c r="BK16" s="644"/>
      <c r="BL16" s="644"/>
      <c r="BM16" s="644"/>
      <c r="BN16" s="645"/>
      <c r="BO16" s="703" t="s">
        <v>232</v>
      </c>
      <c r="BP16" s="703"/>
      <c r="BQ16" s="703"/>
      <c r="BR16" s="703"/>
      <c r="BS16" s="649" t="s">
        <v>232</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10211</v>
      </c>
      <c r="CS16" s="644"/>
      <c r="CT16" s="644"/>
      <c r="CU16" s="644"/>
      <c r="CV16" s="644"/>
      <c r="CW16" s="644"/>
      <c r="CX16" s="644"/>
      <c r="CY16" s="645"/>
      <c r="CZ16" s="703">
        <v>0</v>
      </c>
      <c r="DA16" s="703"/>
      <c r="DB16" s="703"/>
      <c r="DC16" s="703"/>
      <c r="DD16" s="649" t="s">
        <v>232</v>
      </c>
      <c r="DE16" s="644"/>
      <c r="DF16" s="644"/>
      <c r="DG16" s="644"/>
      <c r="DH16" s="644"/>
      <c r="DI16" s="644"/>
      <c r="DJ16" s="644"/>
      <c r="DK16" s="644"/>
      <c r="DL16" s="644"/>
      <c r="DM16" s="644"/>
      <c r="DN16" s="644"/>
      <c r="DO16" s="644"/>
      <c r="DP16" s="645"/>
      <c r="DQ16" s="649">
        <v>10211</v>
      </c>
      <c r="DR16" s="644"/>
      <c r="DS16" s="644"/>
      <c r="DT16" s="644"/>
      <c r="DU16" s="644"/>
      <c r="DV16" s="644"/>
      <c r="DW16" s="644"/>
      <c r="DX16" s="644"/>
      <c r="DY16" s="644"/>
      <c r="DZ16" s="644"/>
      <c r="EA16" s="644"/>
      <c r="EB16" s="644"/>
      <c r="EC16" s="684"/>
    </row>
    <row r="17" spans="2:133" ht="11.25" customHeight="1">
      <c r="B17" s="638" t="s">
        <v>258</v>
      </c>
      <c r="C17" s="639"/>
      <c r="D17" s="639"/>
      <c r="E17" s="639"/>
      <c r="F17" s="639"/>
      <c r="G17" s="639"/>
      <c r="H17" s="639"/>
      <c r="I17" s="639"/>
      <c r="J17" s="639"/>
      <c r="K17" s="639"/>
      <c r="L17" s="639"/>
      <c r="M17" s="639"/>
      <c r="N17" s="639"/>
      <c r="O17" s="639"/>
      <c r="P17" s="639"/>
      <c r="Q17" s="640"/>
      <c r="R17" s="641">
        <v>165320</v>
      </c>
      <c r="S17" s="644"/>
      <c r="T17" s="644"/>
      <c r="U17" s="644"/>
      <c r="V17" s="644"/>
      <c r="W17" s="644"/>
      <c r="X17" s="644"/>
      <c r="Y17" s="645"/>
      <c r="Z17" s="703">
        <v>0.2</v>
      </c>
      <c r="AA17" s="703"/>
      <c r="AB17" s="703"/>
      <c r="AC17" s="703"/>
      <c r="AD17" s="704">
        <v>165320</v>
      </c>
      <c r="AE17" s="704"/>
      <c r="AF17" s="704"/>
      <c r="AG17" s="704"/>
      <c r="AH17" s="704"/>
      <c r="AI17" s="704"/>
      <c r="AJ17" s="704"/>
      <c r="AK17" s="704"/>
      <c r="AL17" s="646">
        <v>0.3</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122</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9710049</v>
      </c>
      <c r="CS17" s="644"/>
      <c r="CT17" s="644"/>
      <c r="CU17" s="644"/>
      <c r="CV17" s="644"/>
      <c r="CW17" s="644"/>
      <c r="CX17" s="644"/>
      <c r="CY17" s="645"/>
      <c r="CZ17" s="703">
        <v>10.1</v>
      </c>
      <c r="DA17" s="703"/>
      <c r="DB17" s="703"/>
      <c r="DC17" s="703"/>
      <c r="DD17" s="649" t="s">
        <v>232</v>
      </c>
      <c r="DE17" s="644"/>
      <c r="DF17" s="644"/>
      <c r="DG17" s="644"/>
      <c r="DH17" s="644"/>
      <c r="DI17" s="644"/>
      <c r="DJ17" s="644"/>
      <c r="DK17" s="644"/>
      <c r="DL17" s="644"/>
      <c r="DM17" s="644"/>
      <c r="DN17" s="644"/>
      <c r="DO17" s="644"/>
      <c r="DP17" s="645"/>
      <c r="DQ17" s="649">
        <v>9414843</v>
      </c>
      <c r="DR17" s="644"/>
      <c r="DS17" s="644"/>
      <c r="DT17" s="644"/>
      <c r="DU17" s="644"/>
      <c r="DV17" s="644"/>
      <c r="DW17" s="644"/>
      <c r="DX17" s="644"/>
      <c r="DY17" s="644"/>
      <c r="DZ17" s="644"/>
      <c r="EA17" s="644"/>
      <c r="EB17" s="644"/>
      <c r="EC17" s="684"/>
    </row>
    <row r="18" spans="2:133" ht="11.25" customHeight="1">
      <c r="B18" s="638" t="s">
        <v>261</v>
      </c>
      <c r="C18" s="639"/>
      <c r="D18" s="639"/>
      <c r="E18" s="639"/>
      <c r="F18" s="639"/>
      <c r="G18" s="639"/>
      <c r="H18" s="639"/>
      <c r="I18" s="639"/>
      <c r="J18" s="639"/>
      <c r="K18" s="639"/>
      <c r="L18" s="639"/>
      <c r="M18" s="639"/>
      <c r="N18" s="639"/>
      <c r="O18" s="639"/>
      <c r="P18" s="639"/>
      <c r="Q18" s="640"/>
      <c r="R18" s="641">
        <v>9823372</v>
      </c>
      <c r="S18" s="644"/>
      <c r="T18" s="644"/>
      <c r="U18" s="644"/>
      <c r="V18" s="644"/>
      <c r="W18" s="644"/>
      <c r="X18" s="644"/>
      <c r="Y18" s="645"/>
      <c r="Z18" s="703">
        <v>10</v>
      </c>
      <c r="AA18" s="703"/>
      <c r="AB18" s="703"/>
      <c r="AC18" s="703"/>
      <c r="AD18" s="704">
        <v>8898375</v>
      </c>
      <c r="AE18" s="704"/>
      <c r="AF18" s="704"/>
      <c r="AG18" s="704"/>
      <c r="AH18" s="704"/>
      <c r="AI18" s="704"/>
      <c r="AJ18" s="704"/>
      <c r="AK18" s="704"/>
      <c r="AL18" s="646">
        <v>18.3</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232</v>
      </c>
      <c r="BH18" s="644"/>
      <c r="BI18" s="644"/>
      <c r="BJ18" s="644"/>
      <c r="BK18" s="644"/>
      <c r="BL18" s="644"/>
      <c r="BM18" s="644"/>
      <c r="BN18" s="645"/>
      <c r="BO18" s="703" t="s">
        <v>232</v>
      </c>
      <c r="BP18" s="703"/>
      <c r="BQ18" s="703"/>
      <c r="BR18" s="703"/>
      <c r="BS18" s="649" t="s">
        <v>232</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122</v>
      </c>
      <c r="DA18" s="703"/>
      <c r="DB18" s="703"/>
      <c r="DC18" s="703"/>
      <c r="DD18" s="649" t="s">
        <v>232</v>
      </c>
      <c r="DE18" s="644"/>
      <c r="DF18" s="644"/>
      <c r="DG18" s="644"/>
      <c r="DH18" s="644"/>
      <c r="DI18" s="644"/>
      <c r="DJ18" s="644"/>
      <c r="DK18" s="644"/>
      <c r="DL18" s="644"/>
      <c r="DM18" s="644"/>
      <c r="DN18" s="644"/>
      <c r="DO18" s="644"/>
      <c r="DP18" s="645"/>
      <c r="DQ18" s="649" t="s">
        <v>232</v>
      </c>
      <c r="DR18" s="644"/>
      <c r="DS18" s="644"/>
      <c r="DT18" s="644"/>
      <c r="DU18" s="644"/>
      <c r="DV18" s="644"/>
      <c r="DW18" s="644"/>
      <c r="DX18" s="644"/>
      <c r="DY18" s="644"/>
      <c r="DZ18" s="644"/>
      <c r="EA18" s="644"/>
      <c r="EB18" s="644"/>
      <c r="EC18" s="684"/>
    </row>
    <row r="19" spans="2:133" ht="11.25" customHeight="1">
      <c r="B19" s="638" t="s">
        <v>264</v>
      </c>
      <c r="C19" s="639"/>
      <c r="D19" s="639"/>
      <c r="E19" s="639"/>
      <c r="F19" s="639"/>
      <c r="G19" s="639"/>
      <c r="H19" s="639"/>
      <c r="I19" s="639"/>
      <c r="J19" s="639"/>
      <c r="K19" s="639"/>
      <c r="L19" s="639"/>
      <c r="M19" s="639"/>
      <c r="N19" s="639"/>
      <c r="O19" s="639"/>
      <c r="P19" s="639"/>
      <c r="Q19" s="640"/>
      <c r="R19" s="641">
        <v>8898375</v>
      </c>
      <c r="S19" s="644"/>
      <c r="T19" s="644"/>
      <c r="U19" s="644"/>
      <c r="V19" s="644"/>
      <c r="W19" s="644"/>
      <c r="X19" s="644"/>
      <c r="Y19" s="645"/>
      <c r="Z19" s="703">
        <v>9.1</v>
      </c>
      <c r="AA19" s="703"/>
      <c r="AB19" s="703"/>
      <c r="AC19" s="703"/>
      <c r="AD19" s="704">
        <v>8898375</v>
      </c>
      <c r="AE19" s="704"/>
      <c r="AF19" s="704"/>
      <c r="AG19" s="704"/>
      <c r="AH19" s="704"/>
      <c r="AI19" s="704"/>
      <c r="AJ19" s="704"/>
      <c r="AK19" s="704"/>
      <c r="AL19" s="646">
        <v>18.3</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2572913</v>
      </c>
      <c r="BH19" s="644"/>
      <c r="BI19" s="644"/>
      <c r="BJ19" s="644"/>
      <c r="BK19" s="644"/>
      <c r="BL19" s="644"/>
      <c r="BM19" s="644"/>
      <c r="BN19" s="645"/>
      <c r="BO19" s="703">
        <v>7.2</v>
      </c>
      <c r="BP19" s="703"/>
      <c r="BQ19" s="703"/>
      <c r="BR19" s="703"/>
      <c r="BS19" s="649" t="s">
        <v>122</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232</v>
      </c>
      <c r="DA19" s="703"/>
      <c r="DB19" s="703"/>
      <c r="DC19" s="703"/>
      <c r="DD19" s="649" t="s">
        <v>122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c r="B20" s="638" t="s">
        <v>267</v>
      </c>
      <c r="C20" s="639"/>
      <c r="D20" s="639"/>
      <c r="E20" s="639"/>
      <c r="F20" s="639"/>
      <c r="G20" s="639"/>
      <c r="H20" s="639"/>
      <c r="I20" s="639"/>
      <c r="J20" s="639"/>
      <c r="K20" s="639"/>
      <c r="L20" s="639"/>
      <c r="M20" s="639"/>
      <c r="N20" s="639"/>
      <c r="O20" s="639"/>
      <c r="P20" s="639"/>
      <c r="Q20" s="640"/>
      <c r="R20" s="641">
        <v>917312</v>
      </c>
      <c r="S20" s="644"/>
      <c r="T20" s="644"/>
      <c r="U20" s="644"/>
      <c r="V20" s="644"/>
      <c r="W20" s="644"/>
      <c r="X20" s="644"/>
      <c r="Y20" s="645"/>
      <c r="Z20" s="703">
        <v>0.9</v>
      </c>
      <c r="AA20" s="703"/>
      <c r="AB20" s="703"/>
      <c r="AC20" s="703"/>
      <c r="AD20" s="704" t="s">
        <v>122</v>
      </c>
      <c r="AE20" s="704"/>
      <c r="AF20" s="704"/>
      <c r="AG20" s="704"/>
      <c r="AH20" s="704"/>
      <c r="AI20" s="704"/>
      <c r="AJ20" s="704"/>
      <c r="AK20" s="704"/>
      <c r="AL20" s="646" t="s">
        <v>232</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2572913</v>
      </c>
      <c r="BH20" s="644"/>
      <c r="BI20" s="644"/>
      <c r="BJ20" s="644"/>
      <c r="BK20" s="644"/>
      <c r="BL20" s="644"/>
      <c r="BM20" s="644"/>
      <c r="BN20" s="645"/>
      <c r="BO20" s="703">
        <v>7.2</v>
      </c>
      <c r="BP20" s="703"/>
      <c r="BQ20" s="703"/>
      <c r="BR20" s="703"/>
      <c r="BS20" s="649" t="s">
        <v>232</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95811437</v>
      </c>
      <c r="CS20" s="644"/>
      <c r="CT20" s="644"/>
      <c r="CU20" s="644"/>
      <c r="CV20" s="644"/>
      <c r="CW20" s="644"/>
      <c r="CX20" s="644"/>
      <c r="CY20" s="645"/>
      <c r="CZ20" s="703">
        <v>100</v>
      </c>
      <c r="DA20" s="703"/>
      <c r="DB20" s="703"/>
      <c r="DC20" s="703"/>
      <c r="DD20" s="649">
        <v>10593394</v>
      </c>
      <c r="DE20" s="644"/>
      <c r="DF20" s="644"/>
      <c r="DG20" s="644"/>
      <c r="DH20" s="644"/>
      <c r="DI20" s="644"/>
      <c r="DJ20" s="644"/>
      <c r="DK20" s="644"/>
      <c r="DL20" s="644"/>
      <c r="DM20" s="644"/>
      <c r="DN20" s="644"/>
      <c r="DO20" s="644"/>
      <c r="DP20" s="645"/>
      <c r="DQ20" s="649">
        <v>61710206</v>
      </c>
      <c r="DR20" s="644"/>
      <c r="DS20" s="644"/>
      <c r="DT20" s="644"/>
      <c r="DU20" s="644"/>
      <c r="DV20" s="644"/>
      <c r="DW20" s="644"/>
      <c r="DX20" s="644"/>
      <c r="DY20" s="644"/>
      <c r="DZ20" s="644"/>
      <c r="EA20" s="644"/>
      <c r="EB20" s="644"/>
      <c r="EC20" s="684"/>
    </row>
    <row r="21" spans="2:133" ht="11.25" customHeight="1">
      <c r="B21" s="638" t="s">
        <v>270</v>
      </c>
      <c r="C21" s="639"/>
      <c r="D21" s="639"/>
      <c r="E21" s="639"/>
      <c r="F21" s="639"/>
      <c r="G21" s="639"/>
      <c r="H21" s="639"/>
      <c r="I21" s="639"/>
      <c r="J21" s="639"/>
      <c r="K21" s="639"/>
      <c r="L21" s="639"/>
      <c r="M21" s="639"/>
      <c r="N21" s="639"/>
      <c r="O21" s="639"/>
      <c r="P21" s="639"/>
      <c r="Q21" s="640"/>
      <c r="R21" s="641">
        <v>7685</v>
      </c>
      <c r="S21" s="644"/>
      <c r="T21" s="644"/>
      <c r="U21" s="644"/>
      <c r="V21" s="644"/>
      <c r="W21" s="644"/>
      <c r="X21" s="644"/>
      <c r="Y21" s="645"/>
      <c r="Z21" s="703">
        <v>0</v>
      </c>
      <c r="AA21" s="703"/>
      <c r="AB21" s="703"/>
      <c r="AC21" s="703"/>
      <c r="AD21" s="704" t="s">
        <v>232</v>
      </c>
      <c r="AE21" s="704"/>
      <c r="AF21" s="704"/>
      <c r="AG21" s="704"/>
      <c r="AH21" s="704"/>
      <c r="AI21" s="704"/>
      <c r="AJ21" s="704"/>
      <c r="AK21" s="704"/>
      <c r="AL21" s="646" t="s">
        <v>232</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53069</v>
      </c>
      <c r="BH21" s="644"/>
      <c r="BI21" s="644"/>
      <c r="BJ21" s="644"/>
      <c r="BK21" s="644"/>
      <c r="BL21" s="644"/>
      <c r="BM21" s="644"/>
      <c r="BN21" s="645"/>
      <c r="BO21" s="703">
        <v>0.1</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272</v>
      </c>
      <c r="C22" s="639"/>
      <c r="D22" s="639"/>
      <c r="E22" s="639"/>
      <c r="F22" s="639"/>
      <c r="G22" s="639"/>
      <c r="H22" s="639"/>
      <c r="I22" s="639"/>
      <c r="J22" s="639"/>
      <c r="K22" s="639"/>
      <c r="L22" s="639"/>
      <c r="M22" s="639"/>
      <c r="N22" s="639"/>
      <c r="O22" s="639"/>
      <c r="P22" s="639"/>
      <c r="Q22" s="640"/>
      <c r="R22" s="641">
        <v>51666006</v>
      </c>
      <c r="S22" s="644"/>
      <c r="T22" s="644"/>
      <c r="U22" s="644"/>
      <c r="V22" s="644"/>
      <c r="W22" s="644"/>
      <c r="X22" s="644"/>
      <c r="Y22" s="645"/>
      <c r="Z22" s="703">
        <v>52.7</v>
      </c>
      <c r="AA22" s="703"/>
      <c r="AB22" s="703"/>
      <c r="AC22" s="703"/>
      <c r="AD22" s="704">
        <v>48221165</v>
      </c>
      <c r="AE22" s="704"/>
      <c r="AF22" s="704"/>
      <c r="AG22" s="704"/>
      <c r="AH22" s="704"/>
      <c r="AI22" s="704"/>
      <c r="AJ22" s="704"/>
      <c r="AK22" s="704"/>
      <c r="AL22" s="646">
        <v>99.1</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122</v>
      </c>
      <c r="BP22" s="703"/>
      <c r="BQ22" s="703"/>
      <c r="BR22" s="703"/>
      <c r="BS22" s="649" t="s">
        <v>232</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275</v>
      </c>
      <c r="C23" s="639"/>
      <c r="D23" s="639"/>
      <c r="E23" s="639"/>
      <c r="F23" s="639"/>
      <c r="G23" s="639"/>
      <c r="H23" s="639"/>
      <c r="I23" s="639"/>
      <c r="J23" s="639"/>
      <c r="K23" s="639"/>
      <c r="L23" s="639"/>
      <c r="M23" s="639"/>
      <c r="N23" s="639"/>
      <c r="O23" s="639"/>
      <c r="P23" s="639"/>
      <c r="Q23" s="640"/>
      <c r="R23" s="641">
        <v>57296</v>
      </c>
      <c r="S23" s="644"/>
      <c r="T23" s="644"/>
      <c r="U23" s="644"/>
      <c r="V23" s="644"/>
      <c r="W23" s="644"/>
      <c r="X23" s="644"/>
      <c r="Y23" s="645"/>
      <c r="Z23" s="703">
        <v>0.1</v>
      </c>
      <c r="AA23" s="703"/>
      <c r="AB23" s="703"/>
      <c r="AC23" s="703"/>
      <c r="AD23" s="704">
        <v>57296</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v>2519844</v>
      </c>
      <c r="BH23" s="644"/>
      <c r="BI23" s="644"/>
      <c r="BJ23" s="644"/>
      <c r="BK23" s="644"/>
      <c r="BL23" s="644"/>
      <c r="BM23" s="644"/>
      <c r="BN23" s="645"/>
      <c r="BO23" s="703">
        <v>7</v>
      </c>
      <c r="BP23" s="703"/>
      <c r="BQ23" s="703"/>
      <c r="BR23" s="703"/>
      <c r="BS23" s="649" t="s">
        <v>232</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c r="B24" s="638" t="s">
        <v>282</v>
      </c>
      <c r="C24" s="639"/>
      <c r="D24" s="639"/>
      <c r="E24" s="639"/>
      <c r="F24" s="639"/>
      <c r="G24" s="639"/>
      <c r="H24" s="639"/>
      <c r="I24" s="639"/>
      <c r="J24" s="639"/>
      <c r="K24" s="639"/>
      <c r="L24" s="639"/>
      <c r="M24" s="639"/>
      <c r="N24" s="639"/>
      <c r="O24" s="639"/>
      <c r="P24" s="639"/>
      <c r="Q24" s="640"/>
      <c r="R24" s="641">
        <v>1375073</v>
      </c>
      <c r="S24" s="644"/>
      <c r="T24" s="644"/>
      <c r="U24" s="644"/>
      <c r="V24" s="644"/>
      <c r="W24" s="644"/>
      <c r="X24" s="644"/>
      <c r="Y24" s="645"/>
      <c r="Z24" s="703">
        <v>1.4</v>
      </c>
      <c r="AA24" s="703"/>
      <c r="AB24" s="703"/>
      <c r="AC24" s="703"/>
      <c r="AD24" s="704" t="s">
        <v>122</v>
      </c>
      <c r="AE24" s="704"/>
      <c r="AF24" s="704"/>
      <c r="AG24" s="704"/>
      <c r="AH24" s="704"/>
      <c r="AI24" s="704"/>
      <c r="AJ24" s="704"/>
      <c r="AK24" s="704"/>
      <c r="AL24" s="646" t="s">
        <v>122</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232</v>
      </c>
      <c r="BH24" s="644"/>
      <c r="BI24" s="644"/>
      <c r="BJ24" s="644"/>
      <c r="BK24" s="644"/>
      <c r="BL24" s="644"/>
      <c r="BM24" s="644"/>
      <c r="BN24" s="645"/>
      <c r="BO24" s="703" t="s">
        <v>122</v>
      </c>
      <c r="BP24" s="703"/>
      <c r="BQ24" s="703"/>
      <c r="BR24" s="703"/>
      <c r="BS24" s="649" t="s">
        <v>122</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44207814</v>
      </c>
      <c r="CS24" s="707"/>
      <c r="CT24" s="707"/>
      <c r="CU24" s="707"/>
      <c r="CV24" s="707"/>
      <c r="CW24" s="707"/>
      <c r="CX24" s="707"/>
      <c r="CY24" s="753"/>
      <c r="CZ24" s="754">
        <v>46.1</v>
      </c>
      <c r="DA24" s="723"/>
      <c r="DB24" s="723"/>
      <c r="DC24" s="757"/>
      <c r="DD24" s="752">
        <v>28658009</v>
      </c>
      <c r="DE24" s="707"/>
      <c r="DF24" s="707"/>
      <c r="DG24" s="707"/>
      <c r="DH24" s="707"/>
      <c r="DI24" s="707"/>
      <c r="DJ24" s="707"/>
      <c r="DK24" s="753"/>
      <c r="DL24" s="752">
        <v>28086636</v>
      </c>
      <c r="DM24" s="707"/>
      <c r="DN24" s="707"/>
      <c r="DO24" s="707"/>
      <c r="DP24" s="707"/>
      <c r="DQ24" s="707"/>
      <c r="DR24" s="707"/>
      <c r="DS24" s="707"/>
      <c r="DT24" s="707"/>
      <c r="DU24" s="707"/>
      <c r="DV24" s="753"/>
      <c r="DW24" s="754">
        <v>53.3</v>
      </c>
      <c r="DX24" s="723"/>
      <c r="DY24" s="723"/>
      <c r="DZ24" s="723"/>
      <c r="EA24" s="723"/>
      <c r="EB24" s="723"/>
      <c r="EC24" s="755"/>
    </row>
    <row r="25" spans="2:133" ht="11.25" customHeight="1">
      <c r="B25" s="638" t="s">
        <v>285</v>
      </c>
      <c r="C25" s="639"/>
      <c r="D25" s="639"/>
      <c r="E25" s="639"/>
      <c r="F25" s="639"/>
      <c r="G25" s="639"/>
      <c r="H25" s="639"/>
      <c r="I25" s="639"/>
      <c r="J25" s="639"/>
      <c r="K25" s="639"/>
      <c r="L25" s="639"/>
      <c r="M25" s="639"/>
      <c r="N25" s="639"/>
      <c r="O25" s="639"/>
      <c r="P25" s="639"/>
      <c r="Q25" s="640"/>
      <c r="R25" s="641">
        <v>973580</v>
      </c>
      <c r="S25" s="644"/>
      <c r="T25" s="644"/>
      <c r="U25" s="644"/>
      <c r="V25" s="644"/>
      <c r="W25" s="644"/>
      <c r="X25" s="644"/>
      <c r="Y25" s="645"/>
      <c r="Z25" s="703">
        <v>1</v>
      </c>
      <c r="AA25" s="703"/>
      <c r="AB25" s="703"/>
      <c r="AC25" s="703"/>
      <c r="AD25" s="704">
        <v>78015</v>
      </c>
      <c r="AE25" s="704"/>
      <c r="AF25" s="704"/>
      <c r="AG25" s="704"/>
      <c r="AH25" s="704"/>
      <c r="AI25" s="704"/>
      <c r="AJ25" s="704"/>
      <c r="AK25" s="704"/>
      <c r="AL25" s="646">
        <v>0.2</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232</v>
      </c>
      <c r="BH25" s="644"/>
      <c r="BI25" s="644"/>
      <c r="BJ25" s="644"/>
      <c r="BK25" s="644"/>
      <c r="BL25" s="644"/>
      <c r="BM25" s="644"/>
      <c r="BN25" s="645"/>
      <c r="BO25" s="703" t="s">
        <v>232</v>
      </c>
      <c r="BP25" s="703"/>
      <c r="BQ25" s="703"/>
      <c r="BR25" s="703"/>
      <c r="BS25" s="649" t="s">
        <v>122</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13551317</v>
      </c>
      <c r="CS25" s="642"/>
      <c r="CT25" s="642"/>
      <c r="CU25" s="642"/>
      <c r="CV25" s="642"/>
      <c r="CW25" s="642"/>
      <c r="CX25" s="642"/>
      <c r="CY25" s="643"/>
      <c r="CZ25" s="646">
        <v>14.1</v>
      </c>
      <c r="DA25" s="675"/>
      <c r="DB25" s="675"/>
      <c r="DC25" s="676"/>
      <c r="DD25" s="649">
        <v>12641533</v>
      </c>
      <c r="DE25" s="642"/>
      <c r="DF25" s="642"/>
      <c r="DG25" s="642"/>
      <c r="DH25" s="642"/>
      <c r="DI25" s="642"/>
      <c r="DJ25" s="642"/>
      <c r="DK25" s="643"/>
      <c r="DL25" s="649">
        <v>12524180</v>
      </c>
      <c r="DM25" s="642"/>
      <c r="DN25" s="642"/>
      <c r="DO25" s="642"/>
      <c r="DP25" s="642"/>
      <c r="DQ25" s="642"/>
      <c r="DR25" s="642"/>
      <c r="DS25" s="642"/>
      <c r="DT25" s="642"/>
      <c r="DU25" s="642"/>
      <c r="DV25" s="643"/>
      <c r="DW25" s="646">
        <v>23.8</v>
      </c>
      <c r="DX25" s="675"/>
      <c r="DY25" s="675"/>
      <c r="DZ25" s="675"/>
      <c r="EA25" s="675"/>
      <c r="EB25" s="675"/>
      <c r="EC25" s="677"/>
    </row>
    <row r="26" spans="2:133" ht="11.25" customHeight="1">
      <c r="B26" s="638" t="s">
        <v>288</v>
      </c>
      <c r="C26" s="639"/>
      <c r="D26" s="639"/>
      <c r="E26" s="639"/>
      <c r="F26" s="639"/>
      <c r="G26" s="639"/>
      <c r="H26" s="639"/>
      <c r="I26" s="639"/>
      <c r="J26" s="639"/>
      <c r="K26" s="639"/>
      <c r="L26" s="639"/>
      <c r="M26" s="639"/>
      <c r="N26" s="639"/>
      <c r="O26" s="639"/>
      <c r="P26" s="639"/>
      <c r="Q26" s="640"/>
      <c r="R26" s="641">
        <v>607828</v>
      </c>
      <c r="S26" s="644"/>
      <c r="T26" s="644"/>
      <c r="U26" s="644"/>
      <c r="V26" s="644"/>
      <c r="W26" s="644"/>
      <c r="X26" s="644"/>
      <c r="Y26" s="645"/>
      <c r="Z26" s="703">
        <v>0.6</v>
      </c>
      <c r="AA26" s="703"/>
      <c r="AB26" s="703"/>
      <c r="AC26" s="703"/>
      <c r="AD26" s="704" t="s">
        <v>122</v>
      </c>
      <c r="AE26" s="704"/>
      <c r="AF26" s="704"/>
      <c r="AG26" s="704"/>
      <c r="AH26" s="704"/>
      <c r="AI26" s="704"/>
      <c r="AJ26" s="704"/>
      <c r="AK26" s="704"/>
      <c r="AL26" s="646" t="s">
        <v>232</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232</v>
      </c>
      <c r="BH26" s="644"/>
      <c r="BI26" s="644"/>
      <c r="BJ26" s="644"/>
      <c r="BK26" s="644"/>
      <c r="BL26" s="644"/>
      <c r="BM26" s="644"/>
      <c r="BN26" s="645"/>
      <c r="BO26" s="703" t="s">
        <v>122</v>
      </c>
      <c r="BP26" s="703"/>
      <c r="BQ26" s="703"/>
      <c r="BR26" s="703"/>
      <c r="BS26" s="649" t="s">
        <v>122</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9509716</v>
      </c>
      <c r="CS26" s="644"/>
      <c r="CT26" s="644"/>
      <c r="CU26" s="644"/>
      <c r="CV26" s="644"/>
      <c r="CW26" s="644"/>
      <c r="CX26" s="644"/>
      <c r="CY26" s="645"/>
      <c r="CZ26" s="646">
        <v>9.9</v>
      </c>
      <c r="DA26" s="675"/>
      <c r="DB26" s="675"/>
      <c r="DC26" s="676"/>
      <c r="DD26" s="649">
        <v>8811219</v>
      </c>
      <c r="DE26" s="644"/>
      <c r="DF26" s="644"/>
      <c r="DG26" s="644"/>
      <c r="DH26" s="644"/>
      <c r="DI26" s="644"/>
      <c r="DJ26" s="644"/>
      <c r="DK26" s="645"/>
      <c r="DL26" s="649" t="s">
        <v>232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c r="B27" s="638" t="s">
        <v>291</v>
      </c>
      <c r="C27" s="639"/>
      <c r="D27" s="639"/>
      <c r="E27" s="639"/>
      <c r="F27" s="639"/>
      <c r="G27" s="639"/>
      <c r="H27" s="639"/>
      <c r="I27" s="639"/>
      <c r="J27" s="639"/>
      <c r="K27" s="639"/>
      <c r="L27" s="639"/>
      <c r="M27" s="639"/>
      <c r="N27" s="639"/>
      <c r="O27" s="639"/>
      <c r="P27" s="639"/>
      <c r="Q27" s="640"/>
      <c r="R27" s="641">
        <v>12869478</v>
      </c>
      <c r="S27" s="644"/>
      <c r="T27" s="644"/>
      <c r="U27" s="644"/>
      <c r="V27" s="644"/>
      <c r="W27" s="644"/>
      <c r="X27" s="644"/>
      <c r="Y27" s="645"/>
      <c r="Z27" s="703">
        <v>13.1</v>
      </c>
      <c r="AA27" s="703"/>
      <c r="AB27" s="703"/>
      <c r="AC27" s="703"/>
      <c r="AD27" s="704" t="s">
        <v>122</v>
      </c>
      <c r="AE27" s="704"/>
      <c r="AF27" s="704"/>
      <c r="AG27" s="704"/>
      <c r="AH27" s="704"/>
      <c r="AI27" s="704"/>
      <c r="AJ27" s="704"/>
      <c r="AK27" s="704"/>
      <c r="AL27" s="646" t="s">
        <v>232</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35874965</v>
      </c>
      <c r="BH27" s="644"/>
      <c r="BI27" s="644"/>
      <c r="BJ27" s="644"/>
      <c r="BK27" s="644"/>
      <c r="BL27" s="644"/>
      <c r="BM27" s="644"/>
      <c r="BN27" s="645"/>
      <c r="BO27" s="703">
        <v>100</v>
      </c>
      <c r="BP27" s="703"/>
      <c r="BQ27" s="703"/>
      <c r="BR27" s="703"/>
      <c r="BS27" s="649">
        <v>505508</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20946558</v>
      </c>
      <c r="CS27" s="642"/>
      <c r="CT27" s="642"/>
      <c r="CU27" s="642"/>
      <c r="CV27" s="642"/>
      <c r="CW27" s="642"/>
      <c r="CX27" s="642"/>
      <c r="CY27" s="643"/>
      <c r="CZ27" s="646">
        <v>21.9</v>
      </c>
      <c r="DA27" s="675"/>
      <c r="DB27" s="675"/>
      <c r="DC27" s="676"/>
      <c r="DD27" s="649">
        <v>6601743</v>
      </c>
      <c r="DE27" s="642"/>
      <c r="DF27" s="642"/>
      <c r="DG27" s="642"/>
      <c r="DH27" s="642"/>
      <c r="DI27" s="642"/>
      <c r="DJ27" s="642"/>
      <c r="DK27" s="643"/>
      <c r="DL27" s="649">
        <v>6147723</v>
      </c>
      <c r="DM27" s="642"/>
      <c r="DN27" s="642"/>
      <c r="DO27" s="642"/>
      <c r="DP27" s="642"/>
      <c r="DQ27" s="642"/>
      <c r="DR27" s="642"/>
      <c r="DS27" s="642"/>
      <c r="DT27" s="642"/>
      <c r="DU27" s="642"/>
      <c r="DV27" s="643"/>
      <c r="DW27" s="646">
        <v>11.7</v>
      </c>
      <c r="DX27" s="675"/>
      <c r="DY27" s="675"/>
      <c r="DZ27" s="675"/>
      <c r="EA27" s="675"/>
      <c r="EB27" s="675"/>
      <c r="EC27" s="677"/>
    </row>
    <row r="28" spans="2:133" ht="11.25" customHeight="1">
      <c r="B28" s="746" t="s">
        <v>294</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122</v>
      </c>
      <c r="AA28" s="703"/>
      <c r="AB28" s="703"/>
      <c r="AC28" s="703"/>
      <c r="AD28" s="704" t="s">
        <v>122</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9709939</v>
      </c>
      <c r="CS28" s="644"/>
      <c r="CT28" s="644"/>
      <c r="CU28" s="644"/>
      <c r="CV28" s="644"/>
      <c r="CW28" s="644"/>
      <c r="CX28" s="644"/>
      <c r="CY28" s="645"/>
      <c r="CZ28" s="646">
        <v>10.1</v>
      </c>
      <c r="DA28" s="675"/>
      <c r="DB28" s="675"/>
      <c r="DC28" s="676"/>
      <c r="DD28" s="649">
        <v>9414733</v>
      </c>
      <c r="DE28" s="644"/>
      <c r="DF28" s="644"/>
      <c r="DG28" s="644"/>
      <c r="DH28" s="644"/>
      <c r="DI28" s="644"/>
      <c r="DJ28" s="644"/>
      <c r="DK28" s="645"/>
      <c r="DL28" s="649">
        <v>9414733</v>
      </c>
      <c r="DM28" s="644"/>
      <c r="DN28" s="644"/>
      <c r="DO28" s="644"/>
      <c r="DP28" s="644"/>
      <c r="DQ28" s="644"/>
      <c r="DR28" s="644"/>
      <c r="DS28" s="644"/>
      <c r="DT28" s="644"/>
      <c r="DU28" s="644"/>
      <c r="DV28" s="645"/>
      <c r="DW28" s="646">
        <v>17.899999999999999</v>
      </c>
      <c r="DX28" s="675"/>
      <c r="DY28" s="675"/>
      <c r="DZ28" s="675"/>
      <c r="EA28" s="675"/>
      <c r="EB28" s="675"/>
      <c r="EC28" s="677"/>
    </row>
    <row r="29" spans="2:133" ht="11.25" customHeight="1">
      <c r="B29" s="638" t="s">
        <v>296</v>
      </c>
      <c r="C29" s="639"/>
      <c r="D29" s="639"/>
      <c r="E29" s="639"/>
      <c r="F29" s="639"/>
      <c r="G29" s="639"/>
      <c r="H29" s="639"/>
      <c r="I29" s="639"/>
      <c r="J29" s="639"/>
      <c r="K29" s="639"/>
      <c r="L29" s="639"/>
      <c r="M29" s="639"/>
      <c r="N29" s="639"/>
      <c r="O29" s="639"/>
      <c r="P29" s="639"/>
      <c r="Q29" s="640"/>
      <c r="R29" s="641">
        <v>6385997</v>
      </c>
      <c r="S29" s="644"/>
      <c r="T29" s="644"/>
      <c r="U29" s="644"/>
      <c r="V29" s="644"/>
      <c r="W29" s="644"/>
      <c r="X29" s="644"/>
      <c r="Y29" s="645"/>
      <c r="Z29" s="703">
        <v>6.5</v>
      </c>
      <c r="AA29" s="703"/>
      <c r="AB29" s="703"/>
      <c r="AC29" s="703"/>
      <c r="AD29" s="704" t="s">
        <v>232</v>
      </c>
      <c r="AE29" s="704"/>
      <c r="AF29" s="704"/>
      <c r="AG29" s="704"/>
      <c r="AH29" s="704"/>
      <c r="AI29" s="704"/>
      <c r="AJ29" s="704"/>
      <c r="AK29" s="704"/>
      <c r="AL29" s="646" t="s">
        <v>122</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64</v>
      </c>
      <c r="CG29" s="682"/>
      <c r="CH29" s="682"/>
      <c r="CI29" s="682"/>
      <c r="CJ29" s="682"/>
      <c r="CK29" s="682"/>
      <c r="CL29" s="682"/>
      <c r="CM29" s="682"/>
      <c r="CN29" s="682"/>
      <c r="CO29" s="682"/>
      <c r="CP29" s="682"/>
      <c r="CQ29" s="683"/>
      <c r="CR29" s="641">
        <v>9708713</v>
      </c>
      <c r="CS29" s="642"/>
      <c r="CT29" s="642"/>
      <c r="CU29" s="642"/>
      <c r="CV29" s="642"/>
      <c r="CW29" s="642"/>
      <c r="CX29" s="642"/>
      <c r="CY29" s="643"/>
      <c r="CZ29" s="646">
        <v>10.1</v>
      </c>
      <c r="DA29" s="675"/>
      <c r="DB29" s="675"/>
      <c r="DC29" s="676"/>
      <c r="DD29" s="649">
        <v>9413507</v>
      </c>
      <c r="DE29" s="642"/>
      <c r="DF29" s="642"/>
      <c r="DG29" s="642"/>
      <c r="DH29" s="642"/>
      <c r="DI29" s="642"/>
      <c r="DJ29" s="642"/>
      <c r="DK29" s="643"/>
      <c r="DL29" s="649">
        <v>9413507</v>
      </c>
      <c r="DM29" s="642"/>
      <c r="DN29" s="642"/>
      <c r="DO29" s="642"/>
      <c r="DP29" s="642"/>
      <c r="DQ29" s="642"/>
      <c r="DR29" s="642"/>
      <c r="DS29" s="642"/>
      <c r="DT29" s="642"/>
      <c r="DU29" s="642"/>
      <c r="DV29" s="643"/>
      <c r="DW29" s="646">
        <v>17.899999999999999</v>
      </c>
      <c r="DX29" s="675"/>
      <c r="DY29" s="675"/>
      <c r="DZ29" s="675"/>
      <c r="EA29" s="675"/>
      <c r="EB29" s="675"/>
      <c r="EC29" s="677"/>
    </row>
    <row r="30" spans="2:133" ht="11.25" customHeight="1">
      <c r="B30" s="638" t="s">
        <v>300</v>
      </c>
      <c r="C30" s="639"/>
      <c r="D30" s="639"/>
      <c r="E30" s="639"/>
      <c r="F30" s="639"/>
      <c r="G30" s="639"/>
      <c r="H30" s="639"/>
      <c r="I30" s="639"/>
      <c r="J30" s="639"/>
      <c r="K30" s="639"/>
      <c r="L30" s="639"/>
      <c r="M30" s="639"/>
      <c r="N30" s="639"/>
      <c r="O30" s="639"/>
      <c r="P30" s="639"/>
      <c r="Q30" s="640"/>
      <c r="R30" s="641">
        <v>422960</v>
      </c>
      <c r="S30" s="644"/>
      <c r="T30" s="644"/>
      <c r="U30" s="644"/>
      <c r="V30" s="644"/>
      <c r="W30" s="644"/>
      <c r="X30" s="644"/>
      <c r="Y30" s="645"/>
      <c r="Z30" s="703">
        <v>0.4</v>
      </c>
      <c r="AA30" s="703"/>
      <c r="AB30" s="703"/>
      <c r="AC30" s="703"/>
      <c r="AD30" s="704">
        <v>66779</v>
      </c>
      <c r="AE30" s="704"/>
      <c r="AF30" s="704"/>
      <c r="AG30" s="704"/>
      <c r="AH30" s="704"/>
      <c r="AI30" s="704"/>
      <c r="AJ30" s="704"/>
      <c r="AK30" s="704"/>
      <c r="AL30" s="646">
        <v>0.1</v>
      </c>
      <c r="AM30" s="647"/>
      <c r="AN30" s="647"/>
      <c r="AO30" s="705"/>
      <c r="AP30" s="731" t="s">
        <v>301</v>
      </c>
      <c r="AQ30" s="732"/>
      <c r="AR30" s="732"/>
      <c r="AS30" s="732"/>
      <c r="AT30" s="737" t="s">
        <v>302</v>
      </c>
      <c r="AU30" s="210"/>
      <c r="AV30" s="210"/>
      <c r="AW30" s="210"/>
      <c r="AX30" s="740" t="s">
        <v>180</v>
      </c>
      <c r="AY30" s="741"/>
      <c r="AZ30" s="741"/>
      <c r="BA30" s="741"/>
      <c r="BB30" s="741"/>
      <c r="BC30" s="741"/>
      <c r="BD30" s="741"/>
      <c r="BE30" s="741"/>
      <c r="BF30" s="742"/>
      <c r="BG30" s="721">
        <v>99</v>
      </c>
      <c r="BH30" s="722"/>
      <c r="BI30" s="722"/>
      <c r="BJ30" s="722"/>
      <c r="BK30" s="722"/>
      <c r="BL30" s="722"/>
      <c r="BM30" s="723">
        <v>95.9</v>
      </c>
      <c r="BN30" s="722"/>
      <c r="BO30" s="722"/>
      <c r="BP30" s="722"/>
      <c r="BQ30" s="724"/>
      <c r="BR30" s="721">
        <v>98.9</v>
      </c>
      <c r="BS30" s="722"/>
      <c r="BT30" s="722"/>
      <c r="BU30" s="722"/>
      <c r="BV30" s="722"/>
      <c r="BW30" s="722"/>
      <c r="BX30" s="723">
        <v>95.7</v>
      </c>
      <c r="BY30" s="722"/>
      <c r="BZ30" s="722"/>
      <c r="CA30" s="722"/>
      <c r="CB30" s="724"/>
      <c r="CD30" s="727"/>
      <c r="CE30" s="728"/>
      <c r="CF30" s="685" t="s">
        <v>303</v>
      </c>
      <c r="CG30" s="682"/>
      <c r="CH30" s="682"/>
      <c r="CI30" s="682"/>
      <c r="CJ30" s="682"/>
      <c r="CK30" s="682"/>
      <c r="CL30" s="682"/>
      <c r="CM30" s="682"/>
      <c r="CN30" s="682"/>
      <c r="CO30" s="682"/>
      <c r="CP30" s="682"/>
      <c r="CQ30" s="683"/>
      <c r="CR30" s="641">
        <v>8840317</v>
      </c>
      <c r="CS30" s="644"/>
      <c r="CT30" s="644"/>
      <c r="CU30" s="644"/>
      <c r="CV30" s="644"/>
      <c r="CW30" s="644"/>
      <c r="CX30" s="644"/>
      <c r="CY30" s="645"/>
      <c r="CZ30" s="646">
        <v>9.1999999999999993</v>
      </c>
      <c r="DA30" s="675"/>
      <c r="DB30" s="675"/>
      <c r="DC30" s="676"/>
      <c r="DD30" s="649">
        <v>8580903</v>
      </c>
      <c r="DE30" s="644"/>
      <c r="DF30" s="644"/>
      <c r="DG30" s="644"/>
      <c r="DH30" s="644"/>
      <c r="DI30" s="644"/>
      <c r="DJ30" s="644"/>
      <c r="DK30" s="645"/>
      <c r="DL30" s="649">
        <v>8580903</v>
      </c>
      <c r="DM30" s="644"/>
      <c r="DN30" s="644"/>
      <c r="DO30" s="644"/>
      <c r="DP30" s="644"/>
      <c r="DQ30" s="644"/>
      <c r="DR30" s="644"/>
      <c r="DS30" s="644"/>
      <c r="DT30" s="644"/>
      <c r="DU30" s="644"/>
      <c r="DV30" s="645"/>
      <c r="DW30" s="646">
        <v>16.3</v>
      </c>
      <c r="DX30" s="675"/>
      <c r="DY30" s="675"/>
      <c r="DZ30" s="675"/>
      <c r="EA30" s="675"/>
      <c r="EB30" s="675"/>
      <c r="EC30" s="677"/>
    </row>
    <row r="31" spans="2:133" ht="11.25" customHeight="1">
      <c r="B31" s="638" t="s">
        <v>304</v>
      </c>
      <c r="C31" s="639"/>
      <c r="D31" s="639"/>
      <c r="E31" s="639"/>
      <c r="F31" s="639"/>
      <c r="G31" s="639"/>
      <c r="H31" s="639"/>
      <c r="I31" s="639"/>
      <c r="J31" s="639"/>
      <c r="K31" s="639"/>
      <c r="L31" s="639"/>
      <c r="M31" s="639"/>
      <c r="N31" s="639"/>
      <c r="O31" s="639"/>
      <c r="P31" s="639"/>
      <c r="Q31" s="640"/>
      <c r="R31" s="641">
        <v>1875190</v>
      </c>
      <c r="S31" s="644"/>
      <c r="T31" s="644"/>
      <c r="U31" s="644"/>
      <c r="V31" s="644"/>
      <c r="W31" s="644"/>
      <c r="X31" s="644"/>
      <c r="Y31" s="645"/>
      <c r="Z31" s="703">
        <v>1.9</v>
      </c>
      <c r="AA31" s="703"/>
      <c r="AB31" s="703"/>
      <c r="AC31" s="703"/>
      <c r="AD31" s="704" t="s">
        <v>232</v>
      </c>
      <c r="AE31" s="704"/>
      <c r="AF31" s="704"/>
      <c r="AG31" s="704"/>
      <c r="AH31" s="704"/>
      <c r="AI31" s="704"/>
      <c r="AJ31" s="704"/>
      <c r="AK31" s="704"/>
      <c r="AL31" s="646" t="s">
        <v>232</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99.2</v>
      </c>
      <c r="BH31" s="642"/>
      <c r="BI31" s="642"/>
      <c r="BJ31" s="642"/>
      <c r="BK31" s="642"/>
      <c r="BL31" s="642"/>
      <c r="BM31" s="647">
        <v>96.9</v>
      </c>
      <c r="BN31" s="720"/>
      <c r="BO31" s="720"/>
      <c r="BP31" s="720"/>
      <c r="BQ31" s="681"/>
      <c r="BR31" s="719">
        <v>99.1</v>
      </c>
      <c r="BS31" s="642"/>
      <c r="BT31" s="642"/>
      <c r="BU31" s="642"/>
      <c r="BV31" s="642"/>
      <c r="BW31" s="642"/>
      <c r="BX31" s="647">
        <v>96.6</v>
      </c>
      <c r="BY31" s="720"/>
      <c r="BZ31" s="720"/>
      <c r="CA31" s="720"/>
      <c r="CB31" s="681"/>
      <c r="CD31" s="727"/>
      <c r="CE31" s="728"/>
      <c r="CF31" s="685" t="s">
        <v>307</v>
      </c>
      <c r="CG31" s="682"/>
      <c r="CH31" s="682"/>
      <c r="CI31" s="682"/>
      <c r="CJ31" s="682"/>
      <c r="CK31" s="682"/>
      <c r="CL31" s="682"/>
      <c r="CM31" s="682"/>
      <c r="CN31" s="682"/>
      <c r="CO31" s="682"/>
      <c r="CP31" s="682"/>
      <c r="CQ31" s="683"/>
      <c r="CR31" s="641">
        <v>868396</v>
      </c>
      <c r="CS31" s="642"/>
      <c r="CT31" s="642"/>
      <c r="CU31" s="642"/>
      <c r="CV31" s="642"/>
      <c r="CW31" s="642"/>
      <c r="CX31" s="642"/>
      <c r="CY31" s="643"/>
      <c r="CZ31" s="646">
        <v>0.9</v>
      </c>
      <c r="DA31" s="675"/>
      <c r="DB31" s="675"/>
      <c r="DC31" s="676"/>
      <c r="DD31" s="649">
        <v>832604</v>
      </c>
      <c r="DE31" s="642"/>
      <c r="DF31" s="642"/>
      <c r="DG31" s="642"/>
      <c r="DH31" s="642"/>
      <c r="DI31" s="642"/>
      <c r="DJ31" s="642"/>
      <c r="DK31" s="643"/>
      <c r="DL31" s="649">
        <v>832604</v>
      </c>
      <c r="DM31" s="642"/>
      <c r="DN31" s="642"/>
      <c r="DO31" s="642"/>
      <c r="DP31" s="642"/>
      <c r="DQ31" s="642"/>
      <c r="DR31" s="642"/>
      <c r="DS31" s="642"/>
      <c r="DT31" s="642"/>
      <c r="DU31" s="642"/>
      <c r="DV31" s="643"/>
      <c r="DW31" s="646">
        <v>1.6</v>
      </c>
      <c r="DX31" s="675"/>
      <c r="DY31" s="675"/>
      <c r="DZ31" s="675"/>
      <c r="EA31" s="675"/>
      <c r="EB31" s="675"/>
      <c r="EC31" s="677"/>
    </row>
    <row r="32" spans="2:133" ht="11.25" customHeight="1">
      <c r="B32" s="638" t="s">
        <v>308</v>
      </c>
      <c r="C32" s="639"/>
      <c r="D32" s="639"/>
      <c r="E32" s="639"/>
      <c r="F32" s="639"/>
      <c r="G32" s="639"/>
      <c r="H32" s="639"/>
      <c r="I32" s="639"/>
      <c r="J32" s="639"/>
      <c r="K32" s="639"/>
      <c r="L32" s="639"/>
      <c r="M32" s="639"/>
      <c r="N32" s="639"/>
      <c r="O32" s="639"/>
      <c r="P32" s="639"/>
      <c r="Q32" s="640"/>
      <c r="R32" s="641">
        <v>3992012</v>
      </c>
      <c r="S32" s="644"/>
      <c r="T32" s="644"/>
      <c r="U32" s="644"/>
      <c r="V32" s="644"/>
      <c r="W32" s="644"/>
      <c r="X32" s="644"/>
      <c r="Y32" s="645"/>
      <c r="Z32" s="703">
        <v>4.0999999999999996</v>
      </c>
      <c r="AA32" s="703"/>
      <c r="AB32" s="703"/>
      <c r="AC32" s="703"/>
      <c r="AD32" s="704" t="s">
        <v>232</v>
      </c>
      <c r="AE32" s="704"/>
      <c r="AF32" s="704"/>
      <c r="AG32" s="704"/>
      <c r="AH32" s="704"/>
      <c r="AI32" s="704"/>
      <c r="AJ32" s="704"/>
      <c r="AK32" s="704"/>
      <c r="AL32" s="646" t="s">
        <v>232</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98.7</v>
      </c>
      <c r="BH32" s="657"/>
      <c r="BI32" s="657"/>
      <c r="BJ32" s="657"/>
      <c r="BK32" s="657"/>
      <c r="BL32" s="657"/>
      <c r="BM32" s="701">
        <v>94.7</v>
      </c>
      <c r="BN32" s="657"/>
      <c r="BO32" s="657"/>
      <c r="BP32" s="657"/>
      <c r="BQ32" s="694"/>
      <c r="BR32" s="718">
        <v>98.6</v>
      </c>
      <c r="BS32" s="657"/>
      <c r="BT32" s="657"/>
      <c r="BU32" s="657"/>
      <c r="BV32" s="657"/>
      <c r="BW32" s="657"/>
      <c r="BX32" s="701">
        <v>94.5</v>
      </c>
      <c r="BY32" s="657"/>
      <c r="BZ32" s="657"/>
      <c r="CA32" s="657"/>
      <c r="CB32" s="694"/>
      <c r="CD32" s="729"/>
      <c r="CE32" s="730"/>
      <c r="CF32" s="685" t="s">
        <v>310</v>
      </c>
      <c r="CG32" s="682"/>
      <c r="CH32" s="682"/>
      <c r="CI32" s="682"/>
      <c r="CJ32" s="682"/>
      <c r="CK32" s="682"/>
      <c r="CL32" s="682"/>
      <c r="CM32" s="682"/>
      <c r="CN32" s="682"/>
      <c r="CO32" s="682"/>
      <c r="CP32" s="682"/>
      <c r="CQ32" s="683"/>
      <c r="CR32" s="641">
        <v>1226</v>
      </c>
      <c r="CS32" s="644"/>
      <c r="CT32" s="644"/>
      <c r="CU32" s="644"/>
      <c r="CV32" s="644"/>
      <c r="CW32" s="644"/>
      <c r="CX32" s="644"/>
      <c r="CY32" s="645"/>
      <c r="CZ32" s="646">
        <v>0</v>
      </c>
      <c r="DA32" s="675"/>
      <c r="DB32" s="675"/>
      <c r="DC32" s="676"/>
      <c r="DD32" s="649">
        <v>1226</v>
      </c>
      <c r="DE32" s="644"/>
      <c r="DF32" s="644"/>
      <c r="DG32" s="644"/>
      <c r="DH32" s="644"/>
      <c r="DI32" s="644"/>
      <c r="DJ32" s="644"/>
      <c r="DK32" s="645"/>
      <c r="DL32" s="649">
        <v>1226</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311</v>
      </c>
      <c r="C33" s="639"/>
      <c r="D33" s="639"/>
      <c r="E33" s="639"/>
      <c r="F33" s="639"/>
      <c r="G33" s="639"/>
      <c r="H33" s="639"/>
      <c r="I33" s="639"/>
      <c r="J33" s="639"/>
      <c r="K33" s="639"/>
      <c r="L33" s="639"/>
      <c r="M33" s="639"/>
      <c r="N33" s="639"/>
      <c r="O33" s="639"/>
      <c r="P33" s="639"/>
      <c r="Q33" s="640"/>
      <c r="R33" s="641">
        <v>2003463</v>
      </c>
      <c r="S33" s="644"/>
      <c r="T33" s="644"/>
      <c r="U33" s="644"/>
      <c r="V33" s="644"/>
      <c r="W33" s="644"/>
      <c r="X33" s="644"/>
      <c r="Y33" s="645"/>
      <c r="Z33" s="703">
        <v>2</v>
      </c>
      <c r="AA33" s="703"/>
      <c r="AB33" s="703"/>
      <c r="AC33" s="703"/>
      <c r="AD33" s="704" t="s">
        <v>232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41000018</v>
      </c>
      <c r="CS33" s="642"/>
      <c r="CT33" s="642"/>
      <c r="CU33" s="642"/>
      <c r="CV33" s="642"/>
      <c r="CW33" s="642"/>
      <c r="CX33" s="642"/>
      <c r="CY33" s="643"/>
      <c r="CZ33" s="646">
        <v>42.8</v>
      </c>
      <c r="DA33" s="675"/>
      <c r="DB33" s="675"/>
      <c r="DC33" s="676"/>
      <c r="DD33" s="649">
        <v>29706387</v>
      </c>
      <c r="DE33" s="642"/>
      <c r="DF33" s="642"/>
      <c r="DG33" s="642"/>
      <c r="DH33" s="642"/>
      <c r="DI33" s="642"/>
      <c r="DJ33" s="642"/>
      <c r="DK33" s="643"/>
      <c r="DL33" s="649">
        <v>20575596</v>
      </c>
      <c r="DM33" s="642"/>
      <c r="DN33" s="642"/>
      <c r="DO33" s="642"/>
      <c r="DP33" s="642"/>
      <c r="DQ33" s="642"/>
      <c r="DR33" s="642"/>
      <c r="DS33" s="642"/>
      <c r="DT33" s="642"/>
      <c r="DU33" s="642"/>
      <c r="DV33" s="643"/>
      <c r="DW33" s="646">
        <v>39.1</v>
      </c>
      <c r="DX33" s="675"/>
      <c r="DY33" s="675"/>
      <c r="DZ33" s="675"/>
      <c r="EA33" s="675"/>
      <c r="EB33" s="675"/>
      <c r="EC33" s="677"/>
    </row>
    <row r="34" spans="2:133" ht="11.25" customHeight="1">
      <c r="B34" s="638" t="s">
        <v>313</v>
      </c>
      <c r="C34" s="639"/>
      <c r="D34" s="639"/>
      <c r="E34" s="639"/>
      <c r="F34" s="639"/>
      <c r="G34" s="639"/>
      <c r="H34" s="639"/>
      <c r="I34" s="639"/>
      <c r="J34" s="639"/>
      <c r="K34" s="639"/>
      <c r="L34" s="639"/>
      <c r="M34" s="639"/>
      <c r="N34" s="639"/>
      <c r="O34" s="639"/>
      <c r="P34" s="639"/>
      <c r="Q34" s="640"/>
      <c r="R34" s="641">
        <v>6882110</v>
      </c>
      <c r="S34" s="644"/>
      <c r="T34" s="644"/>
      <c r="U34" s="644"/>
      <c r="V34" s="644"/>
      <c r="W34" s="644"/>
      <c r="X34" s="644"/>
      <c r="Y34" s="645"/>
      <c r="Z34" s="703">
        <v>7</v>
      </c>
      <c r="AA34" s="703"/>
      <c r="AB34" s="703"/>
      <c r="AC34" s="703"/>
      <c r="AD34" s="704">
        <v>248866</v>
      </c>
      <c r="AE34" s="704"/>
      <c r="AF34" s="704"/>
      <c r="AG34" s="704"/>
      <c r="AH34" s="704"/>
      <c r="AI34" s="704"/>
      <c r="AJ34" s="704"/>
      <c r="AK34" s="704"/>
      <c r="AL34" s="646">
        <v>0.5</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13754145</v>
      </c>
      <c r="CS34" s="644"/>
      <c r="CT34" s="644"/>
      <c r="CU34" s="644"/>
      <c r="CV34" s="644"/>
      <c r="CW34" s="644"/>
      <c r="CX34" s="644"/>
      <c r="CY34" s="645"/>
      <c r="CZ34" s="646">
        <v>14.4</v>
      </c>
      <c r="DA34" s="675"/>
      <c r="DB34" s="675"/>
      <c r="DC34" s="676"/>
      <c r="DD34" s="649">
        <v>10224622</v>
      </c>
      <c r="DE34" s="644"/>
      <c r="DF34" s="644"/>
      <c r="DG34" s="644"/>
      <c r="DH34" s="644"/>
      <c r="DI34" s="644"/>
      <c r="DJ34" s="644"/>
      <c r="DK34" s="645"/>
      <c r="DL34" s="649">
        <v>7690998</v>
      </c>
      <c r="DM34" s="644"/>
      <c r="DN34" s="644"/>
      <c r="DO34" s="644"/>
      <c r="DP34" s="644"/>
      <c r="DQ34" s="644"/>
      <c r="DR34" s="644"/>
      <c r="DS34" s="644"/>
      <c r="DT34" s="644"/>
      <c r="DU34" s="644"/>
      <c r="DV34" s="645"/>
      <c r="DW34" s="646">
        <v>14.6</v>
      </c>
      <c r="DX34" s="675"/>
      <c r="DY34" s="675"/>
      <c r="DZ34" s="675"/>
      <c r="EA34" s="675"/>
      <c r="EB34" s="675"/>
      <c r="EC34" s="677"/>
    </row>
    <row r="35" spans="2:133" ht="11.25" customHeight="1">
      <c r="B35" s="638" t="s">
        <v>317</v>
      </c>
      <c r="C35" s="639"/>
      <c r="D35" s="639"/>
      <c r="E35" s="639"/>
      <c r="F35" s="639"/>
      <c r="G35" s="639"/>
      <c r="H35" s="639"/>
      <c r="I35" s="639"/>
      <c r="J35" s="639"/>
      <c r="K35" s="639"/>
      <c r="L35" s="639"/>
      <c r="M35" s="639"/>
      <c r="N35" s="639"/>
      <c r="O35" s="639"/>
      <c r="P35" s="639"/>
      <c r="Q35" s="640"/>
      <c r="R35" s="641">
        <v>8937000</v>
      </c>
      <c r="S35" s="644"/>
      <c r="T35" s="644"/>
      <c r="U35" s="644"/>
      <c r="V35" s="644"/>
      <c r="W35" s="644"/>
      <c r="X35" s="644"/>
      <c r="Y35" s="645"/>
      <c r="Z35" s="703">
        <v>9.1</v>
      </c>
      <c r="AA35" s="703"/>
      <c r="AB35" s="703"/>
      <c r="AC35" s="703"/>
      <c r="AD35" s="704" t="s">
        <v>122</v>
      </c>
      <c r="AE35" s="704"/>
      <c r="AF35" s="704"/>
      <c r="AG35" s="704"/>
      <c r="AH35" s="704"/>
      <c r="AI35" s="704"/>
      <c r="AJ35" s="704"/>
      <c r="AK35" s="704"/>
      <c r="AL35" s="646" t="s">
        <v>232</v>
      </c>
      <c r="AM35" s="647"/>
      <c r="AN35" s="647"/>
      <c r="AO35" s="705"/>
      <c r="AP35" s="214"/>
      <c r="AQ35" s="709" t="s">
        <v>318</v>
      </c>
      <c r="AR35" s="710"/>
      <c r="AS35" s="710"/>
      <c r="AT35" s="710"/>
      <c r="AU35" s="710"/>
      <c r="AV35" s="710"/>
      <c r="AW35" s="710"/>
      <c r="AX35" s="710"/>
      <c r="AY35" s="711"/>
      <c r="AZ35" s="706">
        <v>12481066</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950804</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1593767</v>
      </c>
      <c r="CS35" s="642"/>
      <c r="CT35" s="642"/>
      <c r="CU35" s="642"/>
      <c r="CV35" s="642"/>
      <c r="CW35" s="642"/>
      <c r="CX35" s="642"/>
      <c r="CY35" s="643"/>
      <c r="CZ35" s="646">
        <v>1.7</v>
      </c>
      <c r="DA35" s="675"/>
      <c r="DB35" s="675"/>
      <c r="DC35" s="676"/>
      <c r="DD35" s="649">
        <v>1321595</v>
      </c>
      <c r="DE35" s="642"/>
      <c r="DF35" s="642"/>
      <c r="DG35" s="642"/>
      <c r="DH35" s="642"/>
      <c r="DI35" s="642"/>
      <c r="DJ35" s="642"/>
      <c r="DK35" s="643"/>
      <c r="DL35" s="649">
        <v>945553</v>
      </c>
      <c r="DM35" s="642"/>
      <c r="DN35" s="642"/>
      <c r="DO35" s="642"/>
      <c r="DP35" s="642"/>
      <c r="DQ35" s="642"/>
      <c r="DR35" s="642"/>
      <c r="DS35" s="642"/>
      <c r="DT35" s="642"/>
      <c r="DU35" s="642"/>
      <c r="DV35" s="643"/>
      <c r="DW35" s="646">
        <v>1.8</v>
      </c>
      <c r="DX35" s="675"/>
      <c r="DY35" s="675"/>
      <c r="DZ35" s="675"/>
      <c r="EA35" s="675"/>
      <c r="EB35" s="675"/>
      <c r="EC35" s="677"/>
    </row>
    <row r="36" spans="2:133" ht="11.25" customHeight="1">
      <c r="B36" s="638" t="s">
        <v>321</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232</v>
      </c>
      <c r="AA36" s="703"/>
      <c r="AB36" s="703"/>
      <c r="AC36" s="703"/>
      <c r="AD36" s="704" t="s">
        <v>232</v>
      </c>
      <c r="AE36" s="704"/>
      <c r="AF36" s="704"/>
      <c r="AG36" s="704"/>
      <c r="AH36" s="704"/>
      <c r="AI36" s="704"/>
      <c r="AJ36" s="704"/>
      <c r="AK36" s="704"/>
      <c r="AL36" s="646" t="s">
        <v>232</v>
      </c>
      <c r="AM36" s="647"/>
      <c r="AN36" s="647"/>
      <c r="AO36" s="705"/>
      <c r="AQ36" s="678" t="s">
        <v>322</v>
      </c>
      <c r="AR36" s="679"/>
      <c r="AS36" s="679"/>
      <c r="AT36" s="679"/>
      <c r="AU36" s="679"/>
      <c r="AV36" s="679"/>
      <c r="AW36" s="679"/>
      <c r="AX36" s="679"/>
      <c r="AY36" s="680"/>
      <c r="AZ36" s="641">
        <v>3706243</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950804</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10258422</v>
      </c>
      <c r="CS36" s="644"/>
      <c r="CT36" s="644"/>
      <c r="CU36" s="644"/>
      <c r="CV36" s="644"/>
      <c r="CW36" s="644"/>
      <c r="CX36" s="644"/>
      <c r="CY36" s="645"/>
      <c r="CZ36" s="646">
        <v>10.7</v>
      </c>
      <c r="DA36" s="675"/>
      <c r="DB36" s="675"/>
      <c r="DC36" s="676"/>
      <c r="DD36" s="649">
        <v>9190677</v>
      </c>
      <c r="DE36" s="644"/>
      <c r="DF36" s="644"/>
      <c r="DG36" s="644"/>
      <c r="DH36" s="644"/>
      <c r="DI36" s="644"/>
      <c r="DJ36" s="644"/>
      <c r="DK36" s="645"/>
      <c r="DL36" s="649">
        <v>5387699</v>
      </c>
      <c r="DM36" s="644"/>
      <c r="DN36" s="644"/>
      <c r="DO36" s="644"/>
      <c r="DP36" s="644"/>
      <c r="DQ36" s="644"/>
      <c r="DR36" s="644"/>
      <c r="DS36" s="644"/>
      <c r="DT36" s="644"/>
      <c r="DU36" s="644"/>
      <c r="DV36" s="645"/>
      <c r="DW36" s="646">
        <v>10.199999999999999</v>
      </c>
      <c r="DX36" s="675"/>
      <c r="DY36" s="675"/>
      <c r="DZ36" s="675"/>
      <c r="EA36" s="675"/>
      <c r="EB36" s="675"/>
      <c r="EC36" s="677"/>
    </row>
    <row r="37" spans="2:133" ht="11.25" customHeight="1">
      <c r="B37" s="638" t="s">
        <v>325</v>
      </c>
      <c r="C37" s="639"/>
      <c r="D37" s="639"/>
      <c r="E37" s="639"/>
      <c r="F37" s="639"/>
      <c r="G37" s="639"/>
      <c r="H37" s="639"/>
      <c r="I37" s="639"/>
      <c r="J37" s="639"/>
      <c r="K37" s="639"/>
      <c r="L37" s="639"/>
      <c r="M37" s="639"/>
      <c r="N37" s="639"/>
      <c r="O37" s="639"/>
      <c r="P37" s="639"/>
      <c r="Q37" s="640"/>
      <c r="R37" s="641">
        <v>3985900</v>
      </c>
      <c r="S37" s="644"/>
      <c r="T37" s="644"/>
      <c r="U37" s="644"/>
      <c r="V37" s="644"/>
      <c r="W37" s="644"/>
      <c r="X37" s="644"/>
      <c r="Y37" s="645"/>
      <c r="Z37" s="703">
        <v>4.0999999999999996</v>
      </c>
      <c r="AA37" s="703"/>
      <c r="AB37" s="703"/>
      <c r="AC37" s="703"/>
      <c r="AD37" s="704" t="s">
        <v>232</v>
      </c>
      <c r="AE37" s="704"/>
      <c r="AF37" s="704"/>
      <c r="AG37" s="704"/>
      <c r="AH37" s="704"/>
      <c r="AI37" s="704"/>
      <c r="AJ37" s="704"/>
      <c r="AK37" s="704"/>
      <c r="AL37" s="646" t="s">
        <v>232</v>
      </c>
      <c r="AM37" s="647"/>
      <c r="AN37" s="647"/>
      <c r="AO37" s="705"/>
      <c r="AQ37" s="678" t="s">
        <v>326</v>
      </c>
      <c r="AR37" s="679"/>
      <c r="AS37" s="679"/>
      <c r="AT37" s="679"/>
      <c r="AU37" s="679"/>
      <c r="AV37" s="679"/>
      <c r="AW37" s="679"/>
      <c r="AX37" s="679"/>
      <c r="AY37" s="680"/>
      <c r="AZ37" s="641">
        <v>958058</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29722</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1296740</v>
      </c>
      <c r="CS37" s="642"/>
      <c r="CT37" s="642"/>
      <c r="CU37" s="642"/>
      <c r="CV37" s="642"/>
      <c r="CW37" s="642"/>
      <c r="CX37" s="642"/>
      <c r="CY37" s="643"/>
      <c r="CZ37" s="646">
        <v>1.4</v>
      </c>
      <c r="DA37" s="675"/>
      <c r="DB37" s="675"/>
      <c r="DC37" s="676"/>
      <c r="DD37" s="649">
        <v>1290866</v>
      </c>
      <c r="DE37" s="642"/>
      <c r="DF37" s="642"/>
      <c r="DG37" s="642"/>
      <c r="DH37" s="642"/>
      <c r="DI37" s="642"/>
      <c r="DJ37" s="642"/>
      <c r="DK37" s="643"/>
      <c r="DL37" s="649">
        <v>1157464</v>
      </c>
      <c r="DM37" s="642"/>
      <c r="DN37" s="642"/>
      <c r="DO37" s="642"/>
      <c r="DP37" s="642"/>
      <c r="DQ37" s="642"/>
      <c r="DR37" s="642"/>
      <c r="DS37" s="642"/>
      <c r="DT37" s="642"/>
      <c r="DU37" s="642"/>
      <c r="DV37" s="643"/>
      <c r="DW37" s="646">
        <v>2.2000000000000002</v>
      </c>
      <c r="DX37" s="675"/>
      <c r="DY37" s="675"/>
      <c r="DZ37" s="675"/>
      <c r="EA37" s="675"/>
      <c r="EB37" s="675"/>
      <c r="EC37" s="677"/>
    </row>
    <row r="38" spans="2:133" ht="11.25" customHeight="1">
      <c r="B38" s="653" t="s">
        <v>329</v>
      </c>
      <c r="C38" s="654"/>
      <c r="D38" s="654"/>
      <c r="E38" s="654"/>
      <c r="F38" s="654"/>
      <c r="G38" s="654"/>
      <c r="H38" s="654"/>
      <c r="I38" s="654"/>
      <c r="J38" s="654"/>
      <c r="K38" s="654"/>
      <c r="L38" s="654"/>
      <c r="M38" s="654"/>
      <c r="N38" s="654"/>
      <c r="O38" s="654"/>
      <c r="P38" s="654"/>
      <c r="Q38" s="655"/>
      <c r="R38" s="656">
        <v>98047993</v>
      </c>
      <c r="S38" s="693"/>
      <c r="T38" s="693"/>
      <c r="U38" s="693"/>
      <c r="V38" s="693"/>
      <c r="W38" s="693"/>
      <c r="X38" s="693"/>
      <c r="Y38" s="698"/>
      <c r="Z38" s="699">
        <v>100</v>
      </c>
      <c r="AA38" s="699"/>
      <c r="AB38" s="699"/>
      <c r="AC38" s="699"/>
      <c r="AD38" s="700">
        <v>48672121</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38141</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47323</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7964520</v>
      </c>
      <c r="CS38" s="644"/>
      <c r="CT38" s="644"/>
      <c r="CU38" s="644"/>
      <c r="CV38" s="644"/>
      <c r="CW38" s="644"/>
      <c r="CX38" s="644"/>
      <c r="CY38" s="645"/>
      <c r="CZ38" s="646">
        <v>8.3000000000000007</v>
      </c>
      <c r="DA38" s="675"/>
      <c r="DB38" s="675"/>
      <c r="DC38" s="676"/>
      <c r="DD38" s="649">
        <v>6639044</v>
      </c>
      <c r="DE38" s="644"/>
      <c r="DF38" s="644"/>
      <c r="DG38" s="644"/>
      <c r="DH38" s="644"/>
      <c r="DI38" s="644"/>
      <c r="DJ38" s="644"/>
      <c r="DK38" s="645"/>
      <c r="DL38" s="649">
        <v>6551346</v>
      </c>
      <c r="DM38" s="644"/>
      <c r="DN38" s="644"/>
      <c r="DO38" s="644"/>
      <c r="DP38" s="644"/>
      <c r="DQ38" s="644"/>
      <c r="DR38" s="644"/>
      <c r="DS38" s="644"/>
      <c r="DT38" s="644"/>
      <c r="DU38" s="644"/>
      <c r="DV38" s="645"/>
      <c r="DW38" s="646">
        <v>12.4</v>
      </c>
      <c r="DX38" s="675"/>
      <c r="DY38" s="675"/>
      <c r="DZ38" s="675"/>
      <c r="EA38" s="675"/>
      <c r="EB38" s="675"/>
      <c r="EC38" s="677"/>
    </row>
    <row r="39" spans="2:133" ht="11.25" customHeight="1">
      <c r="AQ39" s="678" t="s">
        <v>333</v>
      </c>
      <c r="AR39" s="679"/>
      <c r="AS39" s="679"/>
      <c r="AT39" s="679"/>
      <c r="AU39" s="679"/>
      <c r="AV39" s="679"/>
      <c r="AW39" s="679"/>
      <c r="AX39" s="679"/>
      <c r="AY39" s="680"/>
      <c r="AZ39" s="641">
        <v>26733</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107</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2338958</v>
      </c>
      <c r="CS39" s="642"/>
      <c r="CT39" s="642"/>
      <c r="CU39" s="642"/>
      <c r="CV39" s="642"/>
      <c r="CW39" s="642"/>
      <c r="CX39" s="642"/>
      <c r="CY39" s="643"/>
      <c r="CZ39" s="646">
        <v>2.4</v>
      </c>
      <c r="DA39" s="675"/>
      <c r="DB39" s="675"/>
      <c r="DC39" s="676"/>
      <c r="DD39" s="649">
        <v>2311513</v>
      </c>
      <c r="DE39" s="642"/>
      <c r="DF39" s="642"/>
      <c r="DG39" s="642"/>
      <c r="DH39" s="642"/>
      <c r="DI39" s="642"/>
      <c r="DJ39" s="642"/>
      <c r="DK39" s="643"/>
      <c r="DL39" s="649" t="s">
        <v>232</v>
      </c>
      <c r="DM39" s="642"/>
      <c r="DN39" s="642"/>
      <c r="DO39" s="642"/>
      <c r="DP39" s="642"/>
      <c r="DQ39" s="642"/>
      <c r="DR39" s="642"/>
      <c r="DS39" s="642"/>
      <c r="DT39" s="642"/>
      <c r="DU39" s="642"/>
      <c r="DV39" s="643"/>
      <c r="DW39" s="646" t="s">
        <v>122</v>
      </c>
      <c r="DX39" s="675"/>
      <c r="DY39" s="675"/>
      <c r="DZ39" s="675"/>
      <c r="EA39" s="675"/>
      <c r="EB39" s="675"/>
      <c r="EC39" s="677"/>
    </row>
    <row r="40" spans="2:133" ht="11.25" customHeight="1">
      <c r="AQ40" s="678" t="s">
        <v>337</v>
      </c>
      <c r="AR40" s="679"/>
      <c r="AS40" s="679"/>
      <c r="AT40" s="679"/>
      <c r="AU40" s="679"/>
      <c r="AV40" s="679"/>
      <c r="AW40" s="679"/>
      <c r="AX40" s="679"/>
      <c r="AY40" s="680"/>
      <c r="AZ40" s="641">
        <v>1606403</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111</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5090206</v>
      </c>
      <c r="CS40" s="644"/>
      <c r="CT40" s="644"/>
      <c r="CU40" s="644"/>
      <c r="CV40" s="644"/>
      <c r="CW40" s="644"/>
      <c r="CX40" s="644"/>
      <c r="CY40" s="645"/>
      <c r="CZ40" s="646">
        <v>5.3</v>
      </c>
      <c r="DA40" s="675"/>
      <c r="DB40" s="675"/>
      <c r="DC40" s="676"/>
      <c r="DD40" s="649">
        <v>18936</v>
      </c>
      <c r="DE40" s="644"/>
      <c r="DF40" s="644"/>
      <c r="DG40" s="644"/>
      <c r="DH40" s="644"/>
      <c r="DI40" s="644"/>
      <c r="DJ40" s="644"/>
      <c r="DK40" s="645"/>
      <c r="DL40" s="649" t="s">
        <v>232</v>
      </c>
      <c r="DM40" s="644"/>
      <c r="DN40" s="644"/>
      <c r="DO40" s="644"/>
      <c r="DP40" s="644"/>
      <c r="DQ40" s="644"/>
      <c r="DR40" s="644"/>
      <c r="DS40" s="644"/>
      <c r="DT40" s="644"/>
      <c r="DU40" s="644"/>
      <c r="DV40" s="645"/>
      <c r="DW40" s="646" t="s">
        <v>232</v>
      </c>
      <c r="DX40" s="675"/>
      <c r="DY40" s="675"/>
      <c r="DZ40" s="675"/>
      <c r="EA40" s="675"/>
      <c r="EB40" s="675"/>
      <c r="EC40" s="677"/>
    </row>
    <row r="41" spans="2:133" ht="11.25" customHeight="1">
      <c r="AQ41" s="690" t="s">
        <v>340</v>
      </c>
      <c r="AR41" s="691"/>
      <c r="AS41" s="691"/>
      <c r="AT41" s="691"/>
      <c r="AU41" s="691"/>
      <c r="AV41" s="691"/>
      <c r="AW41" s="691"/>
      <c r="AX41" s="691"/>
      <c r="AY41" s="692"/>
      <c r="AZ41" s="656">
        <v>6145488</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339</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232</v>
      </c>
      <c r="CS41" s="642"/>
      <c r="CT41" s="642"/>
      <c r="CU41" s="642"/>
      <c r="CV41" s="642"/>
      <c r="CW41" s="642"/>
      <c r="CX41" s="642"/>
      <c r="CY41" s="643"/>
      <c r="CZ41" s="646" t="s">
        <v>232</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10603605</v>
      </c>
      <c r="CS42" s="644"/>
      <c r="CT42" s="644"/>
      <c r="CU42" s="644"/>
      <c r="CV42" s="644"/>
      <c r="CW42" s="644"/>
      <c r="CX42" s="644"/>
      <c r="CY42" s="645"/>
      <c r="CZ42" s="646">
        <v>11.1</v>
      </c>
      <c r="DA42" s="647"/>
      <c r="DB42" s="647"/>
      <c r="DC42" s="648"/>
      <c r="DD42" s="649">
        <v>3345810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204463</v>
      </c>
      <c r="CS43" s="642"/>
      <c r="CT43" s="642"/>
      <c r="CU43" s="642"/>
      <c r="CV43" s="642"/>
      <c r="CW43" s="642"/>
      <c r="CX43" s="642"/>
      <c r="CY43" s="643"/>
      <c r="CZ43" s="646">
        <v>0.2</v>
      </c>
      <c r="DA43" s="675"/>
      <c r="DB43" s="675"/>
      <c r="DC43" s="676"/>
      <c r="DD43" s="649">
        <v>204463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347</v>
      </c>
      <c r="CD44" s="669" t="s">
        <v>299</v>
      </c>
      <c r="CE44" s="670"/>
      <c r="CF44" s="638" t="s">
        <v>348</v>
      </c>
      <c r="CG44" s="639"/>
      <c r="CH44" s="639"/>
      <c r="CI44" s="639"/>
      <c r="CJ44" s="639"/>
      <c r="CK44" s="639"/>
      <c r="CL44" s="639"/>
      <c r="CM44" s="639"/>
      <c r="CN44" s="639"/>
      <c r="CO44" s="639"/>
      <c r="CP44" s="639"/>
      <c r="CQ44" s="640"/>
      <c r="CR44" s="641">
        <v>10593394</v>
      </c>
      <c r="CS44" s="644"/>
      <c r="CT44" s="644"/>
      <c r="CU44" s="644"/>
      <c r="CV44" s="644"/>
      <c r="CW44" s="644"/>
      <c r="CX44" s="644"/>
      <c r="CY44" s="645"/>
      <c r="CZ44" s="646">
        <v>11.1</v>
      </c>
      <c r="DA44" s="647"/>
      <c r="DB44" s="647"/>
      <c r="DC44" s="648"/>
      <c r="DD44" s="649">
        <v>3335599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349</v>
      </c>
      <c r="CG45" s="639"/>
      <c r="CH45" s="639"/>
      <c r="CI45" s="639"/>
      <c r="CJ45" s="639"/>
      <c r="CK45" s="639"/>
      <c r="CL45" s="639"/>
      <c r="CM45" s="639"/>
      <c r="CN45" s="639"/>
      <c r="CO45" s="639"/>
      <c r="CP45" s="639"/>
      <c r="CQ45" s="640"/>
      <c r="CR45" s="641">
        <v>3596980</v>
      </c>
      <c r="CS45" s="642"/>
      <c r="CT45" s="642"/>
      <c r="CU45" s="642"/>
      <c r="CV45" s="642"/>
      <c r="CW45" s="642"/>
      <c r="CX45" s="642"/>
      <c r="CY45" s="643"/>
      <c r="CZ45" s="646">
        <v>3.8</v>
      </c>
      <c r="DA45" s="675"/>
      <c r="DB45" s="675"/>
      <c r="DC45" s="676"/>
      <c r="DD45" s="649">
        <v>437217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350</v>
      </c>
      <c r="CG46" s="639"/>
      <c r="CH46" s="639"/>
      <c r="CI46" s="639"/>
      <c r="CJ46" s="639"/>
      <c r="CK46" s="639"/>
      <c r="CL46" s="639"/>
      <c r="CM46" s="639"/>
      <c r="CN46" s="639"/>
      <c r="CO46" s="639"/>
      <c r="CP46" s="639"/>
      <c r="CQ46" s="640"/>
      <c r="CR46" s="641">
        <v>6914203</v>
      </c>
      <c r="CS46" s="644"/>
      <c r="CT46" s="644"/>
      <c r="CU46" s="644"/>
      <c r="CV46" s="644"/>
      <c r="CW46" s="644"/>
      <c r="CX46" s="644"/>
      <c r="CY46" s="645"/>
      <c r="CZ46" s="646">
        <v>7.2</v>
      </c>
      <c r="DA46" s="647"/>
      <c r="DB46" s="647"/>
      <c r="DC46" s="648"/>
      <c r="DD46" s="649">
        <v>2887771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351</v>
      </c>
      <c r="CG47" s="639"/>
      <c r="CH47" s="639"/>
      <c r="CI47" s="639"/>
      <c r="CJ47" s="639"/>
      <c r="CK47" s="639"/>
      <c r="CL47" s="639"/>
      <c r="CM47" s="639"/>
      <c r="CN47" s="639"/>
      <c r="CO47" s="639"/>
      <c r="CP47" s="639"/>
      <c r="CQ47" s="640"/>
      <c r="CR47" s="641">
        <v>10211</v>
      </c>
      <c r="CS47" s="642"/>
      <c r="CT47" s="642"/>
      <c r="CU47" s="642"/>
      <c r="CV47" s="642"/>
      <c r="CW47" s="642"/>
      <c r="CX47" s="642"/>
      <c r="CY47" s="643"/>
      <c r="CZ47" s="646">
        <v>0</v>
      </c>
      <c r="DA47" s="675"/>
      <c r="DB47" s="675"/>
      <c r="DC47" s="676"/>
      <c r="DD47" s="649">
        <v>10211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352</v>
      </c>
      <c r="CG48" s="639"/>
      <c r="CH48" s="639"/>
      <c r="CI48" s="639"/>
      <c r="CJ48" s="639"/>
      <c r="CK48" s="639"/>
      <c r="CL48" s="639"/>
      <c r="CM48" s="639"/>
      <c r="CN48" s="639"/>
      <c r="CO48" s="639"/>
      <c r="CP48" s="639"/>
      <c r="CQ48" s="640"/>
      <c r="CR48" s="641" t="s">
        <v>232</v>
      </c>
      <c r="CS48" s="644"/>
      <c r="CT48" s="644"/>
      <c r="CU48" s="644"/>
      <c r="CV48" s="644"/>
      <c r="CW48" s="644"/>
      <c r="CX48" s="644"/>
      <c r="CY48" s="645"/>
      <c r="CZ48" s="646" t="s">
        <v>122</v>
      </c>
      <c r="DA48" s="647"/>
      <c r="DB48" s="647"/>
      <c r="DC48" s="648"/>
      <c r="DD48" s="649" t="s">
        <v>232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353</v>
      </c>
      <c r="CE49" s="654"/>
      <c r="CF49" s="654"/>
      <c r="CG49" s="654"/>
      <c r="CH49" s="654"/>
      <c r="CI49" s="654"/>
      <c r="CJ49" s="654"/>
      <c r="CK49" s="654"/>
      <c r="CL49" s="654"/>
      <c r="CM49" s="654"/>
      <c r="CN49" s="654"/>
      <c r="CO49" s="654"/>
      <c r="CP49" s="654"/>
      <c r="CQ49" s="655"/>
      <c r="CR49" s="656">
        <v>95811437</v>
      </c>
      <c r="CS49" s="657"/>
      <c r="CT49" s="657"/>
      <c r="CU49" s="657"/>
      <c r="CV49" s="657"/>
      <c r="CW49" s="657"/>
      <c r="CX49" s="657"/>
      <c r="CY49" s="658"/>
      <c r="CZ49" s="659">
        <v>100</v>
      </c>
      <c r="DA49" s="660"/>
      <c r="DB49" s="660"/>
      <c r="DC49" s="661"/>
      <c r="DD49" s="662">
        <v>61710206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FzjJ/T6Ebf0mpkG1zjYWt8x2OyD3EdbLMzk7RQUePGQcl5LTvxkzLsBcHBI40na+DgarXZb4dSTT6rFcR++4bw==" saltValue="2oERF2HjMGsep+pbvDnd2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3" zoomScale="70" zoomScaleNormal="25" zoomScaleSheetLayoutView="70" workbookViewId="0">
      <selection activeCell="AA41" sqref="AA41:AE41"/>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376</v>
      </c>
      <c r="C7" s="1120"/>
      <c r="D7" s="1120"/>
      <c r="E7" s="1120"/>
      <c r="F7" s="1120"/>
      <c r="G7" s="1120"/>
      <c r="H7" s="1120"/>
      <c r="I7" s="1120"/>
      <c r="J7" s="1120"/>
      <c r="K7" s="1120"/>
      <c r="L7" s="1120"/>
      <c r="M7" s="1120"/>
      <c r="N7" s="1120"/>
      <c r="O7" s="1120"/>
      <c r="P7" s="1121"/>
      <c r="Q7" s="1173"/>
      <c r="R7" s="1174"/>
      <c r="S7" s="1174"/>
      <c r="T7" s="1174"/>
      <c r="U7" s="1174"/>
      <c r="V7" s="1174"/>
      <c r="W7" s="1174"/>
      <c r="X7" s="1174"/>
      <c r="Y7" s="1174"/>
      <c r="Z7" s="1174"/>
      <c r="AA7" s="1174"/>
      <c r="AB7" s="1174"/>
      <c r="AC7" s="1174"/>
      <c r="AD7" s="1174"/>
      <c r="AE7" s="1175"/>
      <c r="AF7" s="1176">
        <v>1713</v>
      </c>
      <c r="AG7" s="1177"/>
      <c r="AH7" s="1177"/>
      <c r="AI7" s="1177"/>
      <c r="AJ7" s="1178"/>
      <c r="AK7" s="1160"/>
      <c r="AL7" s="1161"/>
      <c r="AM7" s="1161"/>
      <c r="AN7" s="1161"/>
      <c r="AO7" s="1161"/>
      <c r="AP7" s="1161"/>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c r="A8" s="241">
        <v>2</v>
      </c>
      <c r="B8" s="1106" t="s">
        <v>377</v>
      </c>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v>1</v>
      </c>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379</v>
      </c>
      <c r="B23" s="1013" t="s">
        <v>380</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1714</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122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359</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28" t="s">
        <v>386</v>
      </c>
      <c r="AG26" s="1077"/>
      <c r="AH26" s="1077"/>
      <c r="AI26" s="1077"/>
      <c r="AJ26" s="1129"/>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391</v>
      </c>
      <c r="C28" s="1120"/>
      <c r="D28" s="1120"/>
      <c r="E28" s="1120"/>
      <c r="F28" s="1120"/>
      <c r="G28" s="1120"/>
      <c r="H28" s="1120"/>
      <c r="I28" s="1120"/>
      <c r="J28" s="1120"/>
      <c r="K28" s="1120"/>
      <c r="L28" s="1120"/>
      <c r="M28" s="1120"/>
      <c r="N28" s="1120"/>
      <c r="O28" s="1120"/>
      <c r="P28" s="1121"/>
      <c r="Q28" s="1122"/>
      <c r="R28" s="1123"/>
      <c r="S28" s="1123"/>
      <c r="T28" s="1123"/>
      <c r="U28" s="1123"/>
      <c r="V28" s="1123"/>
      <c r="W28" s="1123"/>
      <c r="X28" s="1123"/>
      <c r="Y28" s="1123"/>
      <c r="Z28" s="1123"/>
      <c r="AA28" s="1123"/>
      <c r="AB28" s="1123"/>
      <c r="AC28" s="1123"/>
      <c r="AD28" s="1123"/>
      <c r="AE28" s="1124"/>
      <c r="AF28" s="1125">
        <v>951</v>
      </c>
      <c r="AG28" s="1123"/>
      <c r="AH28" s="1123"/>
      <c r="AI28" s="1123"/>
      <c r="AJ28" s="1126"/>
      <c r="AK28" s="1127"/>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392</v>
      </c>
      <c r="C29" s="1107"/>
      <c r="D29" s="1107"/>
      <c r="E29" s="1107"/>
      <c r="F29" s="1107"/>
      <c r="G29" s="1107"/>
      <c r="H29" s="1107"/>
      <c r="I29" s="1107"/>
      <c r="J29" s="1107"/>
      <c r="K29" s="1107"/>
      <c r="L29" s="1107"/>
      <c r="M29" s="1107"/>
      <c r="N29" s="1107"/>
      <c r="O29" s="1107"/>
      <c r="P29" s="1108"/>
      <c r="Q29" s="1112"/>
      <c r="R29" s="1113"/>
      <c r="S29" s="1113"/>
      <c r="T29" s="1113"/>
      <c r="U29" s="1113"/>
      <c r="V29" s="1113"/>
      <c r="W29" s="1113"/>
      <c r="X29" s="1113"/>
      <c r="Y29" s="1113"/>
      <c r="Z29" s="1113"/>
      <c r="AA29" s="1113"/>
      <c r="AB29" s="1113"/>
      <c r="AC29" s="1113"/>
      <c r="AD29" s="1113"/>
      <c r="AE29" s="1114"/>
      <c r="AF29" s="1088">
        <v>34</v>
      </c>
      <c r="AG29" s="1089"/>
      <c r="AH29" s="1089"/>
      <c r="AI29" s="1089"/>
      <c r="AJ29" s="1090"/>
      <c r="AK29" s="1049"/>
      <c r="AL29" s="1040"/>
      <c r="AM29" s="1040"/>
      <c r="AN29" s="1040"/>
      <c r="AO29" s="1040"/>
      <c r="AP29" s="1040"/>
      <c r="AQ29" s="1040"/>
      <c r="AR29" s="1040"/>
      <c r="AS29" s="1040"/>
      <c r="AT29" s="1040"/>
      <c r="AU29" s="1040"/>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393</v>
      </c>
      <c r="C30" s="1107"/>
      <c r="D30" s="1107"/>
      <c r="E30" s="1107"/>
      <c r="F30" s="1107"/>
      <c r="G30" s="1107"/>
      <c r="H30" s="1107"/>
      <c r="I30" s="1107"/>
      <c r="J30" s="1107"/>
      <c r="K30" s="1107"/>
      <c r="L30" s="1107"/>
      <c r="M30" s="1107"/>
      <c r="N30" s="1107"/>
      <c r="O30" s="1107"/>
      <c r="P30" s="1108"/>
      <c r="Q30" s="1112"/>
      <c r="R30" s="1113"/>
      <c r="S30" s="1113"/>
      <c r="T30" s="1113"/>
      <c r="U30" s="1113"/>
      <c r="V30" s="1113"/>
      <c r="W30" s="1113"/>
      <c r="X30" s="1113"/>
      <c r="Y30" s="1113"/>
      <c r="Z30" s="1113"/>
      <c r="AA30" s="1113"/>
      <c r="AB30" s="1113"/>
      <c r="AC30" s="1113"/>
      <c r="AD30" s="1113"/>
      <c r="AE30" s="1114"/>
      <c r="AF30" s="1088">
        <v>18</v>
      </c>
      <c r="AG30" s="1089"/>
      <c r="AH30" s="1089"/>
      <c r="AI30" s="1089"/>
      <c r="AJ30" s="1090"/>
      <c r="AK30" s="1049"/>
      <c r="AL30" s="1040"/>
      <c r="AM30" s="1040"/>
      <c r="AN30" s="1040"/>
      <c r="AO30" s="1040"/>
      <c r="AP30" s="1040"/>
      <c r="AQ30" s="1040"/>
      <c r="AR30" s="1040"/>
      <c r="AS30" s="1040"/>
      <c r="AT30" s="1040"/>
      <c r="AU30" s="1040"/>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394</v>
      </c>
      <c r="C31" s="1107"/>
      <c r="D31" s="1107"/>
      <c r="E31" s="1107"/>
      <c r="F31" s="1107"/>
      <c r="G31" s="1107"/>
      <c r="H31" s="1107"/>
      <c r="I31" s="1107"/>
      <c r="J31" s="1107"/>
      <c r="K31" s="1107"/>
      <c r="L31" s="1107"/>
      <c r="M31" s="1107"/>
      <c r="N31" s="1107"/>
      <c r="O31" s="1107"/>
      <c r="P31" s="1108"/>
      <c r="Q31" s="1112"/>
      <c r="R31" s="1113"/>
      <c r="S31" s="1113"/>
      <c r="T31" s="1113"/>
      <c r="U31" s="1113"/>
      <c r="V31" s="1113"/>
      <c r="W31" s="1113"/>
      <c r="X31" s="1113"/>
      <c r="Y31" s="1113"/>
      <c r="Z31" s="1113"/>
      <c r="AA31" s="1113"/>
      <c r="AB31" s="1113"/>
      <c r="AC31" s="1113"/>
      <c r="AD31" s="1113"/>
      <c r="AE31" s="1114"/>
      <c r="AF31" s="1088">
        <v>3</v>
      </c>
      <c r="AG31" s="1089"/>
      <c r="AH31" s="1089"/>
      <c r="AI31" s="1089"/>
      <c r="AJ31" s="1090"/>
      <c r="AK31" s="1049"/>
      <c r="AL31" s="1040"/>
      <c r="AM31" s="1040"/>
      <c r="AN31" s="1040"/>
      <c r="AO31" s="1040"/>
      <c r="AP31" s="1040"/>
      <c r="AQ31" s="1040"/>
      <c r="AR31" s="1040"/>
      <c r="AS31" s="1040"/>
      <c r="AT31" s="1040"/>
      <c r="AU31" s="1040"/>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395</v>
      </c>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v>4230</v>
      </c>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t="s">
        <v>396</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397</v>
      </c>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v>839</v>
      </c>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t="s">
        <v>396</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398</v>
      </c>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v>3753</v>
      </c>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t="s">
        <v>396</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399</v>
      </c>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v>11</v>
      </c>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t="s">
        <v>400</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t="s">
        <v>401</v>
      </c>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v>4</v>
      </c>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t="s">
        <v>400</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379</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9844</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122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405</v>
      </c>
      <c r="B66" s="1065"/>
      <c r="C66" s="1065"/>
      <c r="D66" s="1065"/>
      <c r="E66" s="1065"/>
      <c r="F66" s="1065"/>
      <c r="G66" s="1065"/>
      <c r="H66" s="1065"/>
      <c r="I66" s="1065"/>
      <c r="J66" s="1065"/>
      <c r="K66" s="1065"/>
      <c r="L66" s="1065"/>
      <c r="M66" s="1065"/>
      <c r="N66" s="1065"/>
      <c r="O66" s="1065"/>
      <c r="P66" s="1066"/>
      <c r="Q66" s="1070" t="s">
        <v>406</v>
      </c>
      <c r="R66" s="1071"/>
      <c r="S66" s="1071"/>
      <c r="T66" s="1071"/>
      <c r="U66" s="1072"/>
      <c r="V66" s="1070" t="s">
        <v>407</v>
      </c>
      <c r="W66" s="1071"/>
      <c r="X66" s="1071"/>
      <c r="Y66" s="1071"/>
      <c r="Z66" s="1072"/>
      <c r="AA66" s="1070" t="s">
        <v>408</v>
      </c>
      <c r="AB66" s="1071"/>
      <c r="AC66" s="1071"/>
      <c r="AD66" s="1071"/>
      <c r="AE66" s="1072"/>
      <c r="AF66" s="1076" t="s">
        <v>409</v>
      </c>
      <c r="AG66" s="1077"/>
      <c r="AH66" s="1077"/>
      <c r="AI66" s="1077"/>
      <c r="AJ66" s="1078"/>
      <c r="AK66" s="1070" t="s">
        <v>410</v>
      </c>
      <c r="AL66" s="1065"/>
      <c r="AM66" s="1065"/>
      <c r="AN66" s="1065"/>
      <c r="AO66" s="1066"/>
      <c r="AP66" s="1070" t="s">
        <v>388</v>
      </c>
      <c r="AQ66" s="1071"/>
      <c r="AR66" s="1071"/>
      <c r="AS66" s="1071"/>
      <c r="AT66" s="1072"/>
      <c r="AU66" s="1070" t="s">
        <v>411</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c r="C68" s="1055"/>
      <c r="D68" s="1055"/>
      <c r="E68" s="1055"/>
      <c r="F68" s="1055"/>
      <c r="G68" s="1055"/>
      <c r="H68" s="1055"/>
      <c r="I68" s="1055"/>
      <c r="J68" s="1055"/>
      <c r="K68" s="1055"/>
      <c r="L68" s="1055"/>
      <c r="M68" s="1055"/>
      <c r="N68" s="1055"/>
      <c r="O68" s="1055"/>
      <c r="P68" s="1056"/>
      <c r="Q68" s="1057"/>
      <c r="R68" s="1051"/>
      <c r="S68" s="1051"/>
      <c r="T68" s="1051"/>
      <c r="U68" s="1051"/>
      <c r="V68" s="1051"/>
      <c r="W68" s="1051"/>
      <c r="X68" s="1051"/>
      <c r="Y68" s="1051"/>
      <c r="Z68" s="1051"/>
      <c r="AA68" s="1051"/>
      <c r="AB68" s="1051"/>
      <c r="AC68" s="1051"/>
      <c r="AD68" s="1051"/>
      <c r="AE68" s="1051"/>
      <c r="AF68" s="1051"/>
      <c r="AG68" s="1051"/>
      <c r="AH68" s="1051"/>
      <c r="AI68" s="1051"/>
      <c r="AJ68" s="1051"/>
      <c r="AK68" s="1051"/>
      <c r="AL68" s="1051"/>
      <c r="AM68" s="1051"/>
      <c r="AN68" s="1051"/>
      <c r="AO68" s="1051"/>
      <c r="AP68" s="1051"/>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c r="C69" s="1044"/>
      <c r="D69" s="1044"/>
      <c r="E69" s="1044"/>
      <c r="F69" s="1044"/>
      <c r="G69" s="1044"/>
      <c r="H69" s="1044"/>
      <c r="I69" s="1044"/>
      <c r="J69" s="1044"/>
      <c r="K69" s="1044"/>
      <c r="L69" s="1044"/>
      <c r="M69" s="1044"/>
      <c r="N69" s="1044"/>
      <c r="O69" s="1044"/>
      <c r="P69" s="1045"/>
      <c r="Q69" s="1046"/>
      <c r="R69" s="1040"/>
      <c r="S69" s="1040"/>
      <c r="T69" s="1040"/>
      <c r="U69" s="1040"/>
      <c r="V69" s="1040"/>
      <c r="W69" s="1040"/>
      <c r="X69" s="1040"/>
      <c r="Y69" s="1040"/>
      <c r="Z69" s="1040"/>
      <c r="AA69" s="1040"/>
      <c r="AB69" s="1040"/>
      <c r="AC69" s="1040"/>
      <c r="AD69" s="1040"/>
      <c r="AE69" s="1040"/>
      <c r="AF69" s="1040"/>
      <c r="AG69" s="1040"/>
      <c r="AH69" s="1040"/>
      <c r="AI69" s="1040"/>
      <c r="AJ69" s="1040"/>
      <c r="AK69" s="1040"/>
      <c r="AL69" s="1040"/>
      <c r="AM69" s="1040"/>
      <c r="AN69" s="1040"/>
      <c r="AO69" s="1040"/>
      <c r="AP69" s="1040"/>
      <c r="AQ69" s="1040"/>
      <c r="AR69" s="1040"/>
      <c r="AS69" s="1040"/>
      <c r="AT69" s="1040"/>
      <c r="AU69" s="1040"/>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c r="C70" s="1044"/>
      <c r="D70" s="1044"/>
      <c r="E70" s="1044"/>
      <c r="F70" s="1044"/>
      <c r="G70" s="1044"/>
      <c r="H70" s="1044"/>
      <c r="I70" s="1044"/>
      <c r="J70" s="1044"/>
      <c r="K70" s="1044"/>
      <c r="L70" s="1044"/>
      <c r="M70" s="1044"/>
      <c r="N70" s="1044"/>
      <c r="O70" s="1044"/>
      <c r="P70" s="1045"/>
      <c r="Q70" s="1046"/>
      <c r="R70" s="1040"/>
      <c r="S70" s="1040"/>
      <c r="T70" s="1040"/>
      <c r="U70" s="1040"/>
      <c r="V70" s="1040"/>
      <c r="W70" s="1040"/>
      <c r="X70" s="1040"/>
      <c r="Y70" s="1040"/>
      <c r="Z70" s="1040"/>
      <c r="AA70" s="1040"/>
      <c r="AB70" s="1040"/>
      <c r="AC70" s="1040"/>
      <c r="AD70" s="1040"/>
      <c r="AE70" s="1040"/>
      <c r="AF70" s="1040"/>
      <c r="AG70" s="1040"/>
      <c r="AH70" s="1040"/>
      <c r="AI70" s="1040"/>
      <c r="AJ70" s="1040"/>
      <c r="AK70" s="1040"/>
      <c r="AL70" s="1040"/>
      <c r="AM70" s="1040"/>
      <c r="AN70" s="1040"/>
      <c r="AO70" s="1040"/>
      <c r="AP70" s="1040"/>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379</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298</v>
      </c>
      <c r="AG109" s="963"/>
      <c r="AH109" s="963"/>
      <c r="AI109" s="963"/>
      <c r="AJ109" s="964"/>
      <c r="AK109" s="965" t="s">
        <v>297</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298</v>
      </c>
      <c r="BW109" s="963"/>
      <c r="BX109" s="963"/>
      <c r="BY109" s="963"/>
      <c r="BZ109" s="964"/>
      <c r="CA109" s="965" t="s">
        <v>297</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298</v>
      </c>
      <c r="DM109" s="963"/>
      <c r="DN109" s="963"/>
      <c r="DO109" s="963"/>
      <c r="DP109" s="964"/>
      <c r="DQ109" s="965" t="s">
        <v>297</v>
      </c>
      <c r="DR109" s="963"/>
      <c r="DS109" s="963"/>
      <c r="DT109" s="963"/>
      <c r="DU109" s="964"/>
      <c r="DV109" s="965" t="s">
        <v>422</v>
      </c>
      <c r="DW109" s="963"/>
      <c r="DX109" s="963"/>
      <c r="DY109" s="963"/>
      <c r="DZ109" s="994"/>
    </row>
    <row r="110" spans="1:131" s="226" customFormat="1" ht="26.25" customHeight="1">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10093482</v>
      </c>
      <c r="AB110" s="956"/>
      <c r="AC110" s="956"/>
      <c r="AD110" s="956"/>
      <c r="AE110" s="957"/>
      <c r="AF110" s="958">
        <v>9778559</v>
      </c>
      <c r="AG110" s="956"/>
      <c r="AH110" s="956"/>
      <c r="AI110" s="956"/>
      <c r="AJ110" s="957"/>
      <c r="AK110" s="958">
        <v>9708713</v>
      </c>
      <c r="AL110" s="956"/>
      <c r="AM110" s="956"/>
      <c r="AN110" s="956"/>
      <c r="AO110" s="957"/>
      <c r="AP110" s="959">
        <v>22.5</v>
      </c>
      <c r="AQ110" s="960"/>
      <c r="AR110" s="960"/>
      <c r="AS110" s="960"/>
      <c r="AT110" s="961"/>
      <c r="AU110" s="995" t="s">
        <v>67</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99971868</v>
      </c>
      <c r="BR110" s="903"/>
      <c r="BS110" s="903"/>
      <c r="BT110" s="903"/>
      <c r="BU110" s="903"/>
      <c r="BV110" s="903">
        <v>100391083</v>
      </c>
      <c r="BW110" s="903"/>
      <c r="BX110" s="903"/>
      <c r="BY110" s="903"/>
      <c r="BZ110" s="903"/>
      <c r="CA110" s="903">
        <v>100487766</v>
      </c>
      <c r="CB110" s="903"/>
      <c r="CC110" s="903"/>
      <c r="CD110" s="903"/>
      <c r="CE110" s="903"/>
      <c r="CF110" s="927">
        <v>232.9</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2011902</v>
      </c>
      <c r="DH110" s="903"/>
      <c r="DI110" s="903"/>
      <c r="DJ110" s="903"/>
      <c r="DK110" s="903"/>
      <c r="DL110" s="903">
        <v>1760414</v>
      </c>
      <c r="DM110" s="903"/>
      <c r="DN110" s="903"/>
      <c r="DO110" s="903"/>
      <c r="DP110" s="903"/>
      <c r="DQ110" s="903">
        <v>1508926</v>
      </c>
      <c r="DR110" s="903"/>
      <c r="DS110" s="903"/>
      <c r="DT110" s="903"/>
      <c r="DU110" s="903"/>
      <c r="DV110" s="904">
        <v>3.5</v>
      </c>
      <c r="DW110" s="904"/>
      <c r="DX110" s="904"/>
      <c r="DY110" s="904"/>
      <c r="DZ110" s="905"/>
    </row>
    <row r="111" spans="1:131" s="226" customFormat="1" ht="26.25" customHeight="1">
      <c r="A111" s="832" t="s">
        <v>428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122</v>
      </c>
      <c r="AB111" s="984"/>
      <c r="AC111" s="984"/>
      <c r="AD111" s="984"/>
      <c r="AE111" s="985"/>
      <c r="AF111" s="986" t="s">
        <v>122</v>
      </c>
      <c r="AG111" s="984"/>
      <c r="AH111" s="984"/>
      <c r="AI111" s="984"/>
      <c r="AJ111" s="985"/>
      <c r="AK111" s="986" t="s">
        <v>122</v>
      </c>
      <c r="AL111" s="984"/>
      <c r="AM111" s="984"/>
      <c r="AN111" s="984"/>
      <c r="AO111" s="985"/>
      <c r="AP111" s="987" t="s">
        <v>122</v>
      </c>
      <c r="AQ111" s="988"/>
      <c r="AR111" s="988"/>
      <c r="AS111" s="988"/>
      <c r="AT111" s="989"/>
      <c r="AU111" s="997"/>
      <c r="AV111" s="998"/>
      <c r="AW111" s="998"/>
      <c r="AX111" s="998"/>
      <c r="AY111" s="998"/>
      <c r="AZ111" s="873" t="s">
        <v>429</v>
      </c>
      <c r="BA111" s="808"/>
      <c r="BB111" s="808"/>
      <c r="BC111" s="808"/>
      <c r="BD111" s="808"/>
      <c r="BE111" s="808"/>
      <c r="BF111" s="808"/>
      <c r="BG111" s="808"/>
      <c r="BH111" s="808"/>
      <c r="BI111" s="808"/>
      <c r="BJ111" s="808"/>
      <c r="BK111" s="808"/>
      <c r="BL111" s="808"/>
      <c r="BM111" s="808"/>
      <c r="BN111" s="808"/>
      <c r="BO111" s="808"/>
      <c r="BP111" s="809"/>
      <c r="BQ111" s="874">
        <v>9774517</v>
      </c>
      <c r="BR111" s="875"/>
      <c r="BS111" s="875"/>
      <c r="BT111" s="875"/>
      <c r="BU111" s="875"/>
      <c r="BV111" s="875">
        <v>8899036</v>
      </c>
      <c r="BW111" s="875"/>
      <c r="BX111" s="875"/>
      <c r="BY111" s="875"/>
      <c r="BZ111" s="875"/>
      <c r="CA111" s="875">
        <v>8662616</v>
      </c>
      <c r="CB111" s="875"/>
      <c r="CC111" s="875"/>
      <c r="CD111" s="875"/>
      <c r="CE111" s="875"/>
      <c r="CF111" s="936">
        <v>20.100000000000001</v>
      </c>
      <c r="CG111" s="937"/>
      <c r="CH111" s="937"/>
      <c r="CI111" s="937"/>
      <c r="CJ111" s="937"/>
      <c r="CK111" s="992"/>
      <c r="CL111" s="879"/>
      <c r="CM111" s="882" t="s">
        <v>430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v>216924</v>
      </c>
      <c r="DH111" s="875"/>
      <c r="DI111" s="875"/>
      <c r="DJ111" s="875"/>
      <c r="DK111" s="875"/>
      <c r="DL111" s="875">
        <v>196491</v>
      </c>
      <c r="DM111" s="875"/>
      <c r="DN111" s="875"/>
      <c r="DO111" s="875"/>
      <c r="DP111" s="875"/>
      <c r="DQ111" s="875">
        <v>175706</v>
      </c>
      <c r="DR111" s="875"/>
      <c r="DS111" s="875"/>
      <c r="DT111" s="875"/>
      <c r="DU111" s="875"/>
      <c r="DV111" s="852">
        <v>0.4</v>
      </c>
      <c r="DW111" s="852"/>
      <c r="DX111" s="852"/>
      <c r="DY111" s="852"/>
      <c r="DZ111" s="853"/>
    </row>
    <row r="112" spans="1:131" s="226" customFormat="1" ht="26.25" customHeight="1">
      <c r="A112" s="977" t="s">
        <v>431</v>
      </c>
      <c r="B112" s="978"/>
      <c r="C112" s="808" t="s">
        <v>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433</v>
      </c>
      <c r="AB112" s="838"/>
      <c r="AC112" s="838"/>
      <c r="AD112" s="838"/>
      <c r="AE112" s="839"/>
      <c r="AF112" s="840" t="s">
        <v>434</v>
      </c>
      <c r="AG112" s="838"/>
      <c r="AH112" s="838"/>
      <c r="AI112" s="838"/>
      <c r="AJ112" s="839"/>
      <c r="AK112" s="840" t="s">
        <v>122</v>
      </c>
      <c r="AL112" s="838"/>
      <c r="AM112" s="838"/>
      <c r="AN112" s="838"/>
      <c r="AO112" s="839"/>
      <c r="AP112" s="885" t="s">
        <v>122</v>
      </c>
      <c r="AQ112" s="886"/>
      <c r="AR112" s="886"/>
      <c r="AS112" s="886"/>
      <c r="AT112" s="887"/>
      <c r="AU112" s="997"/>
      <c r="AV112" s="998"/>
      <c r="AW112" s="998"/>
      <c r="AX112" s="998"/>
      <c r="AY112" s="998"/>
      <c r="AZ112" s="873" t="s">
        <v>435</v>
      </c>
      <c r="BA112" s="808"/>
      <c r="BB112" s="808"/>
      <c r="BC112" s="808"/>
      <c r="BD112" s="808"/>
      <c r="BE112" s="808"/>
      <c r="BF112" s="808"/>
      <c r="BG112" s="808"/>
      <c r="BH112" s="808"/>
      <c r="BI112" s="808"/>
      <c r="BJ112" s="808"/>
      <c r="BK112" s="808"/>
      <c r="BL112" s="808"/>
      <c r="BM112" s="808"/>
      <c r="BN112" s="808"/>
      <c r="BO112" s="808"/>
      <c r="BP112" s="809"/>
      <c r="BQ112" s="874">
        <v>40358391</v>
      </c>
      <c r="BR112" s="875"/>
      <c r="BS112" s="875"/>
      <c r="BT112" s="875"/>
      <c r="BU112" s="875"/>
      <c r="BV112" s="875">
        <v>37358898</v>
      </c>
      <c r="BW112" s="875"/>
      <c r="BX112" s="875"/>
      <c r="BY112" s="875"/>
      <c r="BZ112" s="875"/>
      <c r="CA112" s="875">
        <v>34857388</v>
      </c>
      <c r="CB112" s="875"/>
      <c r="CC112" s="875"/>
      <c r="CD112" s="875"/>
      <c r="CE112" s="875"/>
      <c r="CF112" s="936">
        <v>80.8</v>
      </c>
      <c r="CG112" s="937"/>
      <c r="CH112" s="937"/>
      <c r="CI112" s="937"/>
      <c r="CJ112" s="937"/>
      <c r="CK112" s="992"/>
      <c r="CL112" s="879"/>
      <c r="CM112" s="882" t="s">
        <v>436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122</v>
      </c>
      <c r="DH112" s="875"/>
      <c r="DI112" s="875"/>
      <c r="DJ112" s="875"/>
      <c r="DK112" s="875"/>
      <c r="DL112" s="875" t="s">
        <v>122</v>
      </c>
      <c r="DM112" s="875"/>
      <c r="DN112" s="875"/>
      <c r="DO112" s="875"/>
      <c r="DP112" s="875"/>
      <c r="DQ112" s="875" t="s">
        <v>122</v>
      </c>
      <c r="DR112" s="875"/>
      <c r="DS112" s="875"/>
      <c r="DT112" s="875"/>
      <c r="DU112" s="875"/>
      <c r="DV112" s="852" t="s">
        <v>122</v>
      </c>
      <c r="DW112" s="852"/>
      <c r="DX112" s="852"/>
      <c r="DY112" s="852"/>
      <c r="DZ112" s="853"/>
    </row>
    <row r="113" spans="1:130" s="226" customFormat="1" ht="26.25" customHeight="1">
      <c r="A113" s="979"/>
      <c r="B113" s="980"/>
      <c r="C113" s="808" t="s">
        <v>437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3879902</v>
      </c>
      <c r="AB113" s="984"/>
      <c r="AC113" s="984"/>
      <c r="AD113" s="984"/>
      <c r="AE113" s="985"/>
      <c r="AF113" s="986">
        <v>4074687</v>
      </c>
      <c r="AG113" s="984"/>
      <c r="AH113" s="984"/>
      <c r="AI113" s="984"/>
      <c r="AJ113" s="985"/>
      <c r="AK113" s="986">
        <v>4071732</v>
      </c>
      <c r="AL113" s="984"/>
      <c r="AM113" s="984"/>
      <c r="AN113" s="984"/>
      <c r="AO113" s="985"/>
      <c r="AP113" s="987">
        <v>9.4</v>
      </c>
      <c r="AQ113" s="988"/>
      <c r="AR113" s="988"/>
      <c r="AS113" s="988"/>
      <c r="AT113" s="989"/>
      <c r="AU113" s="997"/>
      <c r="AV113" s="998"/>
      <c r="AW113" s="998"/>
      <c r="AX113" s="998"/>
      <c r="AY113" s="998"/>
      <c r="AZ113" s="873" t="s">
        <v>438</v>
      </c>
      <c r="BA113" s="808"/>
      <c r="BB113" s="808"/>
      <c r="BC113" s="808"/>
      <c r="BD113" s="808"/>
      <c r="BE113" s="808"/>
      <c r="BF113" s="808"/>
      <c r="BG113" s="808"/>
      <c r="BH113" s="808"/>
      <c r="BI113" s="808"/>
      <c r="BJ113" s="808"/>
      <c r="BK113" s="808"/>
      <c r="BL113" s="808"/>
      <c r="BM113" s="808"/>
      <c r="BN113" s="808"/>
      <c r="BO113" s="808"/>
      <c r="BP113" s="809"/>
      <c r="BQ113" s="874">
        <v>823794</v>
      </c>
      <c r="BR113" s="875"/>
      <c r="BS113" s="875"/>
      <c r="BT113" s="875"/>
      <c r="BU113" s="875"/>
      <c r="BV113" s="875">
        <v>4597148</v>
      </c>
      <c r="BW113" s="875"/>
      <c r="BX113" s="875"/>
      <c r="BY113" s="875"/>
      <c r="BZ113" s="875"/>
      <c r="CA113" s="875">
        <v>8757665</v>
      </c>
      <c r="CB113" s="875"/>
      <c r="CC113" s="875"/>
      <c r="CD113" s="875"/>
      <c r="CE113" s="875"/>
      <c r="CF113" s="936">
        <v>20.3</v>
      </c>
      <c r="CG113" s="937"/>
      <c r="CH113" s="937"/>
      <c r="CI113" s="937"/>
      <c r="CJ113" s="937"/>
      <c r="CK113" s="992"/>
      <c r="CL113" s="879"/>
      <c r="CM113" s="882" t="s">
        <v>439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1417342</v>
      </c>
      <c r="DH113" s="838"/>
      <c r="DI113" s="838"/>
      <c r="DJ113" s="838"/>
      <c r="DK113" s="839"/>
      <c r="DL113" s="840">
        <v>1247789</v>
      </c>
      <c r="DM113" s="838"/>
      <c r="DN113" s="838"/>
      <c r="DO113" s="838"/>
      <c r="DP113" s="839"/>
      <c r="DQ113" s="840">
        <v>1078236</v>
      </c>
      <c r="DR113" s="838"/>
      <c r="DS113" s="838"/>
      <c r="DT113" s="838"/>
      <c r="DU113" s="839"/>
      <c r="DV113" s="885">
        <v>2.5</v>
      </c>
      <c r="DW113" s="886"/>
      <c r="DX113" s="886"/>
      <c r="DY113" s="886"/>
      <c r="DZ113" s="887"/>
    </row>
    <row r="114" spans="1:130" s="226" customFormat="1" ht="26.25" customHeight="1">
      <c r="A114" s="979"/>
      <c r="B114" s="980"/>
      <c r="C114" s="808" t="s">
        <v>440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8771</v>
      </c>
      <c r="AB114" s="838"/>
      <c r="AC114" s="838"/>
      <c r="AD114" s="838"/>
      <c r="AE114" s="839"/>
      <c r="AF114" s="840">
        <v>9632</v>
      </c>
      <c r="AG114" s="838"/>
      <c r="AH114" s="838"/>
      <c r="AI114" s="838"/>
      <c r="AJ114" s="839"/>
      <c r="AK114" s="840">
        <v>17749</v>
      </c>
      <c r="AL114" s="838"/>
      <c r="AM114" s="838"/>
      <c r="AN114" s="838"/>
      <c r="AO114" s="839"/>
      <c r="AP114" s="885">
        <v>0</v>
      </c>
      <c r="AQ114" s="886"/>
      <c r="AR114" s="886"/>
      <c r="AS114" s="886"/>
      <c r="AT114" s="887"/>
      <c r="AU114" s="997"/>
      <c r="AV114" s="998"/>
      <c r="AW114" s="998"/>
      <c r="AX114" s="998"/>
      <c r="AY114" s="998"/>
      <c r="AZ114" s="873" t="s">
        <v>441</v>
      </c>
      <c r="BA114" s="808"/>
      <c r="BB114" s="808"/>
      <c r="BC114" s="808"/>
      <c r="BD114" s="808"/>
      <c r="BE114" s="808"/>
      <c r="BF114" s="808"/>
      <c r="BG114" s="808"/>
      <c r="BH114" s="808"/>
      <c r="BI114" s="808"/>
      <c r="BJ114" s="808"/>
      <c r="BK114" s="808"/>
      <c r="BL114" s="808"/>
      <c r="BM114" s="808"/>
      <c r="BN114" s="808"/>
      <c r="BO114" s="808"/>
      <c r="BP114" s="809"/>
      <c r="BQ114" s="874">
        <v>14256650</v>
      </c>
      <c r="BR114" s="875"/>
      <c r="BS114" s="875"/>
      <c r="BT114" s="875"/>
      <c r="BU114" s="875"/>
      <c r="BV114" s="875">
        <v>14267715</v>
      </c>
      <c r="BW114" s="875"/>
      <c r="BX114" s="875"/>
      <c r="BY114" s="875"/>
      <c r="BZ114" s="875"/>
      <c r="CA114" s="875">
        <v>14328242</v>
      </c>
      <c r="CB114" s="875"/>
      <c r="CC114" s="875"/>
      <c r="CD114" s="875"/>
      <c r="CE114" s="875"/>
      <c r="CF114" s="936">
        <v>33.200000000000003</v>
      </c>
      <c r="CG114" s="937"/>
      <c r="CH114" s="937"/>
      <c r="CI114" s="937"/>
      <c r="CJ114" s="937"/>
      <c r="CK114" s="992"/>
      <c r="CL114" s="879"/>
      <c r="CM114" s="882" t="s">
        <v>442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122</v>
      </c>
      <c r="DH114" s="838"/>
      <c r="DI114" s="838"/>
      <c r="DJ114" s="838"/>
      <c r="DK114" s="839"/>
      <c r="DL114" s="840" t="s">
        <v>122</v>
      </c>
      <c r="DM114" s="838"/>
      <c r="DN114" s="838"/>
      <c r="DO114" s="838"/>
      <c r="DP114" s="839"/>
      <c r="DQ114" s="840" t="s">
        <v>122</v>
      </c>
      <c r="DR114" s="838"/>
      <c r="DS114" s="838"/>
      <c r="DT114" s="838"/>
      <c r="DU114" s="839"/>
      <c r="DV114" s="885" t="s">
        <v>122</v>
      </c>
      <c r="DW114" s="886"/>
      <c r="DX114" s="886"/>
      <c r="DY114" s="886"/>
      <c r="DZ114" s="887"/>
    </row>
    <row r="115" spans="1:130" s="226" customFormat="1" ht="26.25" customHeight="1">
      <c r="A115" s="979"/>
      <c r="B115" s="980"/>
      <c r="C115" s="808" t="s">
        <v>443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925742</v>
      </c>
      <c r="AB115" s="984"/>
      <c r="AC115" s="984"/>
      <c r="AD115" s="984"/>
      <c r="AE115" s="985"/>
      <c r="AF115" s="986">
        <v>714769</v>
      </c>
      <c r="AG115" s="984"/>
      <c r="AH115" s="984"/>
      <c r="AI115" s="984"/>
      <c r="AJ115" s="985"/>
      <c r="AK115" s="986">
        <v>820985</v>
      </c>
      <c r="AL115" s="984"/>
      <c r="AM115" s="984"/>
      <c r="AN115" s="984"/>
      <c r="AO115" s="985"/>
      <c r="AP115" s="987">
        <v>1.9</v>
      </c>
      <c r="AQ115" s="988"/>
      <c r="AR115" s="988"/>
      <c r="AS115" s="988"/>
      <c r="AT115" s="989"/>
      <c r="AU115" s="997"/>
      <c r="AV115" s="998"/>
      <c r="AW115" s="998"/>
      <c r="AX115" s="998"/>
      <c r="AY115" s="998"/>
      <c r="AZ115" s="873" t="s">
        <v>444</v>
      </c>
      <c r="BA115" s="808"/>
      <c r="BB115" s="808"/>
      <c r="BC115" s="808"/>
      <c r="BD115" s="808"/>
      <c r="BE115" s="808"/>
      <c r="BF115" s="808"/>
      <c r="BG115" s="808"/>
      <c r="BH115" s="808"/>
      <c r="BI115" s="808"/>
      <c r="BJ115" s="808"/>
      <c r="BK115" s="808"/>
      <c r="BL115" s="808"/>
      <c r="BM115" s="808"/>
      <c r="BN115" s="808"/>
      <c r="BO115" s="808"/>
      <c r="BP115" s="809"/>
      <c r="BQ115" s="874">
        <v>163678</v>
      </c>
      <c r="BR115" s="875"/>
      <c r="BS115" s="875"/>
      <c r="BT115" s="875"/>
      <c r="BU115" s="875"/>
      <c r="BV115" s="875">
        <v>287522</v>
      </c>
      <c r="BW115" s="875"/>
      <c r="BX115" s="875"/>
      <c r="BY115" s="875"/>
      <c r="BZ115" s="875"/>
      <c r="CA115" s="875">
        <v>85507</v>
      </c>
      <c r="CB115" s="875"/>
      <c r="CC115" s="875"/>
      <c r="CD115" s="875"/>
      <c r="CE115" s="875"/>
      <c r="CF115" s="936">
        <v>0.2</v>
      </c>
      <c r="CG115" s="937"/>
      <c r="CH115" s="937"/>
      <c r="CI115" s="937"/>
      <c r="CJ115" s="937"/>
      <c r="CK115" s="992"/>
      <c r="CL115" s="879"/>
      <c r="CM115" s="873" t="s">
        <v>445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3528394</v>
      </c>
      <c r="DH115" s="838"/>
      <c r="DI115" s="838"/>
      <c r="DJ115" s="838"/>
      <c r="DK115" s="839"/>
      <c r="DL115" s="840">
        <v>3606912</v>
      </c>
      <c r="DM115" s="838"/>
      <c r="DN115" s="838"/>
      <c r="DO115" s="838"/>
      <c r="DP115" s="839"/>
      <c r="DQ115" s="840">
        <v>3541572</v>
      </c>
      <c r="DR115" s="838"/>
      <c r="DS115" s="838"/>
      <c r="DT115" s="838"/>
      <c r="DU115" s="839"/>
      <c r="DV115" s="885">
        <v>8.1999999999999993</v>
      </c>
      <c r="DW115" s="886"/>
      <c r="DX115" s="886"/>
      <c r="DY115" s="886"/>
      <c r="DZ115" s="887"/>
    </row>
    <row r="116" spans="1:130" s="226" customFormat="1" ht="26.25" customHeight="1">
      <c r="A116" s="981"/>
      <c r="B116" s="982"/>
      <c r="C116" s="941" t="s">
        <v>446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1627</v>
      </c>
      <c r="AB116" s="838"/>
      <c r="AC116" s="838"/>
      <c r="AD116" s="838"/>
      <c r="AE116" s="839"/>
      <c r="AF116" s="840">
        <v>1341</v>
      </c>
      <c r="AG116" s="838"/>
      <c r="AH116" s="838"/>
      <c r="AI116" s="838"/>
      <c r="AJ116" s="839"/>
      <c r="AK116" s="840">
        <v>1226</v>
      </c>
      <c r="AL116" s="838"/>
      <c r="AM116" s="838"/>
      <c r="AN116" s="838"/>
      <c r="AO116" s="839"/>
      <c r="AP116" s="885">
        <v>0</v>
      </c>
      <c r="AQ116" s="886"/>
      <c r="AR116" s="886"/>
      <c r="AS116" s="886"/>
      <c r="AT116" s="887"/>
      <c r="AU116" s="997"/>
      <c r="AV116" s="998"/>
      <c r="AW116" s="998"/>
      <c r="AX116" s="998"/>
      <c r="AY116" s="998"/>
      <c r="AZ116" s="924" t="s">
        <v>447</v>
      </c>
      <c r="BA116" s="925"/>
      <c r="BB116" s="925"/>
      <c r="BC116" s="925"/>
      <c r="BD116" s="925"/>
      <c r="BE116" s="925"/>
      <c r="BF116" s="925"/>
      <c r="BG116" s="925"/>
      <c r="BH116" s="925"/>
      <c r="BI116" s="925"/>
      <c r="BJ116" s="925"/>
      <c r="BK116" s="925"/>
      <c r="BL116" s="925"/>
      <c r="BM116" s="925"/>
      <c r="BN116" s="925"/>
      <c r="BO116" s="925"/>
      <c r="BP116" s="926"/>
      <c r="BQ116" s="874" t="s">
        <v>122</v>
      </c>
      <c r="BR116" s="875"/>
      <c r="BS116" s="875"/>
      <c r="BT116" s="875"/>
      <c r="BU116" s="875"/>
      <c r="BV116" s="875" t="s">
        <v>122</v>
      </c>
      <c r="BW116" s="875"/>
      <c r="BX116" s="875"/>
      <c r="BY116" s="875"/>
      <c r="BZ116" s="875"/>
      <c r="CA116" s="875" t="s">
        <v>122</v>
      </c>
      <c r="CB116" s="875"/>
      <c r="CC116" s="875"/>
      <c r="CD116" s="875"/>
      <c r="CE116" s="875"/>
      <c r="CF116" s="936" t="s">
        <v>122</v>
      </c>
      <c r="CG116" s="937"/>
      <c r="CH116" s="937"/>
      <c r="CI116" s="937"/>
      <c r="CJ116" s="937"/>
      <c r="CK116" s="992"/>
      <c r="CL116" s="879"/>
      <c r="CM116" s="882" t="s">
        <v>448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1187909</v>
      </c>
      <c r="DH116" s="838"/>
      <c r="DI116" s="838"/>
      <c r="DJ116" s="838"/>
      <c r="DK116" s="839"/>
      <c r="DL116" s="840">
        <v>739178</v>
      </c>
      <c r="DM116" s="838"/>
      <c r="DN116" s="838"/>
      <c r="DO116" s="838"/>
      <c r="DP116" s="839"/>
      <c r="DQ116" s="840">
        <v>498831</v>
      </c>
      <c r="DR116" s="838"/>
      <c r="DS116" s="838"/>
      <c r="DT116" s="838"/>
      <c r="DU116" s="839"/>
      <c r="DV116" s="885">
        <v>1.2</v>
      </c>
      <c r="DW116" s="886"/>
      <c r="DX116" s="886"/>
      <c r="DY116" s="886"/>
      <c r="DZ116" s="887"/>
    </row>
    <row r="117" spans="1:130" s="226" customFormat="1" ht="26.25" customHeight="1">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449</v>
      </c>
      <c r="Z117" s="964"/>
      <c r="AA117" s="969">
        <v>14909524</v>
      </c>
      <c r="AB117" s="970"/>
      <c r="AC117" s="970"/>
      <c r="AD117" s="970"/>
      <c r="AE117" s="971"/>
      <c r="AF117" s="972">
        <v>14578988</v>
      </c>
      <c r="AG117" s="970"/>
      <c r="AH117" s="970"/>
      <c r="AI117" s="970"/>
      <c r="AJ117" s="971"/>
      <c r="AK117" s="972">
        <v>14620405</v>
      </c>
      <c r="AL117" s="970"/>
      <c r="AM117" s="970"/>
      <c r="AN117" s="970"/>
      <c r="AO117" s="971"/>
      <c r="AP117" s="973"/>
      <c r="AQ117" s="974"/>
      <c r="AR117" s="974"/>
      <c r="AS117" s="974"/>
      <c r="AT117" s="975"/>
      <c r="AU117" s="997"/>
      <c r="AV117" s="998"/>
      <c r="AW117" s="998"/>
      <c r="AX117" s="998"/>
      <c r="AY117" s="998"/>
      <c r="AZ117" s="924" t="s">
        <v>450</v>
      </c>
      <c r="BA117" s="925"/>
      <c r="BB117" s="925"/>
      <c r="BC117" s="925"/>
      <c r="BD117" s="925"/>
      <c r="BE117" s="925"/>
      <c r="BF117" s="925"/>
      <c r="BG117" s="925"/>
      <c r="BH117" s="925"/>
      <c r="BI117" s="925"/>
      <c r="BJ117" s="925"/>
      <c r="BK117" s="925"/>
      <c r="BL117" s="925"/>
      <c r="BM117" s="925"/>
      <c r="BN117" s="925"/>
      <c r="BO117" s="925"/>
      <c r="BP117" s="926"/>
      <c r="BQ117" s="874" t="s">
        <v>451</v>
      </c>
      <c r="BR117" s="875"/>
      <c r="BS117" s="875"/>
      <c r="BT117" s="875"/>
      <c r="BU117" s="875"/>
      <c r="BV117" s="875" t="s">
        <v>122</v>
      </c>
      <c r="BW117" s="875"/>
      <c r="BX117" s="875"/>
      <c r="BY117" s="875"/>
      <c r="BZ117" s="875"/>
      <c r="CA117" s="875" t="s">
        <v>122</v>
      </c>
      <c r="CB117" s="875"/>
      <c r="CC117" s="875"/>
      <c r="CD117" s="875"/>
      <c r="CE117" s="875"/>
      <c r="CF117" s="936" t="s">
        <v>122</v>
      </c>
      <c r="CG117" s="937"/>
      <c r="CH117" s="937"/>
      <c r="CI117" s="937"/>
      <c r="CJ117" s="937"/>
      <c r="CK117" s="992"/>
      <c r="CL117" s="879"/>
      <c r="CM117" s="882" t="s">
        <v>452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122</v>
      </c>
      <c r="DH117" s="838"/>
      <c r="DI117" s="838"/>
      <c r="DJ117" s="838"/>
      <c r="DK117" s="839"/>
      <c r="DL117" s="840" t="s">
        <v>122</v>
      </c>
      <c r="DM117" s="838"/>
      <c r="DN117" s="838"/>
      <c r="DO117" s="838"/>
      <c r="DP117" s="839"/>
      <c r="DQ117" s="840" t="s">
        <v>122</v>
      </c>
      <c r="DR117" s="838"/>
      <c r="DS117" s="838"/>
      <c r="DT117" s="838"/>
      <c r="DU117" s="839"/>
      <c r="DV117" s="885" t="s">
        <v>122</v>
      </c>
      <c r="DW117" s="886"/>
      <c r="DX117" s="886"/>
      <c r="DY117" s="886"/>
      <c r="DZ117" s="887"/>
    </row>
    <row r="118" spans="1:130" s="226" customFormat="1" ht="26.25" customHeight="1">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298</v>
      </c>
      <c r="AG118" s="963"/>
      <c r="AH118" s="963"/>
      <c r="AI118" s="963"/>
      <c r="AJ118" s="964"/>
      <c r="AK118" s="965" t="s">
        <v>297</v>
      </c>
      <c r="AL118" s="963"/>
      <c r="AM118" s="963"/>
      <c r="AN118" s="963"/>
      <c r="AO118" s="964"/>
      <c r="AP118" s="966" t="s">
        <v>422</v>
      </c>
      <c r="AQ118" s="967"/>
      <c r="AR118" s="967"/>
      <c r="AS118" s="967"/>
      <c r="AT118" s="968"/>
      <c r="AU118" s="997"/>
      <c r="AV118" s="998"/>
      <c r="AW118" s="998"/>
      <c r="AX118" s="998"/>
      <c r="AY118" s="998"/>
      <c r="AZ118" s="940" t="s">
        <v>453</v>
      </c>
      <c r="BA118" s="941"/>
      <c r="BB118" s="941"/>
      <c r="BC118" s="941"/>
      <c r="BD118" s="941"/>
      <c r="BE118" s="941"/>
      <c r="BF118" s="941"/>
      <c r="BG118" s="941"/>
      <c r="BH118" s="941"/>
      <c r="BI118" s="941"/>
      <c r="BJ118" s="941"/>
      <c r="BK118" s="941"/>
      <c r="BL118" s="941"/>
      <c r="BM118" s="941"/>
      <c r="BN118" s="941"/>
      <c r="BO118" s="941"/>
      <c r="BP118" s="942"/>
      <c r="BQ118" s="943" t="s">
        <v>122</v>
      </c>
      <c r="BR118" s="906"/>
      <c r="BS118" s="906"/>
      <c r="BT118" s="906"/>
      <c r="BU118" s="906"/>
      <c r="BV118" s="906" t="s">
        <v>122</v>
      </c>
      <c r="BW118" s="906"/>
      <c r="BX118" s="906"/>
      <c r="BY118" s="906"/>
      <c r="BZ118" s="906"/>
      <c r="CA118" s="906" t="s">
        <v>122</v>
      </c>
      <c r="CB118" s="906"/>
      <c r="CC118" s="906"/>
      <c r="CD118" s="906"/>
      <c r="CE118" s="906"/>
      <c r="CF118" s="936" t="s">
        <v>122</v>
      </c>
      <c r="CG118" s="937"/>
      <c r="CH118" s="937"/>
      <c r="CI118" s="937"/>
      <c r="CJ118" s="937"/>
      <c r="CK118" s="992"/>
      <c r="CL118" s="879"/>
      <c r="CM118" s="882" t="s">
        <v>454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122</v>
      </c>
      <c r="DM118" s="838"/>
      <c r="DN118" s="838"/>
      <c r="DO118" s="838"/>
      <c r="DP118" s="839"/>
      <c r="DQ118" s="840" t="s">
        <v>451</v>
      </c>
      <c r="DR118" s="838"/>
      <c r="DS118" s="838"/>
      <c r="DT118" s="838"/>
      <c r="DU118" s="839"/>
      <c r="DV118" s="885" t="s">
        <v>122</v>
      </c>
      <c r="DW118" s="886"/>
      <c r="DX118" s="886"/>
      <c r="DY118" s="886"/>
      <c r="DZ118" s="887"/>
    </row>
    <row r="119" spans="1:130" s="226" customFormat="1" ht="26.25" customHeight="1">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294694</v>
      </c>
      <c r="AB119" s="956"/>
      <c r="AC119" s="956"/>
      <c r="AD119" s="956"/>
      <c r="AE119" s="957"/>
      <c r="AF119" s="958">
        <v>289655</v>
      </c>
      <c r="AG119" s="956"/>
      <c r="AH119" s="956"/>
      <c r="AI119" s="956"/>
      <c r="AJ119" s="957"/>
      <c r="AK119" s="958">
        <v>284731</v>
      </c>
      <c r="AL119" s="956"/>
      <c r="AM119" s="956"/>
      <c r="AN119" s="956"/>
      <c r="AO119" s="957"/>
      <c r="AP119" s="959">
        <v>0.7</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455</v>
      </c>
      <c r="BP119" s="939"/>
      <c r="BQ119" s="943">
        <v>165348898</v>
      </c>
      <c r="BR119" s="906"/>
      <c r="BS119" s="906"/>
      <c r="BT119" s="906"/>
      <c r="BU119" s="906"/>
      <c r="BV119" s="906">
        <v>165801402</v>
      </c>
      <c r="BW119" s="906"/>
      <c r="BX119" s="906"/>
      <c r="BY119" s="906"/>
      <c r="BZ119" s="906"/>
      <c r="CA119" s="906">
        <v>167179184</v>
      </c>
      <c r="CB119" s="906"/>
      <c r="CC119" s="906"/>
      <c r="CD119" s="906"/>
      <c r="CE119" s="906"/>
      <c r="CF119" s="804"/>
      <c r="CG119" s="805"/>
      <c r="CH119" s="805"/>
      <c r="CI119" s="805"/>
      <c r="CJ119" s="895"/>
      <c r="CK119" s="993"/>
      <c r="CL119" s="881"/>
      <c r="CM119" s="899" t="s">
        <v>456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1412046</v>
      </c>
      <c r="DH119" s="821"/>
      <c r="DI119" s="821"/>
      <c r="DJ119" s="821"/>
      <c r="DK119" s="822"/>
      <c r="DL119" s="823">
        <v>1348252</v>
      </c>
      <c r="DM119" s="821"/>
      <c r="DN119" s="821"/>
      <c r="DO119" s="821"/>
      <c r="DP119" s="822"/>
      <c r="DQ119" s="823">
        <v>1859345</v>
      </c>
      <c r="DR119" s="821"/>
      <c r="DS119" s="821"/>
      <c r="DT119" s="821"/>
      <c r="DU119" s="822"/>
      <c r="DV119" s="909">
        <v>4.3</v>
      </c>
      <c r="DW119" s="910"/>
      <c r="DX119" s="910"/>
      <c r="DY119" s="910"/>
      <c r="DZ119" s="911"/>
    </row>
    <row r="120" spans="1:130" s="226" customFormat="1" ht="26.25" customHeight="1">
      <c r="A120" s="878"/>
      <c r="B120" s="879"/>
      <c r="C120" s="882" t="s">
        <v>430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v>24067</v>
      </c>
      <c r="AB120" s="838"/>
      <c r="AC120" s="838"/>
      <c r="AD120" s="838"/>
      <c r="AE120" s="839"/>
      <c r="AF120" s="840">
        <v>24067</v>
      </c>
      <c r="AG120" s="838"/>
      <c r="AH120" s="838"/>
      <c r="AI120" s="838"/>
      <c r="AJ120" s="839"/>
      <c r="AK120" s="840">
        <v>24067</v>
      </c>
      <c r="AL120" s="838"/>
      <c r="AM120" s="838"/>
      <c r="AN120" s="838"/>
      <c r="AO120" s="839"/>
      <c r="AP120" s="885">
        <v>0.1</v>
      </c>
      <c r="AQ120" s="886"/>
      <c r="AR120" s="886"/>
      <c r="AS120" s="886"/>
      <c r="AT120" s="887"/>
      <c r="AU120" s="944" t="s">
        <v>457</v>
      </c>
      <c r="AV120" s="945"/>
      <c r="AW120" s="945"/>
      <c r="AX120" s="945"/>
      <c r="AY120" s="946"/>
      <c r="AZ120" s="921" t="s">
        <v>458</v>
      </c>
      <c r="BA120" s="866"/>
      <c r="BB120" s="866"/>
      <c r="BC120" s="866"/>
      <c r="BD120" s="866"/>
      <c r="BE120" s="866"/>
      <c r="BF120" s="866"/>
      <c r="BG120" s="866"/>
      <c r="BH120" s="866"/>
      <c r="BI120" s="866"/>
      <c r="BJ120" s="866"/>
      <c r="BK120" s="866"/>
      <c r="BL120" s="866"/>
      <c r="BM120" s="866"/>
      <c r="BN120" s="866"/>
      <c r="BO120" s="866"/>
      <c r="BP120" s="867"/>
      <c r="BQ120" s="922">
        <v>6289981</v>
      </c>
      <c r="BR120" s="903"/>
      <c r="BS120" s="903"/>
      <c r="BT120" s="903"/>
      <c r="BU120" s="903"/>
      <c r="BV120" s="903">
        <v>5168514</v>
      </c>
      <c r="BW120" s="903"/>
      <c r="BX120" s="903"/>
      <c r="BY120" s="903"/>
      <c r="BZ120" s="903"/>
      <c r="CA120" s="903">
        <v>4390184</v>
      </c>
      <c r="CB120" s="903"/>
      <c r="CC120" s="903"/>
      <c r="CD120" s="903"/>
      <c r="CE120" s="903"/>
      <c r="CF120" s="927">
        <v>10.199999999999999</v>
      </c>
      <c r="CG120" s="928"/>
      <c r="CH120" s="928"/>
      <c r="CI120" s="928"/>
      <c r="CJ120" s="928"/>
      <c r="CK120" s="929" t="s">
        <v>459</v>
      </c>
      <c r="CL120" s="913"/>
      <c r="CM120" s="913"/>
      <c r="CN120" s="913"/>
      <c r="CO120" s="914"/>
      <c r="CP120" s="933" t="s">
        <v>460</v>
      </c>
      <c r="CQ120" s="934"/>
      <c r="CR120" s="934"/>
      <c r="CS120" s="934"/>
      <c r="CT120" s="934"/>
      <c r="CU120" s="934"/>
      <c r="CV120" s="934"/>
      <c r="CW120" s="934"/>
      <c r="CX120" s="934"/>
      <c r="CY120" s="934"/>
      <c r="CZ120" s="934"/>
      <c r="DA120" s="934"/>
      <c r="DB120" s="934"/>
      <c r="DC120" s="934"/>
      <c r="DD120" s="934"/>
      <c r="DE120" s="934"/>
      <c r="DF120" s="935"/>
      <c r="DG120" s="922">
        <v>35320684</v>
      </c>
      <c r="DH120" s="903"/>
      <c r="DI120" s="903"/>
      <c r="DJ120" s="903"/>
      <c r="DK120" s="903"/>
      <c r="DL120" s="903">
        <v>33134320</v>
      </c>
      <c r="DM120" s="903"/>
      <c r="DN120" s="903"/>
      <c r="DO120" s="903"/>
      <c r="DP120" s="903"/>
      <c r="DQ120" s="903">
        <v>31139680</v>
      </c>
      <c r="DR120" s="903"/>
      <c r="DS120" s="903"/>
      <c r="DT120" s="903"/>
      <c r="DU120" s="903"/>
      <c r="DV120" s="904">
        <v>72.2</v>
      </c>
      <c r="DW120" s="904"/>
      <c r="DX120" s="904"/>
      <c r="DY120" s="904"/>
      <c r="DZ120" s="905"/>
    </row>
    <row r="121" spans="1:130" s="226" customFormat="1" ht="26.25" customHeight="1">
      <c r="A121" s="878"/>
      <c r="B121" s="879"/>
      <c r="C121" s="924" t="s">
        <v>461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198222</v>
      </c>
      <c r="AB121" s="838"/>
      <c r="AC121" s="838"/>
      <c r="AD121" s="838"/>
      <c r="AE121" s="839"/>
      <c r="AF121" s="840">
        <v>195075</v>
      </c>
      <c r="AG121" s="838"/>
      <c r="AH121" s="838"/>
      <c r="AI121" s="838"/>
      <c r="AJ121" s="839"/>
      <c r="AK121" s="840">
        <v>191927</v>
      </c>
      <c r="AL121" s="838"/>
      <c r="AM121" s="838"/>
      <c r="AN121" s="838"/>
      <c r="AO121" s="839"/>
      <c r="AP121" s="885">
        <v>0.4</v>
      </c>
      <c r="AQ121" s="886"/>
      <c r="AR121" s="886"/>
      <c r="AS121" s="886"/>
      <c r="AT121" s="887"/>
      <c r="AU121" s="947"/>
      <c r="AV121" s="948"/>
      <c r="AW121" s="948"/>
      <c r="AX121" s="948"/>
      <c r="AY121" s="949"/>
      <c r="AZ121" s="873" t="s">
        <v>462</v>
      </c>
      <c r="BA121" s="808"/>
      <c r="BB121" s="808"/>
      <c r="BC121" s="808"/>
      <c r="BD121" s="808"/>
      <c r="BE121" s="808"/>
      <c r="BF121" s="808"/>
      <c r="BG121" s="808"/>
      <c r="BH121" s="808"/>
      <c r="BI121" s="808"/>
      <c r="BJ121" s="808"/>
      <c r="BK121" s="808"/>
      <c r="BL121" s="808"/>
      <c r="BM121" s="808"/>
      <c r="BN121" s="808"/>
      <c r="BO121" s="808"/>
      <c r="BP121" s="809"/>
      <c r="BQ121" s="874">
        <v>21390870</v>
      </c>
      <c r="BR121" s="875"/>
      <c r="BS121" s="875"/>
      <c r="BT121" s="875"/>
      <c r="BU121" s="875"/>
      <c r="BV121" s="875">
        <v>20143842</v>
      </c>
      <c r="BW121" s="875"/>
      <c r="BX121" s="875"/>
      <c r="BY121" s="875"/>
      <c r="BZ121" s="875"/>
      <c r="CA121" s="875">
        <v>18801825</v>
      </c>
      <c r="CB121" s="875"/>
      <c r="CC121" s="875"/>
      <c r="CD121" s="875"/>
      <c r="CE121" s="875"/>
      <c r="CF121" s="936">
        <v>43.6</v>
      </c>
      <c r="CG121" s="937"/>
      <c r="CH121" s="937"/>
      <c r="CI121" s="937"/>
      <c r="CJ121" s="937"/>
      <c r="CK121" s="930"/>
      <c r="CL121" s="916"/>
      <c r="CM121" s="916"/>
      <c r="CN121" s="916"/>
      <c r="CO121" s="917"/>
      <c r="CP121" s="896" t="s">
        <v>463</v>
      </c>
      <c r="CQ121" s="897"/>
      <c r="CR121" s="897"/>
      <c r="CS121" s="897"/>
      <c r="CT121" s="897"/>
      <c r="CU121" s="897"/>
      <c r="CV121" s="897"/>
      <c r="CW121" s="897"/>
      <c r="CX121" s="897"/>
      <c r="CY121" s="897"/>
      <c r="CZ121" s="897"/>
      <c r="DA121" s="897"/>
      <c r="DB121" s="897"/>
      <c r="DC121" s="897"/>
      <c r="DD121" s="897"/>
      <c r="DE121" s="897"/>
      <c r="DF121" s="898"/>
      <c r="DG121" s="874">
        <v>3358890</v>
      </c>
      <c r="DH121" s="875"/>
      <c r="DI121" s="875"/>
      <c r="DJ121" s="875"/>
      <c r="DK121" s="875"/>
      <c r="DL121" s="875">
        <v>2888010</v>
      </c>
      <c r="DM121" s="875"/>
      <c r="DN121" s="875"/>
      <c r="DO121" s="875"/>
      <c r="DP121" s="875"/>
      <c r="DQ121" s="875">
        <v>2456767</v>
      </c>
      <c r="DR121" s="875"/>
      <c r="DS121" s="875"/>
      <c r="DT121" s="875"/>
      <c r="DU121" s="875"/>
      <c r="DV121" s="852">
        <v>5.7</v>
      </c>
      <c r="DW121" s="852"/>
      <c r="DX121" s="852"/>
      <c r="DY121" s="852"/>
      <c r="DZ121" s="853"/>
    </row>
    <row r="122" spans="1:130" s="226" customFormat="1" ht="26.25" customHeight="1">
      <c r="A122" s="878"/>
      <c r="B122" s="879"/>
      <c r="C122" s="882" t="s">
        <v>442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122</v>
      </c>
      <c r="AG122" s="838"/>
      <c r="AH122" s="838"/>
      <c r="AI122" s="838"/>
      <c r="AJ122" s="839"/>
      <c r="AK122" s="840" t="s">
        <v>122</v>
      </c>
      <c r="AL122" s="838"/>
      <c r="AM122" s="838"/>
      <c r="AN122" s="838"/>
      <c r="AO122" s="839"/>
      <c r="AP122" s="885" t="s">
        <v>122</v>
      </c>
      <c r="AQ122" s="886"/>
      <c r="AR122" s="886"/>
      <c r="AS122" s="886"/>
      <c r="AT122" s="887"/>
      <c r="AU122" s="947"/>
      <c r="AV122" s="948"/>
      <c r="AW122" s="948"/>
      <c r="AX122" s="948"/>
      <c r="AY122" s="949"/>
      <c r="AZ122" s="940" t="s">
        <v>464</v>
      </c>
      <c r="BA122" s="941"/>
      <c r="BB122" s="941"/>
      <c r="BC122" s="941"/>
      <c r="BD122" s="941"/>
      <c r="BE122" s="941"/>
      <c r="BF122" s="941"/>
      <c r="BG122" s="941"/>
      <c r="BH122" s="941"/>
      <c r="BI122" s="941"/>
      <c r="BJ122" s="941"/>
      <c r="BK122" s="941"/>
      <c r="BL122" s="941"/>
      <c r="BM122" s="941"/>
      <c r="BN122" s="941"/>
      <c r="BO122" s="941"/>
      <c r="BP122" s="942"/>
      <c r="BQ122" s="943">
        <v>107345429</v>
      </c>
      <c r="BR122" s="906"/>
      <c r="BS122" s="906"/>
      <c r="BT122" s="906"/>
      <c r="BU122" s="906"/>
      <c r="BV122" s="906">
        <v>107219956</v>
      </c>
      <c r="BW122" s="906"/>
      <c r="BX122" s="906"/>
      <c r="BY122" s="906"/>
      <c r="BZ122" s="906"/>
      <c r="CA122" s="906">
        <v>105906193</v>
      </c>
      <c r="CB122" s="906"/>
      <c r="CC122" s="906"/>
      <c r="CD122" s="906"/>
      <c r="CE122" s="906"/>
      <c r="CF122" s="907">
        <v>245.5</v>
      </c>
      <c r="CG122" s="908"/>
      <c r="CH122" s="908"/>
      <c r="CI122" s="908"/>
      <c r="CJ122" s="908"/>
      <c r="CK122" s="930"/>
      <c r="CL122" s="916"/>
      <c r="CM122" s="916"/>
      <c r="CN122" s="916"/>
      <c r="CO122" s="917"/>
      <c r="CP122" s="896" t="s">
        <v>465</v>
      </c>
      <c r="CQ122" s="897"/>
      <c r="CR122" s="897"/>
      <c r="CS122" s="897"/>
      <c r="CT122" s="897"/>
      <c r="CU122" s="897"/>
      <c r="CV122" s="897"/>
      <c r="CW122" s="897"/>
      <c r="CX122" s="897"/>
      <c r="CY122" s="897"/>
      <c r="CZ122" s="897"/>
      <c r="DA122" s="897"/>
      <c r="DB122" s="897"/>
      <c r="DC122" s="897"/>
      <c r="DD122" s="897"/>
      <c r="DE122" s="897"/>
      <c r="DF122" s="898"/>
      <c r="DG122" s="874">
        <v>1175738</v>
      </c>
      <c r="DH122" s="875"/>
      <c r="DI122" s="875"/>
      <c r="DJ122" s="875"/>
      <c r="DK122" s="875"/>
      <c r="DL122" s="875">
        <v>1065991</v>
      </c>
      <c r="DM122" s="875"/>
      <c r="DN122" s="875"/>
      <c r="DO122" s="875"/>
      <c r="DP122" s="875"/>
      <c r="DQ122" s="875">
        <v>1007852</v>
      </c>
      <c r="DR122" s="875"/>
      <c r="DS122" s="875"/>
      <c r="DT122" s="875"/>
      <c r="DU122" s="875"/>
      <c r="DV122" s="852">
        <v>2.2999999999999998</v>
      </c>
      <c r="DW122" s="852"/>
      <c r="DX122" s="852"/>
      <c r="DY122" s="852"/>
      <c r="DZ122" s="853"/>
    </row>
    <row r="123" spans="1:130" s="226" customFormat="1" ht="26.25" customHeight="1">
      <c r="A123" s="878"/>
      <c r="B123" s="879"/>
      <c r="C123" s="882" t="s">
        <v>448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122</v>
      </c>
      <c r="AB123" s="838"/>
      <c r="AC123" s="838"/>
      <c r="AD123" s="838"/>
      <c r="AE123" s="839"/>
      <c r="AF123" s="840" t="s">
        <v>122</v>
      </c>
      <c r="AG123" s="838"/>
      <c r="AH123" s="838"/>
      <c r="AI123" s="838"/>
      <c r="AJ123" s="839"/>
      <c r="AK123" s="840" t="s">
        <v>122</v>
      </c>
      <c r="AL123" s="838"/>
      <c r="AM123" s="838"/>
      <c r="AN123" s="838"/>
      <c r="AO123" s="839"/>
      <c r="AP123" s="885" t="s">
        <v>122</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466</v>
      </c>
      <c r="BP123" s="939"/>
      <c r="BQ123" s="893">
        <v>135026280</v>
      </c>
      <c r="BR123" s="894"/>
      <c r="BS123" s="894"/>
      <c r="BT123" s="894"/>
      <c r="BU123" s="894"/>
      <c r="BV123" s="894">
        <v>132532312</v>
      </c>
      <c r="BW123" s="894"/>
      <c r="BX123" s="894"/>
      <c r="BY123" s="894"/>
      <c r="BZ123" s="894"/>
      <c r="CA123" s="894">
        <v>129098202</v>
      </c>
      <c r="CB123" s="894"/>
      <c r="CC123" s="894"/>
      <c r="CD123" s="894"/>
      <c r="CE123" s="894"/>
      <c r="CF123" s="804"/>
      <c r="CG123" s="805"/>
      <c r="CH123" s="805"/>
      <c r="CI123" s="805"/>
      <c r="CJ123" s="895"/>
      <c r="CK123" s="930"/>
      <c r="CL123" s="916"/>
      <c r="CM123" s="916"/>
      <c r="CN123" s="916"/>
      <c r="CO123" s="917"/>
      <c r="CP123" s="896" t="s">
        <v>399</v>
      </c>
      <c r="CQ123" s="897"/>
      <c r="CR123" s="897"/>
      <c r="CS123" s="897"/>
      <c r="CT123" s="897"/>
      <c r="CU123" s="897"/>
      <c r="CV123" s="897"/>
      <c r="CW123" s="897"/>
      <c r="CX123" s="897"/>
      <c r="CY123" s="897"/>
      <c r="CZ123" s="897"/>
      <c r="DA123" s="897"/>
      <c r="DB123" s="897"/>
      <c r="DC123" s="897"/>
      <c r="DD123" s="897"/>
      <c r="DE123" s="897"/>
      <c r="DF123" s="898"/>
      <c r="DG123" s="837">
        <v>232110</v>
      </c>
      <c r="DH123" s="838"/>
      <c r="DI123" s="838"/>
      <c r="DJ123" s="838"/>
      <c r="DK123" s="839"/>
      <c r="DL123" s="840">
        <v>250957</v>
      </c>
      <c r="DM123" s="838"/>
      <c r="DN123" s="838"/>
      <c r="DO123" s="838"/>
      <c r="DP123" s="839"/>
      <c r="DQ123" s="840">
        <v>235760</v>
      </c>
      <c r="DR123" s="838"/>
      <c r="DS123" s="838"/>
      <c r="DT123" s="838"/>
      <c r="DU123" s="839"/>
      <c r="DV123" s="885">
        <v>0.5</v>
      </c>
      <c r="DW123" s="886"/>
      <c r="DX123" s="886"/>
      <c r="DY123" s="886"/>
      <c r="DZ123" s="887"/>
    </row>
    <row r="124" spans="1:130" s="226" customFormat="1" ht="26.25" customHeight="1" thickBot="1">
      <c r="A124" s="878"/>
      <c r="B124" s="879"/>
      <c r="C124" s="882" t="s">
        <v>452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122</v>
      </c>
      <c r="AB124" s="838"/>
      <c r="AC124" s="838"/>
      <c r="AD124" s="838"/>
      <c r="AE124" s="839"/>
      <c r="AF124" s="840" t="s">
        <v>122</v>
      </c>
      <c r="AG124" s="838"/>
      <c r="AH124" s="838"/>
      <c r="AI124" s="838"/>
      <c r="AJ124" s="839"/>
      <c r="AK124" s="840" t="s">
        <v>122</v>
      </c>
      <c r="AL124" s="838"/>
      <c r="AM124" s="838"/>
      <c r="AN124" s="838"/>
      <c r="AO124" s="839"/>
      <c r="AP124" s="885" t="s">
        <v>122</v>
      </c>
      <c r="AQ124" s="886"/>
      <c r="AR124" s="886"/>
      <c r="AS124" s="886"/>
      <c r="AT124" s="887"/>
      <c r="AU124" s="888" t="s">
        <v>467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70.599999999999994</v>
      </c>
      <c r="BR124" s="892"/>
      <c r="BS124" s="892"/>
      <c r="BT124" s="892"/>
      <c r="BU124" s="892"/>
      <c r="BV124" s="892">
        <v>77.900000000000006</v>
      </c>
      <c r="BW124" s="892"/>
      <c r="BX124" s="892"/>
      <c r="BY124" s="892"/>
      <c r="BZ124" s="892"/>
      <c r="CA124" s="892">
        <v>88.2</v>
      </c>
      <c r="CB124" s="892"/>
      <c r="CC124" s="892"/>
      <c r="CD124" s="892"/>
      <c r="CE124" s="892"/>
      <c r="CF124" s="782"/>
      <c r="CG124" s="783"/>
      <c r="CH124" s="783"/>
      <c r="CI124" s="783"/>
      <c r="CJ124" s="923"/>
      <c r="CK124" s="931"/>
      <c r="CL124" s="931"/>
      <c r="CM124" s="931"/>
      <c r="CN124" s="931"/>
      <c r="CO124" s="932"/>
      <c r="CP124" s="896" t="s">
        <v>468</v>
      </c>
      <c r="CQ124" s="897"/>
      <c r="CR124" s="897"/>
      <c r="CS124" s="897"/>
      <c r="CT124" s="897"/>
      <c r="CU124" s="897"/>
      <c r="CV124" s="897"/>
      <c r="CW124" s="897"/>
      <c r="CX124" s="897"/>
      <c r="CY124" s="897"/>
      <c r="CZ124" s="897"/>
      <c r="DA124" s="897"/>
      <c r="DB124" s="897"/>
      <c r="DC124" s="897"/>
      <c r="DD124" s="897"/>
      <c r="DE124" s="897"/>
      <c r="DF124" s="898"/>
      <c r="DG124" s="820">
        <v>270969</v>
      </c>
      <c r="DH124" s="821"/>
      <c r="DI124" s="821"/>
      <c r="DJ124" s="821"/>
      <c r="DK124" s="822"/>
      <c r="DL124" s="823">
        <v>19620</v>
      </c>
      <c r="DM124" s="821"/>
      <c r="DN124" s="821"/>
      <c r="DO124" s="821"/>
      <c r="DP124" s="822"/>
      <c r="DQ124" s="823">
        <v>17329</v>
      </c>
      <c r="DR124" s="821"/>
      <c r="DS124" s="821"/>
      <c r="DT124" s="821"/>
      <c r="DU124" s="822"/>
      <c r="DV124" s="909">
        <v>0</v>
      </c>
      <c r="DW124" s="910"/>
      <c r="DX124" s="910"/>
      <c r="DY124" s="910"/>
      <c r="DZ124" s="911"/>
    </row>
    <row r="125" spans="1:130" s="226" customFormat="1" ht="26.25" customHeight="1">
      <c r="A125" s="878"/>
      <c r="B125" s="879"/>
      <c r="C125" s="882" t="s">
        <v>454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122</v>
      </c>
      <c r="AG125" s="838"/>
      <c r="AH125" s="838"/>
      <c r="AI125" s="838"/>
      <c r="AJ125" s="839"/>
      <c r="AK125" s="840" t="s">
        <v>122</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469</v>
      </c>
      <c r="CL125" s="913"/>
      <c r="CM125" s="913"/>
      <c r="CN125" s="913"/>
      <c r="CO125" s="914"/>
      <c r="CP125" s="921" t="s">
        <v>470</v>
      </c>
      <c r="CQ125" s="866"/>
      <c r="CR125" s="866"/>
      <c r="CS125" s="866"/>
      <c r="CT125" s="866"/>
      <c r="CU125" s="866"/>
      <c r="CV125" s="866"/>
      <c r="CW125" s="866"/>
      <c r="CX125" s="866"/>
      <c r="CY125" s="866"/>
      <c r="CZ125" s="866"/>
      <c r="DA125" s="866"/>
      <c r="DB125" s="866"/>
      <c r="DC125" s="866"/>
      <c r="DD125" s="866"/>
      <c r="DE125" s="866"/>
      <c r="DF125" s="867"/>
      <c r="DG125" s="922" t="s">
        <v>451</v>
      </c>
      <c r="DH125" s="903"/>
      <c r="DI125" s="903"/>
      <c r="DJ125" s="903"/>
      <c r="DK125" s="903"/>
      <c r="DL125" s="903" t="s">
        <v>451</v>
      </c>
      <c r="DM125" s="903"/>
      <c r="DN125" s="903"/>
      <c r="DO125" s="903"/>
      <c r="DP125" s="903"/>
      <c r="DQ125" s="903" t="s">
        <v>122</v>
      </c>
      <c r="DR125" s="903"/>
      <c r="DS125" s="903"/>
      <c r="DT125" s="903"/>
      <c r="DU125" s="903"/>
      <c r="DV125" s="904" t="s">
        <v>122</v>
      </c>
      <c r="DW125" s="904"/>
      <c r="DX125" s="904"/>
      <c r="DY125" s="904"/>
      <c r="DZ125" s="905"/>
    </row>
    <row r="126" spans="1:130" s="226" customFormat="1" ht="26.25" customHeight="1" thickBot="1">
      <c r="A126" s="878"/>
      <c r="B126" s="879"/>
      <c r="C126" s="882" t="s">
        <v>456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408759</v>
      </c>
      <c r="AB126" s="838"/>
      <c r="AC126" s="838"/>
      <c r="AD126" s="838"/>
      <c r="AE126" s="839"/>
      <c r="AF126" s="840">
        <v>205972</v>
      </c>
      <c r="AG126" s="838"/>
      <c r="AH126" s="838"/>
      <c r="AI126" s="838"/>
      <c r="AJ126" s="839"/>
      <c r="AK126" s="840">
        <v>320260</v>
      </c>
      <c r="AL126" s="838"/>
      <c r="AM126" s="838"/>
      <c r="AN126" s="838"/>
      <c r="AO126" s="839"/>
      <c r="AP126" s="885">
        <v>0.7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471</v>
      </c>
      <c r="CQ126" s="808"/>
      <c r="CR126" s="808"/>
      <c r="CS126" s="808"/>
      <c r="CT126" s="808"/>
      <c r="CU126" s="808"/>
      <c r="CV126" s="808"/>
      <c r="CW126" s="808"/>
      <c r="CX126" s="808"/>
      <c r="CY126" s="808"/>
      <c r="CZ126" s="808"/>
      <c r="DA126" s="808"/>
      <c r="DB126" s="808"/>
      <c r="DC126" s="808"/>
      <c r="DD126" s="808"/>
      <c r="DE126" s="808"/>
      <c r="DF126" s="809"/>
      <c r="DG126" s="874" t="s">
        <v>122</v>
      </c>
      <c r="DH126" s="875"/>
      <c r="DI126" s="875"/>
      <c r="DJ126" s="875"/>
      <c r="DK126" s="875"/>
      <c r="DL126" s="875" t="s">
        <v>122</v>
      </c>
      <c r="DM126" s="875"/>
      <c r="DN126" s="875"/>
      <c r="DO126" s="875"/>
      <c r="DP126" s="875"/>
      <c r="DQ126" s="875" t="s">
        <v>122</v>
      </c>
      <c r="DR126" s="875"/>
      <c r="DS126" s="875"/>
      <c r="DT126" s="875"/>
      <c r="DU126" s="875"/>
      <c r="DV126" s="852" t="s">
        <v>433</v>
      </c>
      <c r="DW126" s="852"/>
      <c r="DX126" s="852"/>
      <c r="DY126" s="852"/>
      <c r="DZ126" s="853"/>
    </row>
    <row r="127" spans="1:130" s="226" customFormat="1" ht="26.25" customHeight="1">
      <c r="A127" s="880"/>
      <c r="B127" s="881"/>
      <c r="C127" s="899" t="s">
        <v>472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122</v>
      </c>
      <c r="AB127" s="838"/>
      <c r="AC127" s="838"/>
      <c r="AD127" s="838"/>
      <c r="AE127" s="839"/>
      <c r="AF127" s="840" t="s">
        <v>451</v>
      </c>
      <c r="AG127" s="838"/>
      <c r="AH127" s="838"/>
      <c r="AI127" s="838"/>
      <c r="AJ127" s="839"/>
      <c r="AK127" s="840" t="s">
        <v>122</v>
      </c>
      <c r="AL127" s="838"/>
      <c r="AM127" s="838"/>
      <c r="AN127" s="838"/>
      <c r="AO127" s="839"/>
      <c r="AP127" s="885" t="s">
        <v>122</v>
      </c>
      <c r="AQ127" s="886"/>
      <c r="AR127" s="886"/>
      <c r="AS127" s="886"/>
      <c r="AT127" s="887"/>
      <c r="AU127" s="262"/>
      <c r="AV127" s="262"/>
      <c r="AW127" s="262"/>
      <c r="AX127" s="902" t="s">
        <v>473</v>
      </c>
      <c r="AY127" s="870"/>
      <c r="AZ127" s="870"/>
      <c r="BA127" s="870"/>
      <c r="BB127" s="870"/>
      <c r="BC127" s="870"/>
      <c r="BD127" s="870"/>
      <c r="BE127" s="871"/>
      <c r="BF127" s="869" t="s">
        <v>474</v>
      </c>
      <c r="BG127" s="870"/>
      <c r="BH127" s="870"/>
      <c r="BI127" s="870"/>
      <c r="BJ127" s="870"/>
      <c r="BK127" s="870"/>
      <c r="BL127" s="871"/>
      <c r="BM127" s="869" t="s">
        <v>475</v>
      </c>
      <c r="BN127" s="870"/>
      <c r="BO127" s="870"/>
      <c r="BP127" s="870"/>
      <c r="BQ127" s="870"/>
      <c r="BR127" s="870"/>
      <c r="BS127" s="871"/>
      <c r="BT127" s="869" t="s">
        <v>476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477</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122</v>
      </c>
      <c r="DM127" s="875"/>
      <c r="DN127" s="875"/>
      <c r="DO127" s="875"/>
      <c r="DP127" s="875"/>
      <c r="DQ127" s="875" t="s">
        <v>122</v>
      </c>
      <c r="DR127" s="875"/>
      <c r="DS127" s="875"/>
      <c r="DT127" s="875"/>
      <c r="DU127" s="875"/>
      <c r="DV127" s="852" t="s">
        <v>122</v>
      </c>
      <c r="DW127" s="852"/>
      <c r="DX127" s="852"/>
      <c r="DY127" s="852"/>
      <c r="DZ127" s="853"/>
    </row>
    <row r="128" spans="1:130" s="226" customFormat="1" ht="26.25" customHeight="1" thickBot="1">
      <c r="A128" s="854" t="s">
        <v>478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479</v>
      </c>
      <c r="X128" s="856"/>
      <c r="Y128" s="856"/>
      <c r="Z128" s="857"/>
      <c r="AA128" s="858">
        <v>2484915</v>
      </c>
      <c r="AB128" s="859"/>
      <c r="AC128" s="859"/>
      <c r="AD128" s="859"/>
      <c r="AE128" s="860"/>
      <c r="AF128" s="861">
        <v>2575199</v>
      </c>
      <c r="AG128" s="859"/>
      <c r="AH128" s="859"/>
      <c r="AI128" s="859"/>
      <c r="AJ128" s="860"/>
      <c r="AK128" s="861">
        <v>2551067</v>
      </c>
      <c r="AL128" s="859"/>
      <c r="AM128" s="859"/>
      <c r="AN128" s="859"/>
      <c r="AO128" s="860"/>
      <c r="AP128" s="862"/>
      <c r="AQ128" s="863"/>
      <c r="AR128" s="863"/>
      <c r="AS128" s="863"/>
      <c r="AT128" s="864"/>
      <c r="AU128" s="262"/>
      <c r="AV128" s="262"/>
      <c r="AW128" s="262"/>
      <c r="AX128" s="865" t="s">
        <v>480</v>
      </c>
      <c r="AY128" s="866"/>
      <c r="AZ128" s="866"/>
      <c r="BA128" s="866"/>
      <c r="BB128" s="866"/>
      <c r="BC128" s="866"/>
      <c r="BD128" s="866"/>
      <c r="BE128" s="867"/>
      <c r="BF128" s="844" t="s">
        <v>122</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481</v>
      </c>
      <c r="CQ128" s="786"/>
      <c r="CR128" s="786"/>
      <c r="CS128" s="786"/>
      <c r="CT128" s="786"/>
      <c r="CU128" s="786"/>
      <c r="CV128" s="786"/>
      <c r="CW128" s="786"/>
      <c r="CX128" s="786"/>
      <c r="CY128" s="786"/>
      <c r="CZ128" s="786"/>
      <c r="DA128" s="786"/>
      <c r="DB128" s="786"/>
      <c r="DC128" s="786"/>
      <c r="DD128" s="786"/>
      <c r="DE128" s="786"/>
      <c r="DF128" s="787"/>
      <c r="DG128" s="848">
        <v>163678</v>
      </c>
      <c r="DH128" s="849"/>
      <c r="DI128" s="849"/>
      <c r="DJ128" s="849"/>
      <c r="DK128" s="849"/>
      <c r="DL128" s="849">
        <v>287522</v>
      </c>
      <c r="DM128" s="849"/>
      <c r="DN128" s="849"/>
      <c r="DO128" s="849"/>
      <c r="DP128" s="849"/>
      <c r="DQ128" s="849">
        <v>85507</v>
      </c>
      <c r="DR128" s="849"/>
      <c r="DS128" s="849"/>
      <c r="DT128" s="849"/>
      <c r="DU128" s="849"/>
      <c r="DV128" s="850">
        <v>0.2</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482</v>
      </c>
      <c r="X129" s="835"/>
      <c r="Y129" s="835"/>
      <c r="Z129" s="836"/>
      <c r="AA129" s="837">
        <v>51683890</v>
      </c>
      <c r="AB129" s="838"/>
      <c r="AC129" s="838"/>
      <c r="AD129" s="838"/>
      <c r="AE129" s="839"/>
      <c r="AF129" s="840">
        <v>51226620</v>
      </c>
      <c r="AG129" s="838"/>
      <c r="AH129" s="838"/>
      <c r="AI129" s="838"/>
      <c r="AJ129" s="839"/>
      <c r="AK129" s="840">
        <v>51591927</v>
      </c>
      <c r="AL129" s="838"/>
      <c r="AM129" s="838"/>
      <c r="AN129" s="838"/>
      <c r="AO129" s="839"/>
      <c r="AP129" s="841"/>
      <c r="AQ129" s="842"/>
      <c r="AR129" s="842"/>
      <c r="AS129" s="842"/>
      <c r="AT129" s="843"/>
      <c r="AU129" s="264"/>
      <c r="AV129" s="264"/>
      <c r="AW129" s="264"/>
      <c r="AX129" s="807" t="s">
        <v>483</v>
      </c>
      <c r="AY129" s="808"/>
      <c r="AZ129" s="808"/>
      <c r="BA129" s="808"/>
      <c r="BB129" s="808"/>
      <c r="BC129" s="808"/>
      <c r="BD129" s="808"/>
      <c r="BE129" s="809"/>
      <c r="BF129" s="827" t="s">
        <v>122</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485</v>
      </c>
      <c r="X130" s="835"/>
      <c r="Y130" s="835"/>
      <c r="Z130" s="836"/>
      <c r="AA130" s="837">
        <v>8784384</v>
      </c>
      <c r="AB130" s="838"/>
      <c r="AC130" s="838"/>
      <c r="AD130" s="838"/>
      <c r="AE130" s="839"/>
      <c r="AF130" s="840">
        <v>8549445</v>
      </c>
      <c r="AG130" s="838"/>
      <c r="AH130" s="838"/>
      <c r="AI130" s="838"/>
      <c r="AJ130" s="839"/>
      <c r="AK130" s="840">
        <v>8448359</v>
      </c>
      <c r="AL130" s="838"/>
      <c r="AM130" s="838"/>
      <c r="AN130" s="838"/>
      <c r="AO130" s="839"/>
      <c r="AP130" s="841"/>
      <c r="AQ130" s="842"/>
      <c r="AR130" s="842"/>
      <c r="AS130" s="842"/>
      <c r="AT130" s="843"/>
      <c r="AU130" s="264"/>
      <c r="AV130" s="264"/>
      <c r="AW130" s="264"/>
      <c r="AX130" s="807" t="s">
        <v>486</v>
      </c>
      <c r="AY130" s="808"/>
      <c r="AZ130" s="808"/>
      <c r="BA130" s="808"/>
      <c r="BB130" s="808"/>
      <c r="BC130" s="808"/>
      <c r="BD130" s="808"/>
      <c r="BE130" s="809"/>
      <c r="BF130" s="810">
        <v>8.3000000000000007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487</v>
      </c>
      <c r="X131" s="818"/>
      <c r="Y131" s="818"/>
      <c r="Z131" s="819"/>
      <c r="AA131" s="820">
        <v>42899506</v>
      </c>
      <c r="AB131" s="821"/>
      <c r="AC131" s="821"/>
      <c r="AD131" s="821"/>
      <c r="AE131" s="822"/>
      <c r="AF131" s="823">
        <v>42677175</v>
      </c>
      <c r="AG131" s="821"/>
      <c r="AH131" s="821"/>
      <c r="AI131" s="821"/>
      <c r="AJ131" s="822"/>
      <c r="AK131" s="823">
        <v>43143568</v>
      </c>
      <c r="AL131" s="821"/>
      <c r="AM131" s="821"/>
      <c r="AN131" s="821"/>
      <c r="AO131" s="822"/>
      <c r="AP131" s="824"/>
      <c r="AQ131" s="825"/>
      <c r="AR131" s="825"/>
      <c r="AS131" s="825"/>
      <c r="AT131" s="826"/>
      <c r="AU131" s="264"/>
      <c r="AV131" s="264"/>
      <c r="AW131" s="264"/>
      <c r="AX131" s="785" t="s">
        <v>488</v>
      </c>
      <c r="AY131" s="786"/>
      <c r="AZ131" s="786"/>
      <c r="BA131" s="786"/>
      <c r="BB131" s="786"/>
      <c r="BC131" s="786"/>
      <c r="BD131" s="786"/>
      <c r="BE131" s="787"/>
      <c r="BF131" s="788">
        <v>88.2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490</v>
      </c>
      <c r="W132" s="798"/>
      <c r="X132" s="798"/>
      <c r="Y132" s="798"/>
      <c r="Z132" s="799"/>
      <c r="AA132" s="800">
        <v>8.4854706719999999</v>
      </c>
      <c r="AB132" s="801"/>
      <c r="AC132" s="801"/>
      <c r="AD132" s="801"/>
      <c r="AE132" s="802"/>
      <c r="AF132" s="803">
        <v>8.0941252549999998</v>
      </c>
      <c r="AG132" s="801"/>
      <c r="AH132" s="801"/>
      <c r="AI132" s="801"/>
      <c r="AJ132" s="802"/>
      <c r="AK132" s="803">
        <v>8.3928593940000003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491</v>
      </c>
      <c r="W133" s="777"/>
      <c r="X133" s="777"/>
      <c r="Y133" s="777"/>
      <c r="Z133" s="778"/>
      <c r="AA133" s="779">
        <v>8.6</v>
      </c>
      <c r="AB133" s="780"/>
      <c r="AC133" s="780"/>
      <c r="AD133" s="780"/>
      <c r="AE133" s="781"/>
      <c r="AF133" s="779">
        <v>8.4</v>
      </c>
      <c r="AG133" s="780"/>
      <c r="AH133" s="780"/>
      <c r="AI133" s="780"/>
      <c r="AJ133" s="781"/>
      <c r="AK133" s="779">
        <v>8.3000000000000007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PxisM3RCqPw4ZGr8cT5mwYoHpUUz/btxNvvYAHbei3wq8VjQPmfslTgEDynZ0Ps9EUTkfIyVITGwR08LD4k6Jg==" saltValue="WbUOuRGBpbE3UNLVkYi2D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K55" zoomScaleNormal="85" zoomScaleSheetLayoutView="100" workbookViewId="0">
      <selection activeCell="BK96" sqref="BK96"/>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3pgZ6EQvNgkTRm+g6PWZR1I8EkBkFCzlxxNV0EX+Tozyx88AFRYd5sB1iQFMPJEyn9lT/H2mAb0D/QZX1YfnBQ==" saltValue="NaovWeebWtOTCk8p0SYB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AM17" sqref="AM17:AT17"/>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6Azy/eDWXW1OlojM3XH5YZeTgjsn/bxyLWGt2ijYVxPXvLRpy6y0iZf0Y4OVNi/jmSFBd1OpNQLULvOMliNTsw==" saltValue="PDSXaa33hWCU875vq5V7V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 workbookViewId="0">
      <selection activeCell="AK17" sqref="AK17:AT17"/>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495</v>
      </c>
      <c r="AP7" s="283"/>
      <c r="AQ7" s="284" t="s">
        <v>496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497</v>
      </c>
      <c r="AQ8" s="290" t="s">
        <v>498</v>
      </c>
      <c r="AR8" s="291" t="s">
        <v>499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500</v>
      </c>
      <c r="AL9" s="1207"/>
      <c r="AM9" s="1207"/>
      <c r="AN9" s="1208"/>
      <c r="AO9" s="292">
        <v>13551317</v>
      </c>
      <c r="AP9" s="292">
        <v>54637</v>
      </c>
      <c r="AQ9" s="293">
        <v>56080</v>
      </c>
      <c r="AR9" s="294">
        <v>-2.6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501</v>
      </c>
      <c r="AL10" s="1207"/>
      <c r="AM10" s="1207"/>
      <c r="AN10" s="1208"/>
      <c r="AO10" s="295">
        <v>604057</v>
      </c>
      <c r="AP10" s="295">
        <v>2435</v>
      </c>
      <c r="AQ10" s="296">
        <v>3754</v>
      </c>
      <c r="AR10" s="297">
        <v>-35.1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502</v>
      </c>
      <c r="AL11" s="1207"/>
      <c r="AM11" s="1207"/>
      <c r="AN11" s="1208"/>
      <c r="AO11" s="295">
        <v>178324</v>
      </c>
      <c r="AP11" s="295">
        <v>719</v>
      </c>
      <c r="AQ11" s="296">
        <v>2189</v>
      </c>
      <c r="AR11" s="297">
        <v>-67.2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503</v>
      </c>
      <c r="AL12" s="1207"/>
      <c r="AM12" s="1207"/>
      <c r="AN12" s="1208"/>
      <c r="AO12" s="295">
        <v>626360</v>
      </c>
      <c r="AP12" s="295">
        <v>2525</v>
      </c>
      <c r="AQ12" s="296">
        <v>1449</v>
      </c>
      <c r="AR12" s="297">
        <v>74.3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504</v>
      </c>
      <c r="AL13" s="1207"/>
      <c r="AM13" s="1207"/>
      <c r="AN13" s="1208"/>
      <c r="AO13" s="295" t="s">
        <v>505</v>
      </c>
      <c r="AP13" s="295" t="s">
        <v>505</v>
      </c>
      <c r="AQ13" s="296">
        <v>54</v>
      </c>
      <c r="AR13" s="297" t="s">
        <v>505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506</v>
      </c>
      <c r="AL14" s="1207"/>
      <c r="AM14" s="1207"/>
      <c r="AN14" s="1208"/>
      <c r="AO14" s="295">
        <v>504249</v>
      </c>
      <c r="AP14" s="295">
        <v>2033</v>
      </c>
      <c r="AQ14" s="296">
        <v>1875</v>
      </c>
      <c r="AR14" s="297">
        <v>8.4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507</v>
      </c>
      <c r="AL15" s="1207"/>
      <c r="AM15" s="1207"/>
      <c r="AN15" s="1208"/>
      <c r="AO15" s="295">
        <v>204463</v>
      </c>
      <c r="AP15" s="295">
        <v>824</v>
      </c>
      <c r="AQ15" s="296">
        <v>1160</v>
      </c>
      <c r="AR15" s="297">
        <v>-29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508</v>
      </c>
      <c r="AL16" s="1210"/>
      <c r="AM16" s="1210"/>
      <c r="AN16" s="1211"/>
      <c r="AO16" s="295">
        <v>-937397</v>
      </c>
      <c r="AP16" s="295">
        <v>-3779</v>
      </c>
      <c r="AQ16" s="296">
        <v>-3977</v>
      </c>
      <c r="AR16" s="297">
        <v>-5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14731373</v>
      </c>
      <c r="AP17" s="295">
        <v>59395</v>
      </c>
      <c r="AQ17" s="296">
        <v>62584</v>
      </c>
      <c r="AR17" s="297">
        <v>-5.0999999999999996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513</v>
      </c>
      <c r="AL21" s="1204"/>
      <c r="AM21" s="1204"/>
      <c r="AN21" s="1205"/>
      <c r="AO21" s="307">
        <v>6.19</v>
      </c>
      <c r="AP21" s="308">
        <v>6.17</v>
      </c>
      <c r="AQ21" s="309">
        <v>0.02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514</v>
      </c>
      <c r="AL22" s="1204"/>
      <c r="AM22" s="1204"/>
      <c r="AN22" s="1205"/>
      <c r="AO22" s="312">
        <v>101.6</v>
      </c>
      <c r="AP22" s="313">
        <v>100.1</v>
      </c>
      <c r="AQ22" s="314">
        <v>1.5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516</v>
      </c>
      <c r="AO27" s="273"/>
      <c r="AP27" s="273"/>
      <c r="AQ27" s="273"/>
      <c r="AR27" s="273"/>
      <c r="AS27" s="273"/>
      <c r="AT27" s="273"/>
    </row>
    <row r="28" spans="1:46" ht="17.2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495</v>
      </c>
      <c r="AP30" s="283"/>
      <c r="AQ30" s="284" t="s">
        <v>496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497</v>
      </c>
      <c r="AQ31" s="290" t="s">
        <v>498</v>
      </c>
      <c r="AR31" s="291" t="s">
        <v>499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519</v>
      </c>
      <c r="AL32" s="1195"/>
      <c r="AM32" s="1195"/>
      <c r="AN32" s="1196"/>
      <c r="AO32" s="322">
        <v>9708713</v>
      </c>
      <c r="AP32" s="322">
        <v>39144</v>
      </c>
      <c r="AQ32" s="323">
        <v>31427</v>
      </c>
      <c r="AR32" s="324">
        <v>24.6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520</v>
      </c>
      <c r="AL33" s="1195"/>
      <c r="AM33" s="1195"/>
      <c r="AN33" s="1196"/>
      <c r="AO33" s="322" t="s">
        <v>505</v>
      </c>
      <c r="AP33" s="322" t="s">
        <v>505</v>
      </c>
      <c r="AQ33" s="323">
        <v>3</v>
      </c>
      <c r="AR33" s="324" t="s">
        <v>505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521</v>
      </c>
      <c r="AL34" s="1195"/>
      <c r="AM34" s="1195"/>
      <c r="AN34" s="1196"/>
      <c r="AO34" s="322" t="s">
        <v>505</v>
      </c>
      <c r="AP34" s="322" t="s">
        <v>505</v>
      </c>
      <c r="AQ34" s="323">
        <v>30</v>
      </c>
      <c r="AR34" s="324" t="s">
        <v>505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522</v>
      </c>
      <c r="AL35" s="1195"/>
      <c r="AM35" s="1195"/>
      <c r="AN35" s="1196"/>
      <c r="AO35" s="322">
        <v>4071732</v>
      </c>
      <c r="AP35" s="322">
        <v>16417</v>
      </c>
      <c r="AQ35" s="323">
        <v>10730</v>
      </c>
      <c r="AR35" s="324">
        <v>53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523</v>
      </c>
      <c r="AL36" s="1195"/>
      <c r="AM36" s="1195"/>
      <c r="AN36" s="1196"/>
      <c r="AO36" s="322">
        <v>17749</v>
      </c>
      <c r="AP36" s="322">
        <v>72</v>
      </c>
      <c r="AQ36" s="323">
        <v>463</v>
      </c>
      <c r="AR36" s="324">
        <v>-84.4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524</v>
      </c>
      <c r="AL37" s="1195"/>
      <c r="AM37" s="1195"/>
      <c r="AN37" s="1196"/>
      <c r="AO37" s="322">
        <v>820985</v>
      </c>
      <c r="AP37" s="322">
        <v>3310</v>
      </c>
      <c r="AQ37" s="323">
        <v>1052</v>
      </c>
      <c r="AR37" s="324">
        <v>214.6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525</v>
      </c>
      <c r="AL38" s="1198"/>
      <c r="AM38" s="1198"/>
      <c r="AN38" s="1199"/>
      <c r="AO38" s="325">
        <v>1226</v>
      </c>
      <c r="AP38" s="325">
        <v>5</v>
      </c>
      <c r="AQ38" s="326">
        <v>1</v>
      </c>
      <c r="AR38" s="314">
        <v>400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526</v>
      </c>
      <c r="AL39" s="1198"/>
      <c r="AM39" s="1198"/>
      <c r="AN39" s="1199"/>
      <c r="AO39" s="322">
        <v>-2551067</v>
      </c>
      <c r="AP39" s="322">
        <v>-10286</v>
      </c>
      <c r="AQ39" s="323">
        <v>-7904</v>
      </c>
      <c r="AR39" s="324">
        <v>30.1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527</v>
      </c>
      <c r="AL40" s="1195"/>
      <c r="AM40" s="1195"/>
      <c r="AN40" s="1196"/>
      <c r="AO40" s="322">
        <v>-8448359</v>
      </c>
      <c r="AP40" s="322">
        <v>-34063</v>
      </c>
      <c r="AQ40" s="323">
        <v>-27308</v>
      </c>
      <c r="AR40" s="324">
        <v>24.7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3620979</v>
      </c>
      <c r="AP41" s="322">
        <v>14599</v>
      </c>
      <c r="AQ41" s="323">
        <v>8493</v>
      </c>
      <c r="AR41" s="324">
        <v>71.900000000000006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495</v>
      </c>
      <c r="AN49" s="1189" t="s">
        <v>531</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532</v>
      </c>
      <c r="AO50" s="339" t="s">
        <v>533</v>
      </c>
      <c r="AP50" s="340" t="s">
        <v>534</v>
      </c>
      <c r="AQ50" s="341" t="s">
        <v>535</v>
      </c>
      <c r="AR50" s="342" t="s">
        <v>536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11722544</v>
      </c>
      <c r="AN51" s="344">
        <v>46640</v>
      </c>
      <c r="AO51" s="345">
        <v>15.8</v>
      </c>
      <c r="AP51" s="346">
        <v>41235</v>
      </c>
      <c r="AQ51" s="347">
        <v>5.6</v>
      </c>
      <c r="AR51" s="348">
        <v>10.199999999999999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7593616</v>
      </c>
      <c r="AN52" s="352">
        <v>30213</v>
      </c>
      <c r="AO52" s="353">
        <v>11.6</v>
      </c>
      <c r="AP52" s="354">
        <v>22086</v>
      </c>
      <c r="AQ52" s="355">
        <v>4.2</v>
      </c>
      <c r="AR52" s="356">
        <v>7.4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12097993</v>
      </c>
      <c r="AN53" s="344">
        <v>48281</v>
      </c>
      <c r="AO53" s="345">
        <v>3.5</v>
      </c>
      <c r="AP53" s="346">
        <v>41862</v>
      </c>
      <c r="AQ53" s="347">
        <v>1.5</v>
      </c>
      <c r="AR53" s="348">
        <v>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7404394</v>
      </c>
      <c r="AN54" s="352">
        <v>29550</v>
      </c>
      <c r="AO54" s="353">
        <v>-2.2000000000000002</v>
      </c>
      <c r="AP54" s="354">
        <v>23710</v>
      </c>
      <c r="AQ54" s="355">
        <v>7.4</v>
      </c>
      <c r="AR54" s="356">
        <v>-9.6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9814875</v>
      </c>
      <c r="AN55" s="344">
        <v>39294</v>
      </c>
      <c r="AO55" s="345">
        <v>-18.600000000000001</v>
      </c>
      <c r="AP55" s="346">
        <v>43554</v>
      </c>
      <c r="AQ55" s="347">
        <v>4</v>
      </c>
      <c r="AR55" s="348">
        <v>-22.6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6140562</v>
      </c>
      <c r="AN56" s="352">
        <v>24584</v>
      </c>
      <c r="AO56" s="353">
        <v>-16.8</v>
      </c>
      <c r="AP56" s="354">
        <v>24811</v>
      </c>
      <c r="AQ56" s="355">
        <v>4.5999999999999996</v>
      </c>
      <c r="AR56" s="356">
        <v>-21.4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9897475</v>
      </c>
      <c r="AN57" s="344">
        <v>39728</v>
      </c>
      <c r="AO57" s="345">
        <v>1.1000000000000001</v>
      </c>
      <c r="AP57" s="346">
        <v>42581</v>
      </c>
      <c r="AQ57" s="347">
        <v>-2.2000000000000002</v>
      </c>
      <c r="AR57" s="348">
        <v>3.3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7658647</v>
      </c>
      <c r="AN58" s="352">
        <v>30741</v>
      </c>
      <c r="AO58" s="353">
        <v>25</v>
      </c>
      <c r="AP58" s="354">
        <v>24354</v>
      </c>
      <c r="AQ58" s="355">
        <v>-1.8</v>
      </c>
      <c r="AR58" s="356">
        <v>26.8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10593394</v>
      </c>
      <c r="AN59" s="344">
        <v>42711</v>
      </c>
      <c r="AO59" s="345">
        <v>7.5</v>
      </c>
      <c r="AP59" s="346">
        <v>45426</v>
      </c>
      <c r="AQ59" s="347">
        <v>6.7</v>
      </c>
      <c r="AR59" s="348">
        <v>0.8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6914203</v>
      </c>
      <c r="AN60" s="352">
        <v>27877</v>
      </c>
      <c r="AO60" s="353">
        <v>-9.3000000000000007</v>
      </c>
      <c r="AP60" s="354">
        <v>24508</v>
      </c>
      <c r="AQ60" s="355">
        <v>0.6</v>
      </c>
      <c r="AR60" s="356">
        <v>-9.9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10825256</v>
      </c>
      <c r="AN61" s="359">
        <v>43331</v>
      </c>
      <c r="AO61" s="360">
        <v>1.9</v>
      </c>
      <c r="AP61" s="361">
        <v>42932</v>
      </c>
      <c r="AQ61" s="362">
        <v>3.1</v>
      </c>
      <c r="AR61" s="348">
        <v>-1.2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7142284</v>
      </c>
      <c r="AN62" s="352">
        <v>28593</v>
      </c>
      <c r="AO62" s="353">
        <v>1.7</v>
      </c>
      <c r="AP62" s="354">
        <v>23894</v>
      </c>
      <c r="AQ62" s="355">
        <v>3</v>
      </c>
      <c r="AR62" s="356">
        <v>-1.3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btRQYMQ3Upv2v6yJV+rP1i3cBxuUu9YiuZqf9R+SJ1rrbALw1tPwabr3/K0Iz/1inDc+yT3lEvXTofOWs3zEtg==" saltValue="qyGbRGlW/VhGjciPpwV14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6" zoomScaleNormal="100" zoomScaleSheetLayoutView="55" workbookViewId="0">
      <selection activeCell="AM17" sqref="AM17:AT17"/>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YEztg6x8OWg3iunAY4fpbdXj93Eol0vk/mFEdtTcpXYD3rQXWH2vkfSAn9pOunwdHXJhkMyPICF+BxySF30qQ==" saltValue="dnEcQj0lr/Gd2uqGHhj4Z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3" zoomScaleNormal="100" zoomScaleSheetLayoutView="55" workbookViewId="0">
      <selection activeCell="AM17" sqref="AM17:AT17"/>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d+9EtfMlEUDRULC4CFqscNxdi9exjKZ6ymyZ3KOgacS0j0B2e57dIQ/J7gkbObTy5jcwMJPNO0cM78FXY7fVw==" saltValue="fHjF8cxyXEGMgQkpcq2R7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SheetLayoutView="100" workbookViewId="0">
      <selection activeCell="H49" sqref="H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12" t="s">
        <v>3</v>
      </c>
      <c r="D47" s="1212"/>
      <c r="E47" s="1213"/>
      <c r="F47" s="11">
        <v>4.68</v>
      </c>
      <c r="G47" s="12">
        <v>4.3600000000000003</v>
      </c>
      <c r="H47" s="12">
        <v>2.66</v>
      </c>
      <c r="I47" s="12">
        <v>1.65</v>
      </c>
      <c r="J47" s="13">
        <v>2.81</v>
      </c>
    </row>
    <row r="48" spans="2:10" ht="57.75" customHeight="1">
      <c r="B48" s="14"/>
      <c r="C48" s="1214" t="s">
        <v>4</v>
      </c>
      <c r="D48" s="1214"/>
      <c r="E48" s="1215"/>
      <c r="F48" s="15">
        <v>3.36</v>
      </c>
      <c r="G48" s="16">
        <v>2.39</v>
      </c>
      <c r="H48" s="16">
        <v>3.65</v>
      </c>
      <c r="I48" s="16">
        <v>3.25</v>
      </c>
      <c r="J48" s="17">
        <v>3.32</v>
      </c>
    </row>
    <row r="49" spans="2:10" ht="57.75" customHeight="1" thickBot="1">
      <c r="B49" s="18"/>
      <c r="C49" s="1216" t="s">
        <v>5</v>
      </c>
      <c r="D49" s="1216"/>
      <c r="E49" s="1217"/>
      <c r="F49" s="19" t="s">
        <v>552</v>
      </c>
      <c r="G49" s="20" t="s">
        <v>553</v>
      </c>
      <c r="H49" s="20" t="s">
        <v>554</v>
      </c>
      <c r="I49" s="20" t="s">
        <v>555</v>
      </c>
      <c r="J49" s="21">
        <v>1.27</v>
      </c>
    </row>
    <row r="50" spans="2:10" ht="13.5" customHeight="1"/>
    <row r="51" spans="2:10" ht="13.5" hidden="1" customHeight="1"/>
    <row r="52" spans="2:10" ht="13.5" hidden="1" customHeight="1"/>
    <row r="53" spans="2:10" ht="13.5" hidden="1" customHeight="1"/>
  </sheetData>
  <sheetProtection algorithmName="SHA-512" hashValue="IRhfSB7CAgaEbL0uGqhNlPn5gTHFkWiKuPgAyC+Dx6WQHWIQroP32jWJO0TMOPnlXlLnIsGZqaUG76DVe95kvA==" saltValue="MZuM3bRXPo86UGGa5xDr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2019-11-01T06:36:09Z</cp:lastPrinted>
  <dcterms:created xsi:type="dcterms:W3CDTF">2019-06-06T04:46:53Z</dcterms:created>
  <dcterms:modified xsi:type="dcterms:W3CDTF">2019-11-05T05:52:17Z</dcterms:modified>
  <cp:category/>
</cp:coreProperties>
</file>