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230" yWindow="-15" windowWidth="10275" windowHeight="7740" tabRatio="90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BE39" i="9"/>
  <c r="AM39" i="9"/>
  <c r="U39" i="9"/>
  <c r="C39" i="9"/>
  <c r="BE38" i="9"/>
  <c r="AM38" i="9"/>
  <c r="U38" i="9"/>
  <c r="C38" i="9"/>
  <c r="BE37" i="9"/>
  <c r="AM37" i="9"/>
  <c r="C37" i="9"/>
  <c r="BE36" i="9"/>
  <c r="C36" i="9"/>
  <c r="BW35" i="9"/>
  <c r="BW36" i="9" s="1"/>
  <c r="BW34" i="9"/>
  <c r="C34" i="9"/>
  <c r="C35" i="9" s="1"/>
  <c r="BW37" i="9" l="1"/>
  <c r="BW38" i="9" s="1"/>
  <c r="BW39"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O39" i="9" s="1"/>
  <c r="CO40" i="9" s="1"/>
  <c r="CO41" i="9" s="1"/>
  <c r="CO42" i="9" s="1"/>
  <c r="AM34" i="9"/>
  <c r="AM35" i="9" s="1"/>
  <c r="AM36" i="9" s="1"/>
  <c r="BE34" i="9"/>
  <c r="BE35" i="9" s="1"/>
</calcChain>
</file>

<file path=xl/sharedStrings.xml><?xml version="1.0" encoding="utf-8"?>
<sst xmlns="http://schemas.openxmlformats.org/spreadsheetml/2006/main" count="1015" uniqueCount="575">
  <si>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</si>
  <si>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</si>
  <si>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</si>
  <si>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</si>
  <si>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</si>
  <si>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</si>
  <si>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</si>
  <si>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</si>
  <si>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</si>
  <si>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</si>
  <si>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</si>
  <si>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</si>
  <si>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</si>
  <si>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</si>
  <si>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</si>
  <si>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</si>
  <si>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</si>
  <si>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</si>
  <si>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</si>
  <si>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</si>
  <si>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</si>
  <si>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</si>
  <si>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</si>
  <si>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</si>
  <si>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</si>
  <si>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</si>
  <si>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</si>
  <si>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</si>
  <si>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</si>
  <si>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</si>
  <si>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</si>
  <si>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</si>
  <si>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</si>
  <si>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</si>
  <si>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</si>
  <si>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</si>
  <si>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</si>
  <si>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</si>
  <si>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</si>
  <si>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</si>
  <si>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</si>
  <si>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</si>
  <si>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</si>
  <si>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</si>
  <si>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</si>
  <si>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</si>
  <si>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</si>
  <si>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</si>
  <si>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</si>
  <si>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</si>
  <si>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</si>
  <si>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</si>
  <si>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</si>
  <si>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</si>
  <si>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</si>
  <si>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</si>
  <si>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</si>
  <si>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</si>
  <si>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</si>
  <si>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</si>
  <si>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</si>
  <si>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</si>
  <si>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</si>
  <si>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</si>
  <si>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</si>
  <si>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</si>
  <si>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</si>
  <si>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</si>
  <si>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</si>
  <si>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</si>
  <si>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</si>
  <si>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</si>
  <si>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</si>
  <si>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</si>
  <si>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</si>
  <si>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</si>
  <si>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</si>
  <si>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</si>
  <si>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</si>
  <si>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</si>
  <si>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</si>
  <si>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</si>
  <si>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</si>
  <si>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</si>
  <si>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</si>
  <si>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</si>
  <si>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</si>
  <si>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</si>
  <si>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</si>
  <si>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</si>
  <si>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</si>
  <si>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</si>
  <si>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</si>
  <si>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</si>
  <si>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</si>
  <si>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</si>
  <si>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</si>
  <si>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</si>
  <si>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</si>
  <si>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</si>
  <si>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</si>
  <si>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</si>
  <si>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</si>
  <si>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</si>
  <si>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</si>
  <si>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</si>
  <si>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</si>
  <si>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</si>
  <si>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</si>
  <si>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</si>
  <si>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</si>
  <si>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</si>
  <si>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</si>
  <si>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</si>
  <si>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</si>
  <si>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</si>
  <si>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</si>
  <si>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</si>
  <si>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</si>
  <si>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</si>
  <si>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</si>
  <si>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</si>
  <si>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</si>
  <si>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</si>
  <si>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</si>
  <si>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</si>
  <si>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</si>
  <si>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</si>
  <si>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</si>
  <si>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</si>
  <si>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</si>
  <si>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</si>
  <si>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</si>
  <si>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</si>
  <si>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</si>
  <si>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</si>
  <si>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</si>
  <si>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</si>
  <si>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</si>
  <si>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</si>
  <si>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</si>
  <si>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</si>
  <si>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</si>
  <si>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</si>
  <si>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</si>
  <si>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</si>
  <si>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</si>
  <si>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</si>
  <si>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</si>
  <si>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</si>
  <si>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</si>
  <si>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</si>
  <si>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</si>
  <si>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</si>
  <si>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</si>
  <si>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</si>
  <si>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</si>
  <si>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</si>
  <si>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</si>
  <si>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</si>
  <si>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</si>
  <si>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</si>
  <si>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</si>
  <si>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</si>
  <si>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</si>
  <si>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</si>
  <si>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</si>
  <si>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</si>
  <si>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</si>
  <si>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</si>
  <si>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</si>
  <si>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</si>
  <si>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</si>
  <si>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</si>
  <si>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</si>
  <si>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</si>
  <si>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</si>
  <si>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</si>
  <si>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</si>
  <si>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</si>
  <si>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</si>
  <si>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</si>
  <si>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</si>
  <si>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</si>
  <si>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</si>
  <si>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</si>
  <si>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</si>
  <si>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</si>
  <si>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</si>
  <si>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</si>
  <si>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</si>
  <si>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</si>
  <si>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</si>
  <si>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</si>
  <si>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</si>
  <si>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</si>
  <si>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山形県山形市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</si>
  <si>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</si>
  <si>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</si>
  <si>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</si>
  <si>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</si>
  <si>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</si>
  <si>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</si>
  <si>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</si>
  <si>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</si>
  <si>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</si>
  <si>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</si>
  <si>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</si>
  <si>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</si>
  <si>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</si>
  <si>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</si>
  <si>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</si>
  <si>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</si>
  <si>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</si>
  <si>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</si>
  <si>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</si>
  <si>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</si>
  <si>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</si>
  <si>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</si>
  <si>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</si>
  <si>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</si>
  <si>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</si>
  <si>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</si>
  <si>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</si>
  <si>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</si>
  <si>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</si>
  <si>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</si>
  <si>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</si>
  <si>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</si>
  <si>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</si>
  <si>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</si>
  <si>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</si>
  <si>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</si>
  <si>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</si>
  <si>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</si>
  <si>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</si>
  <si>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</si>
  <si>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</si>
  <si>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</si>
  <si>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</si>
  <si>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</si>
  <si>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</si>
  <si>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</si>
  <si>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</si>
  <si>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</si>
  <si>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</si>
  <si>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</si>
  <si>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</si>
  <si>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</si>
  <si>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</si>
  <si>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</si>
  <si>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</si>
  <si>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</si>
  <si>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</si>
  <si>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</si>
  <si>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</si>
  <si>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</si>
  <si>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</si>
  <si>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</si>
  <si>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</si>
  <si>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</si>
  <si>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</si>
  <si>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</si>
  <si>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</si>
  <si>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</si>
  <si>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</si>
  <si>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</si>
  <si>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</si>
  <si>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</si>
  <si>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</si>
  <si>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</si>
  <si>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</si>
  <si>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</si>
  <si>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</si>
  <si>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</si>
  <si>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</si>
  <si>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</si>
  <si>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</si>
  <si>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</si>
  <si>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</si>
  <si>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</si>
  <si>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</si>
  <si>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</si>
  <si>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</si>
  <si>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</si>
  <si>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</si>
  <si>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</si>
  <si>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</si>
  <si>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</si>
  <si>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</si>
  <si>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</si>
  <si>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</si>
  <si>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</si>
  <si>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</si>
  <si>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</si>
  <si>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</si>
  <si>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</si>
  <si>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</si>
  <si>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</si>
  <si>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</si>
  <si>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</si>
  <si>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</si>
  <si>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</si>
  <si>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</si>
  <si>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</si>
  <si>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</si>
  <si>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</si>
  <si>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</si>
  <si>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</si>
  <si>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</si>
  <si>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</si>
  <si>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</si>
  <si>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</si>
  <si>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</si>
  <si>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</si>
  <si>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</si>
  <si>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</si>
  <si>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</si>
  <si>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</si>
  <si>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</si>
  <si>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</si>
  <si>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</si>
  <si>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</si>
  <si>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</si>
  <si>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</si>
  <si>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</si>
  <si>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</si>
  <si>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</si>
  <si>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</si>
  <si>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</si>
  <si>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</si>
  <si>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</si>
  <si>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</si>
  <si>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</si>
  <si>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</si>
  <si>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</si>
  <si>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</si>
  <si>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</si>
  <si>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</si>
  <si>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</si>
  <si>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</si>
  <si>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</si>
  <si>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</si>
  <si>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</si>
  <si>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</si>
  <si>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山形県山形市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</si>
  <si>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</si>
  <si>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</si>
  <si>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</si>
  <si>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</si>
  <si>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</si>
  <si>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</si>
  <si>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</si>
  <si>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</si>
  <si>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</si>
  <si>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</si>
  <si>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</si>
  <si>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</si>
  <si>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</si>
  <si>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</si>
  <si>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</si>
  <si>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</si>
  <si>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</si>
  <si>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</si>
  <si>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</si>
  <si>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</si>
  <si>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区画整理事業会計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</si>
  <si>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</si>
  <si>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</si>
  <si>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</si>
  <si>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</si>
  <si>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</si>
  <si>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</si>
  <si>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</si>
  <si>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</si>
  <si>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</si>
  <si>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</si>
  <si>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</si>
  <si>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</si>
  <si>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</si>
  <si>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</si>
  <si>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</si>
  <si>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</si>
  <si>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駐車場事業会計</t>
    <phoneticPr fontId="5"/>
  </si>
  <si>
    <t>水道事業会計</t>
    <phoneticPr fontId="5"/>
  </si>
  <si>
    <t>法適用企業</t>
    <phoneticPr fontId="5"/>
  </si>
  <si>
    <t>公共下水道事業会計</t>
    <phoneticPr fontId="5"/>
  </si>
  <si>
    <t>市立病院済生館事業会計</t>
    <phoneticPr fontId="5"/>
  </si>
  <si>
    <t>公設地方卸売市場事業会計</t>
    <phoneticPr fontId="5"/>
  </si>
  <si>
    <t>法非適用企業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</si>
  <si>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</si>
  <si>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</si>
  <si>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</si>
  <si>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</si>
  <si>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</si>
  <si>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</si>
  <si>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</si>
  <si>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</si>
  <si>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</si>
  <si>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</si>
  <si>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</si>
  <si>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</si>
  <si>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</si>
  <si>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</si>
  <si>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</si>
  <si>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</si>
  <si>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</si>
  <si>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</si>
  <si>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</si>
  <si>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</si>
  <si>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</si>
  <si>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</si>
  <si>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</si>
  <si>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</si>
  <si>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</si>
  <si>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</si>
  <si>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</si>
  <si>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</si>
  <si>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</si>
  <si>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</si>
  <si>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</si>
  <si>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</si>
  <si>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</si>
  <si>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</si>
  <si>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</si>
  <si>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</si>
  <si>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</si>
  <si>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</si>
  <si>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</si>
  <si>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</si>
  <si>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</si>
  <si>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</si>
  <si>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</si>
  <si>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</si>
  <si>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</si>
  <si>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</si>
  <si>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</si>
  <si>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</si>
  <si>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</si>
  <si>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</si>
  <si>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</si>
  <si>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</si>
  <si>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</si>
  <si>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</si>
  <si>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</si>
  <si>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</si>
  <si>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</si>
  <si>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</si>
  <si>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</si>
  <si>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</si>
  <si>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</si>
  <si>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</si>
  <si>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</si>
  <si>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</si>
  <si>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</si>
  <si>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</si>
  <si>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</si>
  <si>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</si>
  <si>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</si>
  <si>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</si>
  <si>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</si>
  <si>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</si>
  <si>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</si>
  <si>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</si>
  <si>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</si>
  <si>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</si>
  <si>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</si>
  <si>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</si>
  <si>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</si>
  <si>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</si>
  <si>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</si>
  <si>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</si>
  <si>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</si>
  <si>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</si>
  <si>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</si>
  <si>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</si>
  <si>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</si>
  <si>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</si>
  <si>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</si>
  <si>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</si>
  <si>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</si>
  <si>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</si>
  <si>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</si>
  <si>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</si>
  <si>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</si>
  <si>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</si>
  <si>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</si>
  <si>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</si>
  <si>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</si>
  <si>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</si>
  <si>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</si>
  <si>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</si>
  <si>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</si>
  <si>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</si>
  <si>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</si>
  <si>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</si>
  <si>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</si>
  <si>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</si>
  <si>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</si>
  <si>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</si>
  <si>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</si>
  <si>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</si>
  <si>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</si>
  <si>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</si>
  <si>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</si>
  <si>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</si>
  <si>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</si>
  <si>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</si>
  <si>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</si>
  <si>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</si>
  <si>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</si>
  <si>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</si>
  <si>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</si>
  <si>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</si>
  <si>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</si>
  <si>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</si>
  <si>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</si>
  <si>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</si>
  <si>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</si>
  <si>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</si>
  <si>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</si>
  <si>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</si>
  <si>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</si>
  <si>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</si>
  <si>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</si>
  <si>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</si>
  <si>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0.59</t>
  </si>
  <si>
    <t>▲ 0.12</t>
  </si>
  <si>
    <t>▲ 1.29</t>
  </si>
  <si>
    <t>▲ 0.39</t>
  </si>
  <si>
    <t>▲ 1.47</t>
  </si>
  <si>
    <t>水道事業会計</t>
  </si>
  <si>
    <t>市立病院済生館事業会計</t>
  </si>
  <si>
    <t>一般会計</t>
  </si>
  <si>
    <t>公共下水道事業会計</t>
  </si>
  <si>
    <t>国民健康保険事業会計</t>
  </si>
  <si>
    <t>介護保険事業会計</t>
  </si>
  <si>
    <t>後期高齢者医療事業会計</t>
  </si>
  <si>
    <t>駐車場事業会計</t>
  </si>
  <si>
    <t>その他会計（赤字）</t>
  </si>
  <si>
    <t>その他会計（黒字）</t>
  </si>
  <si>
    <t>山形広域環境事務組合</t>
    <rPh sb="0" eb="2">
      <t>ヤマガタ</t>
    </rPh>
    <rPh sb="2" eb="4">
      <t>コウイキ</t>
    </rPh>
    <rPh sb="4" eb="6">
      <t>カンキョウ</t>
    </rPh>
    <rPh sb="6" eb="8">
      <t>ジム</t>
    </rPh>
    <rPh sb="8" eb="10">
      <t>クミアイ</t>
    </rPh>
    <phoneticPr fontId="2"/>
  </si>
  <si>
    <t>山形市都市振興公社</t>
    <rPh sb="0" eb="3">
      <t>ヤマガタシ</t>
    </rPh>
    <rPh sb="3" eb="5">
      <t>トシ</t>
    </rPh>
    <rPh sb="5" eb="7">
      <t>シンコウ</t>
    </rPh>
    <rPh sb="7" eb="9">
      <t>コウシャ</t>
    </rPh>
    <phoneticPr fontId="2"/>
  </si>
  <si>
    <t>山形市土地開発公社</t>
    <rPh sb="0" eb="3">
      <t>ヤマガタシ</t>
    </rPh>
    <rPh sb="3" eb="5">
      <t>トチ</t>
    </rPh>
    <rPh sb="5" eb="7">
      <t>カイハツ</t>
    </rPh>
    <rPh sb="7" eb="9">
      <t>コウシャ</t>
    </rPh>
    <phoneticPr fontId="2"/>
  </si>
  <si>
    <t>山形市文化振興事業団</t>
    <rPh sb="0" eb="3">
      <t>ヤマガタシ</t>
    </rPh>
    <rPh sb="3" eb="5">
      <t>ブンカ</t>
    </rPh>
    <rPh sb="5" eb="7">
      <t>シンコウ</t>
    </rPh>
    <rPh sb="7" eb="10">
      <t>ジギョウダン</t>
    </rPh>
    <phoneticPr fontId="2"/>
  </si>
  <si>
    <t>山形市健康福祉医療事業団</t>
    <rPh sb="0" eb="3">
      <t>ヤマガタシ</t>
    </rPh>
    <rPh sb="3" eb="5">
      <t>ケンコウ</t>
    </rPh>
    <rPh sb="5" eb="7">
      <t>フクシ</t>
    </rPh>
    <rPh sb="7" eb="9">
      <t>イリョウ</t>
    </rPh>
    <rPh sb="9" eb="12">
      <t>ジギョウダン</t>
    </rPh>
    <phoneticPr fontId="2"/>
  </si>
  <si>
    <t>山形コンベンションビューロー</t>
    <rPh sb="0" eb="2">
      <t>ヤマガタ</t>
    </rPh>
    <phoneticPr fontId="2"/>
  </si>
  <si>
    <t>山形市農業振興公社</t>
    <rPh sb="0" eb="3">
      <t>ヤマガタシ</t>
    </rPh>
    <rPh sb="3" eb="5">
      <t>ノウギョウ</t>
    </rPh>
    <rPh sb="5" eb="7">
      <t>シンコウ</t>
    </rPh>
    <rPh sb="7" eb="9">
      <t>コウシャ</t>
    </rPh>
    <phoneticPr fontId="2"/>
  </si>
  <si>
    <t>山形市水道サービスセンター</t>
    <rPh sb="0" eb="3">
      <t>ヤマガタシ</t>
    </rPh>
    <rPh sb="3" eb="5">
      <t>スイドウ</t>
    </rPh>
    <phoneticPr fontId="2"/>
  </si>
  <si>
    <t>七日町再開発ビル</t>
    <rPh sb="0" eb="3">
      <t>ナノカマチ</t>
    </rPh>
    <rPh sb="3" eb="6">
      <t>サイカイハツ</t>
    </rPh>
    <phoneticPr fontId="2"/>
  </si>
  <si>
    <t>山形地下道開発</t>
    <rPh sb="0" eb="2">
      <t>ヤマガタ</t>
    </rPh>
    <rPh sb="2" eb="5">
      <t>チカドウ</t>
    </rPh>
    <rPh sb="5" eb="7">
      <t>カイハツ</t>
    </rPh>
    <phoneticPr fontId="2"/>
  </si>
  <si>
    <t>-</t>
    <phoneticPr fontId="2"/>
  </si>
  <si>
    <t>-</t>
    <phoneticPr fontId="2"/>
  </si>
  <si>
    <t>山形県後期高齢者医療広域連合（普通会計分）</t>
    <rPh sb="0" eb="2">
      <t>ヤマガタ</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</si>
  <si>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</si>
  <si>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山形県消防補償等組合</t>
    <rPh sb="0" eb="2">
      <t>ヤマガタ</t>
    </rPh>
    <rPh sb="2" eb="3">
      <t>ケン</t>
    </rPh>
    <rPh sb="3" eb="5">
      <t>ショウボウ</t>
    </rPh>
    <rPh sb="5" eb="8">
      <t>ホショウトウ</t>
    </rPh>
    <rPh sb="8" eb="10">
      <t>クミアイ</t>
    </rPh>
    <phoneticPr fontId="2"/>
  </si>
  <si>
    <t>山形県自治会館管理組合</t>
    <rPh sb="0" eb="2">
      <t>ヤマガタ</t>
    </rPh>
    <rPh sb="2" eb="3">
      <t>ケン</t>
    </rPh>
    <rPh sb="3" eb="5">
      <t>ジチ</t>
    </rPh>
    <rPh sb="5" eb="7">
      <t>カイカン</t>
    </rPh>
    <rPh sb="7" eb="9">
      <t>カンリ</t>
    </rPh>
    <rPh sb="9" eb="11">
      <t>クミアイ</t>
    </rPh>
    <phoneticPr fontId="2"/>
  </si>
  <si>
    <t>最上川中部水道企業団</t>
    <rPh sb="0" eb="2">
      <t>モガミ</t>
    </rPh>
    <rPh sb="2" eb="3">
      <t>ガワ</t>
    </rPh>
    <rPh sb="3" eb="5">
      <t>チュウブ</t>
    </rPh>
    <rPh sb="5" eb="7">
      <t>スイドウ</t>
    </rPh>
    <rPh sb="7" eb="9">
      <t>キギョウ</t>
    </rPh>
    <rPh sb="9" eb="10">
      <t>ダン</t>
    </rPh>
    <phoneticPr fontId="2"/>
  </si>
  <si>
    <t>法適用企業</t>
    <rPh sb="0" eb="1">
      <t>ホウ</t>
    </rPh>
    <rPh sb="1" eb="3">
      <t>テキヨウ</t>
    </rPh>
    <rPh sb="3" eb="5">
      <t>キギョウ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</si>
  <si>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</si>
  <si>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</si>
  <si>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</si>
  <si>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</si>
  <si>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</si>
  <si>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より低い水準にあるが、将来負担比率が類似団体と比べ高くなっている。今後は、将来負担比率に留意しながら、老朽化した施設の集約化と除却を進めていく必要があると思われ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</si>
  <si>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</si>
  <si>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</si>
  <si>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</si>
  <si>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</si>
  <si>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</si>
  <si>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</si>
  <si>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</si>
  <si>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平成２５年度までは減少傾向だったが、平成２６年度から増加傾向に転じた。類似団体の平均は年々下降しているが、当市は平成２４年度から平成２８年度までの５ヵ年平均では３０ポイント程度高い値となっている。
実質公債費比率は、平成２４年度の９．８をピークに徐々に下がっているが、類似団体も下がっており、その差は拡大する傾向にある。地方債の減少により、各比率も下がっているが、今後大型施設の建設及びその地方債の償還が控えているため、これ以上の大幅な減少は見込めない可能性が高い。</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</si>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</sst>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40283</c:v>
                </c:pt>
                <c:pt idx="1">
                  <c:v>46640</c:v>
                </c:pt>
                <c:pt idx="2">
                  <c:v>48281</c:v>
                </c:pt>
                <c:pt idx="3">
                  <c:v>39294</c:v>
                </c:pt>
                <c:pt idx="4">
                  <c:v>39728</c:v>
                </c:pt>
              </c:numCache>
            </c:numRef>
          </c:val>
          <c:smooth val="0"/>
        </c:ser>
        <c:dLbls>
          <c:showLegendKey val="0"/>
          <c:showVal val="0"/>
          <c:showCatName val="0"/>
          <c:showSerName val="0"/>
          <c:showPercent val="0"/>
          <c:showBubbleSize val="0"/>
        </c:dLbls>
        <c:marker val="1"/>
        <c:smooth val="0"/>
        <c:axId val="98964608"/>
        <c:axId val="98966528"/>
      </c:lineChart>
      <c:catAx>
        <c:axId val="98964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966528"/>
        <c:crosses val="autoZero"/>
        <c:auto val="1"/>
        <c:lblAlgn val="ctr"/>
        <c:lblOffset val="100"/>
        <c:tickLblSkip val="1"/>
        <c:tickMarkSkip val="1"/>
        <c:noMultiLvlLbl val="0"/>
      </c:catAx>
      <c:valAx>
        <c:axId val="989665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964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2.99</c:v>
                </c:pt>
                <c:pt idx="1">
                  <c:v>3.36</c:v>
                </c:pt>
                <c:pt idx="2">
                  <c:v>2.39</c:v>
                </c:pt>
                <c:pt idx="3">
                  <c:v>3.65</c:v>
                </c:pt>
                <c:pt idx="4">
                  <c:v>3.25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5.2</c:v>
                </c:pt>
                <c:pt idx="1">
                  <c:v>4.68</c:v>
                </c:pt>
                <c:pt idx="2">
                  <c:v>4.3600000000000003</c:v>
                </c:pt>
                <c:pt idx="3">
                  <c:v>2.66</c:v>
                </c:pt>
                <c:pt idx="4">
                  <c:v>1.65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5951872"/>
        <c:axId val="115954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-0.59</c:v>
                </c:pt>
                <c:pt idx="1">
                  <c:v>-0.12</c:v>
                </c:pt>
                <c:pt idx="2">
                  <c:v>-1.29</c:v>
                </c:pt>
                <c:pt idx="3">
                  <c:v>-0.39</c:v>
                </c:pt>
                <c:pt idx="4">
                  <c:v>-1.47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5951872"/>
        <c:axId val="115954048"/>
      </c:lineChart>
      <c:catAx>
        <c:axId val="11595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954048"/>
        <c:crosses val="autoZero"/>
        <c:auto val="1"/>
        <c:lblAlgn val="ctr"/>
        <c:lblOffset val="100"/>
        <c:tickLblSkip val="1"/>
        <c:tickMarkSkip val="1"/>
        <c:noMultiLvlLbl val="0"/>
      </c:catAx>
      <c:valAx>
        <c:axId val="115954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5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駐車場事業会計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0.04</c:v>
                </c:pt>
                <c:pt idx="4">
                  <c:v>#N/A</c:v>
                </c:pt>
                <c:pt idx="5">
                  <c:v>0</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0.03</c:v>
                </c:pt>
                <c:pt idx="8">
                  <c:v>#N/A</c:v>
                </c:pt>
                <c:pt idx="9">
                  <c:v>0.14000000000000001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0.39</c:v>
                </c:pt>
                <c:pt idx="2">
                  <c:v>#N/A</c:v>
                </c:pt>
                <c:pt idx="3">
                  <c:v>0.37</c:v>
                </c:pt>
                <c:pt idx="4">
                  <c:v>#N/A</c:v>
                </c:pt>
                <c:pt idx="5">
                  <c:v>0.28000000000000003</c:v>
                </c:pt>
                <c:pt idx="6">
                  <c:v>#N/A</c:v>
                </c:pt>
                <c:pt idx="7">
                  <c:v>0.41</c:v>
                </c:pt>
                <c:pt idx="8">
                  <c:v>#N/A</c:v>
                </c:pt>
                <c:pt idx="9">
                  <c:v>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1.8</c:v>
                </c:pt>
                <c:pt idx="2">
                  <c:v>#N/A</c:v>
                </c:pt>
                <c:pt idx="3">
                  <c:v>0.99</c:v>
                </c:pt>
                <c:pt idx="4">
                  <c:v>#N/A</c:v>
                </c:pt>
                <c:pt idx="5">
                  <c:v>1.85</c:v>
                </c:pt>
                <c:pt idx="6">
                  <c:v>#N/A</c:v>
                </c:pt>
                <c:pt idx="7">
                  <c:v>7.0000000000000007E-2</c:v>
                </c:pt>
                <c:pt idx="8">
                  <c:v>#N/A</c:v>
                </c:pt>
                <c:pt idx="9">
                  <c:v>1.1100000000000001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2.1</c:v>
                </c:pt>
                <c:pt idx="2">
                  <c:v>#N/A</c:v>
                </c:pt>
                <c:pt idx="3">
                  <c:v>2.37</c:v>
                </c:pt>
                <c:pt idx="4">
                  <c:v>#N/A</c:v>
                </c:pt>
                <c:pt idx="5">
                  <c:v>2.15</c:v>
                </c:pt>
                <c:pt idx="6">
                  <c:v>#N/A</c:v>
                </c:pt>
                <c:pt idx="7">
                  <c:v>2.4</c:v>
                </c:pt>
                <c:pt idx="8">
                  <c:v>#N/A</c:v>
                </c:pt>
                <c:pt idx="9">
                  <c:v>2.63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2.98</c:v>
                </c:pt>
                <c:pt idx="2">
                  <c:v>#N/A</c:v>
                </c:pt>
                <c:pt idx="3">
                  <c:v>3.35</c:v>
                </c:pt>
                <c:pt idx="4">
                  <c:v>#N/A</c:v>
                </c:pt>
                <c:pt idx="5">
                  <c:v>2.38</c:v>
                </c:pt>
                <c:pt idx="6">
                  <c:v>#N/A</c:v>
                </c:pt>
                <c:pt idx="7">
                  <c:v>3.64</c:v>
                </c:pt>
                <c:pt idx="8">
                  <c:v>#N/A</c:v>
                </c:pt>
                <c:pt idx="9">
                  <c:v>3.24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市立病院済生館事業会計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8.52</c:v>
                </c:pt>
                <c:pt idx="2">
                  <c:v>#N/A</c:v>
                </c:pt>
                <c:pt idx="3">
                  <c:v>9.1300000000000008</c:v>
                </c:pt>
                <c:pt idx="4">
                  <c:v>#N/A</c:v>
                </c:pt>
                <c:pt idx="5">
                  <c:v>8.52</c:v>
                </c:pt>
                <c:pt idx="6">
                  <c:v>#N/A</c:v>
                </c:pt>
                <c:pt idx="7">
                  <c:v>7.94</c:v>
                </c:pt>
                <c:pt idx="8">
                  <c:v>#N/A</c:v>
                </c:pt>
                <c:pt idx="9">
                  <c:v>7.43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6.52</c:v>
                </c:pt>
                <c:pt idx="2">
                  <c:v>#N/A</c:v>
                </c:pt>
                <c:pt idx="3">
                  <c:v>6.44</c:v>
                </c:pt>
                <c:pt idx="4">
                  <c:v>#N/A</c:v>
                </c:pt>
                <c:pt idx="5">
                  <c:v>6.73</c:v>
                </c:pt>
                <c:pt idx="6">
                  <c:v>#N/A</c:v>
                </c:pt>
                <c:pt idx="7">
                  <c:v>7.13</c:v>
                </c:pt>
                <c:pt idx="8">
                  <c:v>#N/A</c:v>
                </c:pt>
                <c:pt idx="9">
                  <c:v>7.96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1974784"/>
        <c:axId val="121976320"/>
      </c:barChart>
      <c:catAx>
        <c:axId val="12197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976320"/>
        <c:crosses val="autoZero"/>
        <c:auto val="1"/>
        <c:lblAlgn val="ctr"/>
        <c:lblOffset val="100"/>
        <c:tickLblSkip val="1"/>
        <c:tickMarkSkip val="1"/>
        <c:noMultiLvlLbl val="0"/>
      </c:catAx>
      <c:valAx>
        <c:axId val="12197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974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11959</c:v>
                </c:pt>
                <c:pt idx="5">
                  <c:v>11632</c:v>
                </c:pt>
                <c:pt idx="8">
                  <c:v>11959</c:v>
                </c:pt>
                <c:pt idx="11">
                  <c:v>11268</c:v>
                </c:pt>
                <c:pt idx="14">
                  <c:v>11125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2</c:v>
                </c:pt>
                <c:pt idx="9">
                  <c:v>2</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1125</c:v>
                </c:pt>
                <c:pt idx="3">
                  <c:v>774</c:v>
                </c:pt>
                <c:pt idx="6">
                  <c:v>1142</c:v>
                </c:pt>
                <c:pt idx="9">
                  <c:v>926</c:v>
                </c:pt>
                <c:pt idx="12">
                  <c:v>715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c:v>
                </c:pt>
                <c:pt idx="3">
                  <c:v>8</c:v>
                </c:pt>
                <c:pt idx="6">
                  <c:v>7</c:v>
                </c:pt>
                <c:pt idx="9">
                  <c:v>9</c:v>
                </c:pt>
                <c:pt idx="12">
                  <c:v>10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4214</c:v>
                </c:pt>
                <c:pt idx="3">
                  <c:v>4036</c:v>
                </c:pt>
                <c:pt idx="6">
                  <c:v>3925</c:v>
                </c:pt>
                <c:pt idx="9">
                  <c:v>3880</c:v>
                </c:pt>
                <c:pt idx="12">
                  <c:v>4075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10557</c:v>
                </c:pt>
                <c:pt idx="3">
                  <c:v>10454</c:v>
                </c:pt>
                <c:pt idx="6">
                  <c:v>10580</c:v>
                </c:pt>
                <c:pt idx="9">
                  <c:v>10093</c:v>
                </c:pt>
                <c:pt idx="12">
                  <c:v>9779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8798592"/>
        <c:axId val="98804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3948</c:v>
                </c:pt>
                <c:pt idx="2">
                  <c:v>#N/A</c:v>
                </c:pt>
                <c:pt idx="3">
                  <c:v>#N/A</c:v>
                </c:pt>
                <c:pt idx="4">
                  <c:v>3641</c:v>
                </c:pt>
                <c:pt idx="5">
                  <c:v>#N/A</c:v>
                </c:pt>
                <c:pt idx="6">
                  <c:v>#N/A</c:v>
                </c:pt>
                <c:pt idx="7">
                  <c:v>3697</c:v>
                </c:pt>
                <c:pt idx="8">
                  <c:v>#N/A</c:v>
                </c:pt>
                <c:pt idx="9">
                  <c:v>#N/A</c:v>
                </c:pt>
                <c:pt idx="10">
                  <c:v>3642</c:v>
                </c:pt>
                <c:pt idx="11">
                  <c:v>#N/A</c:v>
                </c:pt>
                <c:pt idx="12">
                  <c:v>#N/A</c:v>
                </c:pt>
                <c:pt idx="13">
                  <c:v>3455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8798592"/>
        <c:axId val="98804864"/>
      </c:lineChart>
      <c:catAx>
        <c:axId val="9879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804864"/>
        <c:crosses val="autoZero"/>
        <c:auto val="1"/>
        <c:lblAlgn val="ctr"/>
        <c:lblOffset val="100"/>
        <c:tickLblSkip val="1"/>
        <c:tickMarkSkip val="1"/>
        <c:noMultiLvlLbl val="0"/>
      </c:catAx>
      <c:valAx>
        <c:axId val="98804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79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110553</c:v>
                </c:pt>
                <c:pt idx="5">
                  <c:v>110040</c:v>
                </c:pt>
                <c:pt idx="8">
                  <c:v>107467</c:v>
                </c:pt>
                <c:pt idx="11">
                  <c:v>107345</c:v>
                </c:pt>
                <c:pt idx="14">
                  <c:v>107220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23203</c:v>
                </c:pt>
                <c:pt idx="5">
                  <c:v>22021</c:v>
                </c:pt>
                <c:pt idx="8">
                  <c:v>21735</c:v>
                </c:pt>
                <c:pt idx="11">
                  <c:v>21391</c:v>
                </c:pt>
                <c:pt idx="14">
                  <c:v>20144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7825</c:v>
                </c:pt>
                <c:pt idx="5">
                  <c:v>7648</c:v>
                </c:pt>
                <c:pt idx="8">
                  <c:v>6710</c:v>
                </c:pt>
                <c:pt idx="11">
                  <c:v>6290</c:v>
                </c:pt>
                <c:pt idx="14">
                  <c:v>5169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49</c:v>
                </c:pt>
                <c:pt idx="6">
                  <c:v>103</c:v>
                </c:pt>
                <c:pt idx="9">
                  <c:v>164</c:v>
                </c:pt>
                <c:pt idx="12">
                  <c:v>288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16326</c:v>
                </c:pt>
                <c:pt idx="3">
                  <c:v>15309</c:v>
                </c:pt>
                <c:pt idx="6">
                  <c:v>14000</c:v>
                </c:pt>
                <c:pt idx="9">
                  <c:v>14257</c:v>
                </c:pt>
                <c:pt idx="12">
                  <c:v>14268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36</c:v>
                </c:pt>
                <c:pt idx="3">
                  <c:v>29</c:v>
                </c:pt>
                <c:pt idx="6">
                  <c:v>238</c:v>
                </c:pt>
                <c:pt idx="9">
                  <c:v>824</c:v>
                </c:pt>
                <c:pt idx="12">
                  <c:v>4597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45393</c:v>
                </c:pt>
                <c:pt idx="3">
                  <c:v>44181</c:v>
                </c:pt>
                <c:pt idx="6">
                  <c:v>41689</c:v>
                </c:pt>
                <c:pt idx="9">
                  <c:v>40358</c:v>
                </c:pt>
                <c:pt idx="12">
                  <c:v>37359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11004</c:v>
                </c:pt>
                <c:pt idx="3">
                  <c:v>10144</c:v>
                </c:pt>
                <c:pt idx="6">
                  <c:v>9459</c:v>
                </c:pt>
                <c:pt idx="9">
                  <c:v>9775</c:v>
                </c:pt>
                <c:pt idx="12">
                  <c:v>8899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98673</c:v>
                </c:pt>
                <c:pt idx="3">
                  <c:v>99167</c:v>
                </c:pt>
                <c:pt idx="6">
                  <c:v>101013</c:v>
                </c:pt>
                <c:pt idx="9">
                  <c:v>99972</c:v>
                </c:pt>
                <c:pt idx="12">
                  <c:v>100391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2718080"/>
        <c:axId val="122740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29850</c:v>
                </c:pt>
                <c:pt idx="2">
                  <c:v>#N/A</c:v>
                </c:pt>
                <c:pt idx="3">
                  <c:v>#N/A</c:v>
                </c:pt>
                <c:pt idx="4">
                  <c:v>29170</c:v>
                </c:pt>
                <c:pt idx="5">
                  <c:v>#N/A</c:v>
                </c:pt>
                <c:pt idx="6">
                  <c:v>#N/A</c:v>
                </c:pt>
                <c:pt idx="7">
                  <c:v>30592</c:v>
                </c:pt>
                <c:pt idx="8">
                  <c:v>#N/A</c:v>
                </c:pt>
                <c:pt idx="9">
                  <c:v>#N/A</c:v>
                </c:pt>
                <c:pt idx="10">
                  <c:v>30323</c:v>
                </c:pt>
                <c:pt idx="11">
                  <c:v>#N/A</c:v>
                </c:pt>
                <c:pt idx="12">
                  <c:v>#N/A</c:v>
                </c:pt>
                <c:pt idx="13">
                  <c:v>33269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2718080"/>
        <c:axId val="122740736"/>
      </c:lineChart>
      <c:catAx>
        <c:axId val="12271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740736"/>
        <c:crosses val="autoZero"/>
        <c:auto val="1"/>
        <c:lblAlgn val="ctr"/>
        <c:lblOffset val="100"/>
        <c:tickLblSkip val="1"/>
        <c:tickMarkSkip val="1"/>
        <c:noMultiLvlLbl val="0"/>
      </c:catAx>
      <c:valAx>
        <c:axId val="122740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1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{558F8C6C-B723-4BA6-A8A5-3830FC91266C}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{A024B03C-3E78-4685-9034-198ADA7BA5BC}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{ED3C8BE1-0CD5-4C2B-9F2E-58404842C85E}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{980D7A1B-1A19-4E70-B01A-FBDF281DEB70}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{C4590EDD-D537-4562-8BFA-A2ABA3E4277A}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45.1</c:v>
                </c:pt>
              </c:numCache>
            </c:numRef>
          </c:xVal>
          <c:yVal>
            <c:numRef>
              <c:f>公会計指標分析・財政指標組合せ分析表!$K$51:$O$51</c:f>
              <c:numCache>
                <c:formatCode>#,##0.0;"▲ "#,##0.0</c:formatCode>
                <c:ptCount val="5"/>
                <c:pt idx="3">
                  <c:v>70.599999999999994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{CD8225E3-1E63-4D8A-BF2C-B00EC71554DD}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{82BF787C-1BFD-44D3-AD9D-E510BC6BCA73}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{A36D3ED6-5670-4D4A-959F-BC3A2D9F96A2}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{83FBFF2B-F13F-4891-89DB-3674A0A302A7}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{210641E6-9292-42F3-86D5-65B3EFDBAD0F}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54.4</c:v>
                </c:pt>
              </c:numCache>
            </c:numRef>
          </c:xVal>
          <c:yVal>
            <c:numRef>
              <c:f>公会計指標分析・財政指標組合せ分析表!$K$55:$O$55</c:f>
              <c:numCache>
                <c:formatCode>#,##0.0;"▲ "#,##0.0</c:formatCode>
                <c:ptCount val="5"/>
                <c:pt idx="3">
                  <c:v>37.4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7539072"/>
        <c:axId val="121877248"/>
      </c:scatterChart>
      <c:valAx>
        <c:axId val="107539072"/>
        <c:scaling>
          <c:orientation val="minMax"/>
          <c:max val="55.2"/>
          <c:min val="44.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877248"/>
        <c:crosses val="autoZero"/>
        <c:crossBetween val="midCat"/>
      </c:valAx>
      <c:valAx>
        <c:axId val="121877248"/>
        <c:scaling>
          <c:orientation val="minMax"/>
          <c:max val="77"/>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539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{4E98F301-8D23-421C-90E6-263CE2FE4C14}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{18DAEEA2-82C7-48DA-A899-75979E8772AB}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{9F4A1999-DE10-4EBF-998F-CABE95CDFDC8}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{3EC24C54-503D-45A5-9403-63EF0A81088A}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{44035DC8-B69C-4D6E-97A2-93550DE1EBDB}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9.3000000000000007</c:v>
                </c:pt>
                <c:pt idx="2">
                  <c:v>8.9</c:v>
                </c:pt>
                <c:pt idx="3">
                  <c:v>8.6</c:v>
                </c:pt>
                <c:pt idx="4">
                  <c:v>8.4</c:v>
                </c:pt>
              </c:numCache>
            </c:numRef>
          </c:xVal>
          <c:yVal>
            <c:numRef>
              <c:f>公会計指標分析・財政指標組合せ分析表!$K$73:$O$73</c:f>
              <c:numCache>
                <c:formatCode>#,##0.0;"▲ "#,##0.0</c:formatCode>
                <c:ptCount val="5"/>
                <c:pt idx="0">
                  <c:v>71.5</c:v>
                </c:pt>
                <c:pt idx="1">
                  <c:v>69</c:v>
                </c:pt>
                <c:pt idx="2">
                  <c:v>72.900000000000006</c:v>
                </c:pt>
                <c:pt idx="3">
                  <c:v>70.599999999999994</c:v>
                </c:pt>
                <c:pt idx="4">
                  <c:v>77.900000000000006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{636A3A76-67AF-4A87-87B6-B0D0399C22F5}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{1CA0EB4F-27E1-407C-91EB-30A818D2328E}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{8814CC8A-9216-4DF1-B355-13F61FAA968A}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{FE48CE54-EA50-451C-AF0A-7DFFE4154404}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{FD147719-8DA1-40D5-B1D6-4C365708D17A}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2923648"/>
        <c:axId val="122942208"/>
      </c:scatterChart>
      <c:valAx>
        <c:axId val="122923648"/>
        <c:scaling>
          <c:orientation val="minMax"/>
          <c:max val="10.199999999999999"/>
          <c:min val="4.9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942208"/>
        <c:crosses val="autoZero"/>
        <c:crossBetween val="midCat"/>
      </c:valAx>
      <c:valAx>
        <c:axId val="122942208"/>
        <c:scaling>
          <c:orientation val="minMax"/>
          <c:max val="86"/>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9236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は算入公債費等が減少したものの、元利償還金や債務負担行為に基づく支出額が減少したことにより、前年度と比較して１８７百万円の減となっている。今後も新たな地方債の発行に当たっては、有利な起債を活用し、また債務負担行為については、内容を精査し継続して財政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については、債務負担行為に基づく支出予定額及び公営企業債等への繰入等は減少しているものの、組合等負担等見込額の増加及び充当可能基金の減少等により、平成２８年度は前年度と比較して２，９４６百万円増加している。今後も有利な起債の活用や可能な限り基金の積み増しを図り、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山形県山形市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249,133
247,916
381.30
95,476,004
93,472,541
1,662,446
51,226,620
100,391,083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77.9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の中でも低い水準にあるが、今後は、総合的な公共施設マネジメントの観点から、固定資産台帳や施設の現状把握、各施設の個別計画について統一した施設マネジメントを行い、老朽化した施設の集約化と除却を進めていく必要があると思わ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25400</xdr:rowOff>
    </xdr:to>
    <xdr:cxnSp macro="">
      <xdr:nvCxnSpPr>
        <xdr:cNvPr id="62" name="直線コネクタ 61"/>
        <xdr:cNvCxnSpPr/>
      </xdr:nvCxnSpPr>
      <xdr:spPr>
        <a:xfrm flipV="1">
          <a:off x="4760595" y="5449570"/>
          <a:ext cx="1270" cy="1014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29227</xdr:rowOff>
    </xdr:from>
    <xdr:ext cx="405111" cy="259045"/>
    <xdr:sp macro="" textlink="">
      <xdr:nvSpPr>
        <xdr:cNvPr id="63" name="有形固定資産減価償却率最小値テキスト"/>
        <xdr:cNvSpPr txBox="1"/>
      </xdr:nvSpPr>
      <xdr:spPr>
        <a:xfrm>
          <a:off x="4813300"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3</xdr:col>
      <xdr:colOff>1082675</xdr:colOff>
      <xdr:row>33</xdr:row>
      <xdr:rowOff>25400</xdr:rowOff>
    </xdr:from>
    <xdr:to>
      <xdr:col>3</xdr:col>
      <xdr:colOff>1260475</xdr:colOff>
      <xdr:row>33</xdr:row>
      <xdr:rowOff>25400</xdr:rowOff>
    </xdr:to>
    <xdr:cxnSp macro="">
      <xdr:nvCxnSpPr>
        <xdr:cNvPr id="64" name="直線コネクタ 63"/>
        <xdr:cNvCxnSpPr/>
      </xdr:nvCxnSpPr>
      <xdr:spPr>
        <a:xfrm>
          <a:off x="4673600" y="646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65"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66" name="直線コネクタ 65"/>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112031</xdr:rowOff>
    </xdr:from>
    <xdr:ext cx="405111" cy="259045"/>
    <xdr:sp macro="" textlink="">
      <xdr:nvSpPr>
        <xdr:cNvPr id="67" name="有形固定資産減価償却率平均値テキスト"/>
        <xdr:cNvSpPr txBox="1"/>
      </xdr:nvSpPr>
      <xdr:spPr>
        <a:xfrm>
          <a:off x="4813300" y="5865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133604</xdr:rowOff>
    </xdr:from>
    <xdr:to>
      <xdr:col>3</xdr:col>
      <xdr:colOff>1222375</xdr:colOff>
      <xdr:row>30</xdr:row>
      <xdr:rowOff>63754</xdr:rowOff>
    </xdr:to>
    <xdr:sp macro="" textlink="">
      <xdr:nvSpPr>
        <xdr:cNvPr id="68" name="フローチャート : 判断 67"/>
        <xdr:cNvSpPr/>
      </xdr:nvSpPr>
      <xdr:spPr>
        <a:xfrm>
          <a:off x="47117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83058</xdr:rowOff>
    </xdr:from>
    <xdr:to>
      <xdr:col>3</xdr:col>
      <xdr:colOff>511175</xdr:colOff>
      <xdr:row>31</xdr:row>
      <xdr:rowOff>13208</xdr:rowOff>
    </xdr:to>
    <xdr:sp macro="" textlink="">
      <xdr:nvSpPr>
        <xdr:cNvPr id="69" name="フローチャート : 判断 68"/>
        <xdr:cNvSpPr/>
      </xdr:nvSpPr>
      <xdr:spPr>
        <a:xfrm>
          <a:off x="4000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141732</xdr:rowOff>
    </xdr:from>
    <xdr:to>
      <xdr:col>3</xdr:col>
      <xdr:colOff>511175</xdr:colOff>
      <xdr:row>33</xdr:row>
      <xdr:rowOff>71882</xdr:rowOff>
    </xdr:to>
    <xdr:sp macro="" textlink="">
      <xdr:nvSpPr>
        <xdr:cNvPr id="75" name="円/楕円 74"/>
        <xdr:cNvSpPr/>
      </xdr:nvSpPr>
      <xdr:spPr>
        <a:xfrm>
          <a:off x="4000500" y="64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29735</xdr:rowOff>
    </xdr:from>
    <xdr:ext cx="405111" cy="259045"/>
    <xdr:sp macro="" textlink="">
      <xdr:nvSpPr>
        <xdr:cNvPr id="76" name="n_1aveValue有形固定資産減価償却率"/>
        <xdr:cNvSpPr txBox="1"/>
      </xdr:nvSpPr>
      <xdr:spPr>
        <a:xfrm>
          <a:off x="3836043"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63009</xdr:rowOff>
    </xdr:from>
    <xdr:ext cx="405111" cy="259045"/>
    <xdr:sp macro="" textlink="">
      <xdr:nvSpPr>
        <xdr:cNvPr id="77" name="n_1mainValue有形固定資産減価償却率"/>
        <xdr:cNvSpPr txBox="1"/>
      </xdr:nvSpPr>
      <xdr:spPr>
        <a:xfrm>
          <a:off x="3836043" y="6501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山形県山形市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249,133
247,916
381.30
95,476,004
93,472,541
1,662,446
51,226,620
100,391,083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77.9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114300</xdr:rowOff>
    </xdr:from>
    <xdr:to>
      <xdr:col>6</xdr:col>
      <xdr:colOff>510540</xdr:colOff>
      <xdr:row>42</xdr:row>
      <xdr:rowOff>30480</xdr:rowOff>
    </xdr:to>
    <xdr:cxnSp macro="">
      <xdr:nvCxnSpPr>
        <xdr:cNvPr id="57" name="直線コネクタ 56"/>
        <xdr:cNvCxnSpPr/>
      </xdr:nvCxnSpPr>
      <xdr:spPr>
        <a:xfrm flipV="1">
          <a:off x="4634865" y="56007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58" name="【道路】&#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60977</xdr:rowOff>
    </xdr:from>
    <xdr:ext cx="405111" cy="259045"/>
    <xdr:sp macro="" textlink="">
      <xdr:nvSpPr>
        <xdr:cNvPr id="60" name="【道路】&#10;有形固定資産減価償却率最大値テキスト"/>
        <xdr:cNvSpPr txBox="1"/>
      </xdr:nvSpPr>
      <xdr:spPr>
        <a:xfrm>
          <a:off x="4724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32</xdr:row>
      <xdr:rowOff>114300</xdr:rowOff>
    </xdr:from>
    <xdr:to>
      <xdr:col>6</xdr:col>
      <xdr:colOff>600075</xdr:colOff>
      <xdr:row>32</xdr:row>
      <xdr:rowOff>114300</xdr:rowOff>
    </xdr:to>
    <xdr:cxnSp macro="">
      <xdr:nvCxnSpPr>
        <xdr:cNvPr id="61" name="直線コネクタ 60"/>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7637</xdr:rowOff>
    </xdr:from>
    <xdr:ext cx="405111" cy="259045"/>
    <xdr:sp macro="" textlink="">
      <xdr:nvSpPr>
        <xdr:cNvPr id="62" name="【道路】&#10;有形固定資産減価償却率平均値テキスト"/>
        <xdr:cNvSpPr txBox="1"/>
      </xdr:nvSpPr>
      <xdr:spPr>
        <a:xfrm>
          <a:off x="47244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29210</xdr:rowOff>
    </xdr:from>
    <xdr:to>
      <xdr:col>6</xdr:col>
      <xdr:colOff>561975</xdr:colOff>
      <xdr:row>38</xdr:row>
      <xdr:rowOff>130810</xdr:rowOff>
    </xdr:to>
    <xdr:sp macro="" textlink="">
      <xdr:nvSpPr>
        <xdr:cNvPr id="63" name="フローチャート : 判断 62"/>
        <xdr:cNvSpPr/>
      </xdr:nvSpPr>
      <xdr:spPr>
        <a:xfrm>
          <a:off x="4584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116840</xdr:rowOff>
    </xdr:from>
    <xdr:to>
      <xdr:col>5</xdr:col>
      <xdr:colOff>409575</xdr:colOff>
      <xdr:row>39</xdr:row>
      <xdr:rowOff>46990</xdr:rowOff>
    </xdr:to>
    <xdr:sp macro="" textlink="">
      <xdr:nvSpPr>
        <xdr:cNvPr id="64" name="フローチャート : 判断 63"/>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82550</xdr:rowOff>
    </xdr:from>
    <xdr:to>
      <xdr:col>5</xdr:col>
      <xdr:colOff>409575</xdr:colOff>
      <xdr:row>40</xdr:row>
      <xdr:rowOff>12700</xdr:rowOff>
    </xdr:to>
    <xdr:sp macro="" textlink="">
      <xdr:nvSpPr>
        <xdr:cNvPr id="70" name="円/楕円 69"/>
        <xdr:cNvSpPr/>
      </xdr:nvSpPr>
      <xdr:spPr>
        <a:xfrm>
          <a:off x="3746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63517</xdr:rowOff>
    </xdr:from>
    <xdr:ext cx="405111" cy="259045"/>
    <xdr:sp macro="" textlink="">
      <xdr:nvSpPr>
        <xdr:cNvPr id="71" name="n_1aveValue【道路】&#10;有形固定資産減価償却率"/>
        <xdr:cNvSpPr txBox="1"/>
      </xdr:nvSpPr>
      <xdr:spPr>
        <a:xfrm>
          <a:off x="3582043"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3827</xdr:rowOff>
    </xdr:from>
    <xdr:ext cx="405111" cy="259045"/>
    <xdr:sp macro="" textlink="">
      <xdr:nvSpPr>
        <xdr:cNvPr id="72" name="n_1mainValue【道路】&#10;有形固定資産減価償却率"/>
        <xdr:cNvSpPr txBox="1"/>
      </xdr:nvSpPr>
      <xdr:spPr>
        <a:xfrm>
          <a:off x="3582043"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166680</xdr:rowOff>
    </xdr:from>
    <xdr:to>
      <xdr:col>15</xdr:col>
      <xdr:colOff>180340</xdr:colOff>
      <xdr:row>41</xdr:row>
      <xdr:rowOff>74554</xdr:rowOff>
    </xdr:to>
    <xdr:cxnSp macro="">
      <xdr:nvCxnSpPr>
        <xdr:cNvPr id="94" name="直線コネクタ 93"/>
        <xdr:cNvCxnSpPr/>
      </xdr:nvCxnSpPr>
      <xdr:spPr>
        <a:xfrm flipV="1">
          <a:off x="10476865" y="5824530"/>
          <a:ext cx="0" cy="127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78381</xdr:rowOff>
    </xdr:from>
    <xdr:ext cx="469744" cy="259045"/>
    <xdr:sp macro="" textlink="">
      <xdr:nvSpPr>
        <xdr:cNvPr id="95" name="【道路】&#10;一人当たり延長最小値テキスト"/>
        <xdr:cNvSpPr txBox="1"/>
      </xdr:nvSpPr>
      <xdr:spPr>
        <a:xfrm>
          <a:off x="10566400" y="71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1.286</a:t>
          </a:r>
          <a:endParaRPr kumimoji="1" lang="ja-JP" altLang="en-US" sz="1000" b="1">
            <a:latin typeface="ＭＳ Ｐゴシック"/>
          </a:endParaRPr>
        </a:p>
      </xdr:txBody>
    </xdr:sp>
    <xdr:clientData/>
  </xdr:oneCellAnchor>
  <xdr:twoCellAnchor>
    <xdr:from>
      <xdr:col>15</xdr:col>
      <xdr:colOff>92075</xdr:colOff>
      <xdr:row>41</xdr:row>
      <xdr:rowOff>74554</xdr:rowOff>
    </xdr:from>
    <xdr:to>
      <xdr:col>15</xdr:col>
      <xdr:colOff>269875</xdr:colOff>
      <xdr:row>41</xdr:row>
      <xdr:rowOff>74554</xdr:rowOff>
    </xdr:to>
    <xdr:cxnSp macro="">
      <xdr:nvCxnSpPr>
        <xdr:cNvPr id="96" name="直線コネクタ 95"/>
        <xdr:cNvCxnSpPr/>
      </xdr:nvCxnSpPr>
      <xdr:spPr>
        <a:xfrm>
          <a:off x="10388600" y="710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113357</xdr:rowOff>
    </xdr:from>
    <xdr:ext cx="534377" cy="259045"/>
    <xdr:sp macro="" textlink="">
      <xdr:nvSpPr>
        <xdr:cNvPr id="97" name="【道路】&#10;一人当たり延長最大値テキスト"/>
        <xdr:cNvSpPr txBox="1"/>
      </xdr:nvSpPr>
      <xdr:spPr>
        <a:xfrm>
          <a:off x="10566400" y="55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29.271</a:t>
          </a:r>
          <a:endParaRPr kumimoji="1" lang="ja-JP" altLang="en-US" sz="1000" b="1">
            <a:latin typeface="ＭＳ Ｐゴシック"/>
          </a:endParaRPr>
        </a:p>
      </xdr:txBody>
    </xdr:sp>
    <xdr:clientData/>
  </xdr:oneCellAnchor>
  <xdr:twoCellAnchor>
    <xdr:from>
      <xdr:col>15</xdr:col>
      <xdr:colOff>92075</xdr:colOff>
      <xdr:row>33</xdr:row>
      <xdr:rowOff>166680</xdr:rowOff>
    </xdr:from>
    <xdr:to>
      <xdr:col>15</xdr:col>
      <xdr:colOff>269875</xdr:colOff>
      <xdr:row>33</xdr:row>
      <xdr:rowOff>166680</xdr:rowOff>
    </xdr:to>
    <xdr:cxnSp macro="">
      <xdr:nvCxnSpPr>
        <xdr:cNvPr id="98" name="直線コネクタ 97"/>
        <xdr:cNvCxnSpPr/>
      </xdr:nvCxnSpPr>
      <xdr:spPr>
        <a:xfrm>
          <a:off x="10388600" y="582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95770</xdr:rowOff>
    </xdr:from>
    <xdr:ext cx="469744" cy="259045"/>
    <xdr:sp macro="" textlink="">
      <xdr:nvSpPr>
        <xdr:cNvPr id="99" name="【道路】&#10;一人当たり延長平均値テキスト"/>
        <xdr:cNvSpPr txBox="1"/>
      </xdr:nvSpPr>
      <xdr:spPr>
        <a:xfrm>
          <a:off x="10566400" y="6782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117343</xdr:rowOff>
    </xdr:from>
    <xdr:to>
      <xdr:col>15</xdr:col>
      <xdr:colOff>231775</xdr:colOff>
      <xdr:row>40</xdr:row>
      <xdr:rowOff>47493</xdr:rowOff>
    </xdr:to>
    <xdr:sp macro="" textlink="">
      <xdr:nvSpPr>
        <xdr:cNvPr id="100" name="フローチャート : 判断 99"/>
        <xdr:cNvSpPr/>
      </xdr:nvSpPr>
      <xdr:spPr>
        <a:xfrm>
          <a:off x="10426700" y="680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2266</xdr:rowOff>
    </xdr:from>
    <xdr:to>
      <xdr:col>14</xdr:col>
      <xdr:colOff>79375</xdr:colOff>
      <xdr:row>40</xdr:row>
      <xdr:rowOff>103866</xdr:rowOff>
    </xdr:to>
    <xdr:sp macro="" textlink="">
      <xdr:nvSpPr>
        <xdr:cNvPr id="101" name="フローチャート : 判断 100"/>
        <xdr:cNvSpPr/>
      </xdr:nvSpPr>
      <xdr:spPr>
        <a:xfrm>
          <a:off x="9588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15479</xdr:rowOff>
    </xdr:from>
    <xdr:to>
      <xdr:col>14</xdr:col>
      <xdr:colOff>79375</xdr:colOff>
      <xdr:row>40</xdr:row>
      <xdr:rowOff>117079</xdr:rowOff>
    </xdr:to>
    <xdr:sp macro="" textlink="">
      <xdr:nvSpPr>
        <xdr:cNvPr id="107" name="円/楕円 106"/>
        <xdr:cNvSpPr/>
      </xdr:nvSpPr>
      <xdr:spPr>
        <a:xfrm>
          <a:off x="9588500" y="687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120393</xdr:rowOff>
    </xdr:from>
    <xdr:ext cx="469744" cy="259045"/>
    <xdr:sp macro="" textlink="">
      <xdr:nvSpPr>
        <xdr:cNvPr id="108" name="n_1aveValue【道路】&#10;一人当たり延長"/>
        <xdr:cNvSpPr txBox="1"/>
      </xdr:nvSpPr>
      <xdr:spPr>
        <a:xfrm>
          <a:off x="93917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5.506</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108206</xdr:rowOff>
    </xdr:from>
    <xdr:ext cx="469744" cy="259045"/>
    <xdr:sp macro="" textlink="">
      <xdr:nvSpPr>
        <xdr:cNvPr id="109" name="n_1mainValue【道路】&#10;一人当たり延長"/>
        <xdr:cNvSpPr txBox="1"/>
      </xdr:nvSpPr>
      <xdr:spPr>
        <a:xfrm>
          <a:off x="9391727" y="696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143691</xdr:rowOff>
    </xdr:from>
    <xdr:to>
      <xdr:col>6</xdr:col>
      <xdr:colOff>510540</xdr:colOff>
      <xdr:row>63</xdr:row>
      <xdr:rowOff>24493</xdr:rowOff>
    </xdr:to>
    <xdr:cxnSp macro="">
      <xdr:nvCxnSpPr>
        <xdr:cNvPr id="136" name="直線コネクタ 135"/>
        <xdr:cNvCxnSpPr/>
      </xdr:nvCxnSpPr>
      <xdr:spPr>
        <a:xfrm flipV="1">
          <a:off x="4634865" y="9401991"/>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28320</xdr:rowOff>
    </xdr:from>
    <xdr:ext cx="405111" cy="259045"/>
    <xdr:sp macro="" textlink="">
      <xdr:nvSpPr>
        <xdr:cNvPr id="137" name="【橋りょう・トンネル】&#10;有形固定資産減価償却率最小値テキスト"/>
        <xdr:cNvSpPr txBox="1"/>
      </xdr:nvSpPr>
      <xdr:spPr>
        <a:xfrm>
          <a:off x="4724400" y="10829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422275</xdr:colOff>
      <xdr:row>63</xdr:row>
      <xdr:rowOff>24493</xdr:rowOff>
    </xdr:from>
    <xdr:to>
      <xdr:col>6</xdr:col>
      <xdr:colOff>600075</xdr:colOff>
      <xdr:row>63</xdr:row>
      <xdr:rowOff>24493</xdr:rowOff>
    </xdr:to>
    <xdr:cxnSp macro="">
      <xdr:nvCxnSpPr>
        <xdr:cNvPr id="138" name="直線コネクタ 137"/>
        <xdr:cNvCxnSpPr/>
      </xdr:nvCxnSpPr>
      <xdr:spPr>
        <a:xfrm>
          <a:off x="4546600" y="1082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90368</xdr:rowOff>
    </xdr:from>
    <xdr:ext cx="405111" cy="259045"/>
    <xdr:sp macro="" textlink="">
      <xdr:nvSpPr>
        <xdr:cNvPr id="139" name="【橋りょう・トンネル】&#10;有形固定資産減価償却率最大値テキスト"/>
        <xdr:cNvSpPr txBox="1"/>
      </xdr:nvSpPr>
      <xdr:spPr>
        <a:xfrm>
          <a:off x="4724400" y="9177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6</xdr:col>
      <xdr:colOff>422275</xdr:colOff>
      <xdr:row>54</xdr:row>
      <xdr:rowOff>143691</xdr:rowOff>
    </xdr:from>
    <xdr:to>
      <xdr:col>6</xdr:col>
      <xdr:colOff>600075</xdr:colOff>
      <xdr:row>54</xdr:row>
      <xdr:rowOff>143691</xdr:rowOff>
    </xdr:to>
    <xdr:cxnSp macro="">
      <xdr:nvCxnSpPr>
        <xdr:cNvPr id="140" name="直線コネクタ 139"/>
        <xdr:cNvCxnSpPr/>
      </xdr:nvCxnSpPr>
      <xdr:spPr>
        <a:xfrm>
          <a:off x="4546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139899</xdr:rowOff>
    </xdr:from>
    <xdr:ext cx="405111" cy="259045"/>
    <xdr:sp macro="" textlink="">
      <xdr:nvSpPr>
        <xdr:cNvPr id="141" name="【橋りょう・トンネル】&#10;有形固定資産減価償却率平均値テキスト"/>
        <xdr:cNvSpPr txBox="1"/>
      </xdr:nvSpPr>
      <xdr:spPr>
        <a:xfrm>
          <a:off x="4724400" y="1008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142" name="フローチャート : 判断 141"/>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138612</xdr:rowOff>
    </xdr:from>
    <xdr:to>
      <xdr:col>5</xdr:col>
      <xdr:colOff>409575</xdr:colOff>
      <xdr:row>61</xdr:row>
      <xdr:rowOff>68762</xdr:rowOff>
    </xdr:to>
    <xdr:sp macro="" textlink="">
      <xdr:nvSpPr>
        <xdr:cNvPr id="143" name="フローチャート : 判断 142"/>
        <xdr:cNvSpPr/>
      </xdr:nvSpPr>
      <xdr:spPr>
        <a:xfrm>
          <a:off x="3746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87993</xdr:rowOff>
    </xdr:from>
    <xdr:to>
      <xdr:col>5</xdr:col>
      <xdr:colOff>409575</xdr:colOff>
      <xdr:row>64</xdr:row>
      <xdr:rowOff>18143</xdr:rowOff>
    </xdr:to>
    <xdr:sp macro="" textlink="">
      <xdr:nvSpPr>
        <xdr:cNvPr id="149" name="円/楕円 148"/>
        <xdr:cNvSpPr/>
      </xdr:nvSpPr>
      <xdr:spPr>
        <a:xfrm>
          <a:off x="3746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85289</xdr:rowOff>
    </xdr:from>
    <xdr:ext cx="405111" cy="259045"/>
    <xdr:sp macro="" textlink="">
      <xdr:nvSpPr>
        <xdr:cNvPr id="150" name="n_1aveValue【橋りょう・トンネル】&#10;有形固定資産減価償却率"/>
        <xdr:cNvSpPr txBox="1"/>
      </xdr:nvSpPr>
      <xdr:spPr>
        <a:xfrm>
          <a:off x="3582043"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9270</xdr:rowOff>
    </xdr:from>
    <xdr:ext cx="405111" cy="259045"/>
    <xdr:sp macro="" textlink="">
      <xdr:nvSpPr>
        <xdr:cNvPr id="151" name="n_1mainValue【橋りょう・トンネル】&#10;有形固定資産減価償却率"/>
        <xdr:cNvSpPr txBox="1"/>
      </xdr:nvSpPr>
      <xdr:spPr>
        <a:xfrm>
          <a:off x="3582043" y="1098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141078</xdr:rowOff>
    </xdr:from>
    <xdr:to>
      <xdr:col>15</xdr:col>
      <xdr:colOff>180340</xdr:colOff>
      <xdr:row>63</xdr:row>
      <xdr:rowOff>105618</xdr:rowOff>
    </xdr:to>
    <xdr:cxnSp macro="">
      <xdr:nvCxnSpPr>
        <xdr:cNvPr id="173" name="直線コネクタ 172"/>
        <xdr:cNvCxnSpPr/>
      </xdr:nvCxnSpPr>
      <xdr:spPr>
        <a:xfrm flipV="1">
          <a:off x="10476865" y="10256628"/>
          <a:ext cx="0" cy="6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109445</xdr:rowOff>
    </xdr:from>
    <xdr:ext cx="534377" cy="259045"/>
    <xdr:sp macro="" textlink="">
      <xdr:nvSpPr>
        <xdr:cNvPr id="174" name="【橋りょう・トンネル】&#10;一人当たり有形固定資産（償却資産）額最小値テキスト"/>
        <xdr:cNvSpPr txBox="1"/>
      </xdr:nvSpPr>
      <xdr:spPr>
        <a:xfrm>
          <a:off x="10566400" y="1091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14,399</a:t>
          </a:r>
          <a:endParaRPr kumimoji="1" lang="ja-JP" altLang="en-US" sz="1000" b="1">
            <a:latin typeface="ＭＳ Ｐゴシック"/>
          </a:endParaRPr>
        </a:p>
      </xdr:txBody>
    </xdr:sp>
    <xdr:clientData/>
  </xdr:oneCellAnchor>
  <xdr:twoCellAnchor>
    <xdr:from>
      <xdr:col>15</xdr:col>
      <xdr:colOff>92075</xdr:colOff>
      <xdr:row>63</xdr:row>
      <xdr:rowOff>105618</xdr:rowOff>
    </xdr:from>
    <xdr:to>
      <xdr:col>15</xdr:col>
      <xdr:colOff>269875</xdr:colOff>
      <xdr:row>63</xdr:row>
      <xdr:rowOff>105618</xdr:rowOff>
    </xdr:to>
    <xdr:cxnSp macro="">
      <xdr:nvCxnSpPr>
        <xdr:cNvPr id="175" name="直線コネクタ 174"/>
        <xdr:cNvCxnSpPr/>
      </xdr:nvCxnSpPr>
      <xdr:spPr>
        <a:xfrm>
          <a:off x="10388600" y="1090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87755</xdr:rowOff>
    </xdr:from>
    <xdr:ext cx="599010" cy="259045"/>
    <xdr:sp macro="" textlink="">
      <xdr:nvSpPr>
        <xdr:cNvPr id="176" name="【橋りょう・トンネル】&#10;一人当たり有形固定資産（償却資産）額最大値テキスト"/>
        <xdr:cNvSpPr txBox="1"/>
      </xdr:nvSpPr>
      <xdr:spPr>
        <a:xfrm>
          <a:off x="10566400" y="1003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156,643</a:t>
          </a:r>
          <a:endParaRPr kumimoji="1" lang="ja-JP" altLang="en-US" sz="1000" b="1">
            <a:latin typeface="ＭＳ Ｐゴシック"/>
          </a:endParaRPr>
        </a:p>
      </xdr:txBody>
    </xdr:sp>
    <xdr:clientData/>
  </xdr:oneCellAnchor>
  <xdr:twoCellAnchor>
    <xdr:from>
      <xdr:col>15</xdr:col>
      <xdr:colOff>92075</xdr:colOff>
      <xdr:row>59</xdr:row>
      <xdr:rowOff>141078</xdr:rowOff>
    </xdr:from>
    <xdr:to>
      <xdr:col>15</xdr:col>
      <xdr:colOff>269875</xdr:colOff>
      <xdr:row>59</xdr:row>
      <xdr:rowOff>141078</xdr:rowOff>
    </xdr:to>
    <xdr:cxnSp macro="">
      <xdr:nvCxnSpPr>
        <xdr:cNvPr id="177" name="直線コネクタ 176"/>
        <xdr:cNvCxnSpPr/>
      </xdr:nvCxnSpPr>
      <xdr:spPr>
        <a:xfrm>
          <a:off x="10388600" y="1025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60234</xdr:rowOff>
    </xdr:from>
    <xdr:ext cx="534377" cy="259045"/>
    <xdr:sp macro="" textlink="">
      <xdr:nvSpPr>
        <xdr:cNvPr id="178" name="【橋りょう・トンネル】&#10;一人当たり有形固定資産（償却資産）額平均値テキスト"/>
        <xdr:cNvSpPr txBox="1"/>
      </xdr:nvSpPr>
      <xdr:spPr>
        <a:xfrm>
          <a:off x="10566400" y="1051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83,496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81807</xdr:rowOff>
    </xdr:from>
    <xdr:to>
      <xdr:col>15</xdr:col>
      <xdr:colOff>231775</xdr:colOff>
      <xdr:row>62</xdr:row>
      <xdr:rowOff>11957</xdr:rowOff>
    </xdr:to>
    <xdr:sp macro="" textlink="">
      <xdr:nvSpPr>
        <xdr:cNvPr id="179" name="フローチャート : 判断 178"/>
        <xdr:cNvSpPr/>
      </xdr:nvSpPr>
      <xdr:spPr>
        <a:xfrm>
          <a:off x="10426700" y="1054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147007</xdr:rowOff>
    </xdr:from>
    <xdr:to>
      <xdr:col>14</xdr:col>
      <xdr:colOff>79375</xdr:colOff>
      <xdr:row>62</xdr:row>
      <xdr:rowOff>77157</xdr:rowOff>
    </xdr:to>
    <xdr:sp macro="" textlink="">
      <xdr:nvSpPr>
        <xdr:cNvPr id="180" name="フローチャート : 判断 179"/>
        <xdr:cNvSpPr/>
      </xdr:nvSpPr>
      <xdr:spPr>
        <a:xfrm>
          <a:off x="9588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130891</xdr:rowOff>
    </xdr:from>
    <xdr:to>
      <xdr:col>14</xdr:col>
      <xdr:colOff>79375</xdr:colOff>
      <xdr:row>57</xdr:row>
      <xdr:rowOff>61041</xdr:rowOff>
    </xdr:to>
    <xdr:sp macro="" textlink="">
      <xdr:nvSpPr>
        <xdr:cNvPr id="186" name="円/楕円 185"/>
        <xdr:cNvSpPr/>
      </xdr:nvSpPr>
      <xdr:spPr>
        <a:xfrm>
          <a:off x="9588500" y="97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62</xdr:row>
      <xdr:rowOff>68284</xdr:rowOff>
    </xdr:from>
    <xdr:ext cx="534377" cy="259045"/>
    <xdr:sp macro="" textlink="">
      <xdr:nvSpPr>
        <xdr:cNvPr id="187" name="n_1aveValue【橋りょう・トンネル】&#10;一人当たり有形固定資産（償却資産）額"/>
        <xdr:cNvSpPr txBox="1"/>
      </xdr:nvSpPr>
      <xdr:spPr>
        <a:xfrm>
          <a:off x="9359411" y="1069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69,235</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77568</xdr:rowOff>
    </xdr:from>
    <xdr:ext cx="599010" cy="259045"/>
    <xdr:sp macro="" textlink="">
      <xdr:nvSpPr>
        <xdr:cNvPr id="188" name="n_1mainValue【橋りょう・トンネル】&#10;一人当たり有形固定資産（償却資産）額"/>
        <xdr:cNvSpPr txBox="1"/>
      </xdr:nvSpPr>
      <xdr:spPr>
        <a:xfrm>
          <a:off x="9327094" y="95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260,260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158114</xdr:rowOff>
    </xdr:from>
    <xdr:to>
      <xdr:col>6</xdr:col>
      <xdr:colOff>510540</xdr:colOff>
      <xdr:row>84</xdr:row>
      <xdr:rowOff>102870</xdr:rowOff>
    </xdr:to>
    <xdr:cxnSp macro="">
      <xdr:nvCxnSpPr>
        <xdr:cNvPr id="213" name="直線コネクタ 212"/>
        <xdr:cNvCxnSpPr/>
      </xdr:nvCxnSpPr>
      <xdr:spPr>
        <a:xfrm flipV="1">
          <a:off x="4634865" y="13359764"/>
          <a:ext cx="0" cy="114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106697</xdr:rowOff>
    </xdr:from>
    <xdr:ext cx="405111" cy="259045"/>
    <xdr:sp macro="" textlink="">
      <xdr:nvSpPr>
        <xdr:cNvPr id="214" name="【公営住宅】&#10;有形固定資産減価償却率最小値テキスト"/>
        <xdr:cNvSpPr txBox="1"/>
      </xdr:nvSpPr>
      <xdr:spPr>
        <a:xfrm>
          <a:off x="4724400"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84</xdr:row>
      <xdr:rowOff>102870</xdr:rowOff>
    </xdr:from>
    <xdr:to>
      <xdr:col>6</xdr:col>
      <xdr:colOff>600075</xdr:colOff>
      <xdr:row>84</xdr:row>
      <xdr:rowOff>102870</xdr:rowOff>
    </xdr:to>
    <xdr:cxnSp macro="">
      <xdr:nvCxnSpPr>
        <xdr:cNvPr id="215" name="直線コネクタ 214"/>
        <xdr:cNvCxnSpPr/>
      </xdr:nvCxnSpPr>
      <xdr:spPr>
        <a:xfrm>
          <a:off x="4546600" y="14504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104791</xdr:rowOff>
    </xdr:from>
    <xdr:ext cx="405111" cy="259045"/>
    <xdr:sp macro="" textlink="">
      <xdr:nvSpPr>
        <xdr:cNvPr id="216" name="【公営住宅】&#10;有形固定資産減価償却率最大値テキスト"/>
        <xdr:cNvSpPr txBox="1"/>
      </xdr:nvSpPr>
      <xdr:spPr>
        <a:xfrm>
          <a:off x="47244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77</xdr:row>
      <xdr:rowOff>158114</xdr:rowOff>
    </xdr:from>
    <xdr:to>
      <xdr:col>6</xdr:col>
      <xdr:colOff>600075</xdr:colOff>
      <xdr:row>77</xdr:row>
      <xdr:rowOff>158114</xdr:rowOff>
    </xdr:to>
    <xdr:cxnSp macro="">
      <xdr:nvCxnSpPr>
        <xdr:cNvPr id="217" name="直線コネクタ 216"/>
        <xdr:cNvCxnSpPr/>
      </xdr:nvCxnSpPr>
      <xdr:spPr>
        <a:xfrm>
          <a:off x="4546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19066</xdr:rowOff>
    </xdr:from>
    <xdr:ext cx="405111" cy="259045"/>
    <xdr:sp macro="" textlink="">
      <xdr:nvSpPr>
        <xdr:cNvPr id="218" name="【公営住宅】&#10;有形固定資産減価償却率平均値テキスト"/>
        <xdr:cNvSpPr txBox="1"/>
      </xdr:nvSpPr>
      <xdr:spPr>
        <a:xfrm>
          <a:off x="47244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40639</xdr:rowOff>
    </xdr:from>
    <xdr:to>
      <xdr:col>6</xdr:col>
      <xdr:colOff>561975</xdr:colOff>
      <xdr:row>82</xdr:row>
      <xdr:rowOff>142239</xdr:rowOff>
    </xdr:to>
    <xdr:sp macro="" textlink="">
      <xdr:nvSpPr>
        <xdr:cNvPr id="219" name="フローチャート : 判断 218"/>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25400</xdr:rowOff>
    </xdr:from>
    <xdr:to>
      <xdr:col>5</xdr:col>
      <xdr:colOff>409575</xdr:colOff>
      <xdr:row>82</xdr:row>
      <xdr:rowOff>127000</xdr:rowOff>
    </xdr:to>
    <xdr:sp macro="" textlink="">
      <xdr:nvSpPr>
        <xdr:cNvPr id="220" name="フローチャート : 判断 219"/>
        <xdr:cNvSpPr/>
      </xdr:nvSpPr>
      <xdr:spPr>
        <a:xfrm>
          <a:off x="3746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168275</xdr:rowOff>
    </xdr:from>
    <xdr:to>
      <xdr:col>5</xdr:col>
      <xdr:colOff>409575</xdr:colOff>
      <xdr:row>85</xdr:row>
      <xdr:rowOff>98425</xdr:rowOff>
    </xdr:to>
    <xdr:sp macro="" textlink="">
      <xdr:nvSpPr>
        <xdr:cNvPr id="226" name="円/楕円 225"/>
        <xdr:cNvSpPr/>
      </xdr:nvSpPr>
      <xdr:spPr>
        <a:xfrm>
          <a:off x="3746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143527</xdr:rowOff>
    </xdr:from>
    <xdr:ext cx="405111" cy="259045"/>
    <xdr:sp macro="" textlink="">
      <xdr:nvSpPr>
        <xdr:cNvPr id="227" name="n_1aveValue【公営住宅】&#10;有形固定資産減価償却率"/>
        <xdr:cNvSpPr txBox="1"/>
      </xdr:nvSpPr>
      <xdr:spPr>
        <a:xfrm>
          <a:off x="3582043"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89552</xdr:rowOff>
    </xdr:from>
    <xdr:ext cx="405111" cy="259045"/>
    <xdr:sp macro="" textlink="">
      <xdr:nvSpPr>
        <xdr:cNvPr id="228" name="n_1mainValue【公営住宅】&#10;有形固定資産減価償却率"/>
        <xdr:cNvSpPr txBox="1"/>
      </xdr:nvSpPr>
      <xdr:spPr>
        <a:xfrm>
          <a:off x="3582043"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40005</xdr:rowOff>
    </xdr:from>
    <xdr:to>
      <xdr:col>15</xdr:col>
      <xdr:colOff>180340</xdr:colOff>
      <xdr:row>85</xdr:row>
      <xdr:rowOff>99061</xdr:rowOff>
    </xdr:to>
    <xdr:cxnSp macro="">
      <xdr:nvCxnSpPr>
        <xdr:cNvPr id="252" name="直線コネクタ 251"/>
        <xdr:cNvCxnSpPr/>
      </xdr:nvCxnSpPr>
      <xdr:spPr>
        <a:xfrm flipV="1">
          <a:off x="10476865" y="134131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53" name="【公営住宅】&#10;一人当たり面積最小値テキスト"/>
        <xdr:cNvSpPr txBox="1"/>
      </xdr:nvSpPr>
      <xdr:spPr>
        <a:xfrm>
          <a:off x="105664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85</xdr:row>
      <xdr:rowOff>99061</xdr:rowOff>
    </xdr:from>
    <xdr:to>
      <xdr:col>15</xdr:col>
      <xdr:colOff>269875</xdr:colOff>
      <xdr:row>85</xdr:row>
      <xdr:rowOff>99061</xdr:rowOff>
    </xdr:to>
    <xdr:cxnSp macro="">
      <xdr:nvCxnSpPr>
        <xdr:cNvPr id="254" name="直線コネクタ 253"/>
        <xdr:cNvCxnSpPr/>
      </xdr:nvCxnSpPr>
      <xdr:spPr>
        <a:xfrm>
          <a:off x="10388600" y="1467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158132</xdr:rowOff>
    </xdr:from>
    <xdr:ext cx="469744" cy="259045"/>
    <xdr:sp macro="" textlink="">
      <xdr:nvSpPr>
        <xdr:cNvPr id="255" name="【公営住宅】&#10;一人当たり面積最大値テキスト"/>
        <xdr:cNvSpPr txBox="1"/>
      </xdr:nvSpPr>
      <xdr:spPr>
        <a:xfrm>
          <a:off x="10566400" y="131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0.759</a:t>
          </a:r>
          <a:endParaRPr kumimoji="1" lang="ja-JP" altLang="en-US" sz="1000" b="1">
            <a:latin typeface="ＭＳ Ｐゴシック"/>
          </a:endParaRPr>
        </a:p>
      </xdr:txBody>
    </xdr:sp>
    <xdr:clientData/>
  </xdr:oneCellAnchor>
  <xdr:twoCellAnchor>
    <xdr:from>
      <xdr:col>15</xdr:col>
      <xdr:colOff>92075</xdr:colOff>
      <xdr:row>78</xdr:row>
      <xdr:rowOff>40005</xdr:rowOff>
    </xdr:from>
    <xdr:to>
      <xdr:col>15</xdr:col>
      <xdr:colOff>269875</xdr:colOff>
      <xdr:row>78</xdr:row>
      <xdr:rowOff>40005</xdr:rowOff>
    </xdr:to>
    <xdr:cxnSp macro="">
      <xdr:nvCxnSpPr>
        <xdr:cNvPr id="256" name="直線コネクタ 255"/>
        <xdr:cNvCxnSpPr/>
      </xdr:nvCxnSpPr>
      <xdr:spPr>
        <a:xfrm>
          <a:off x="10388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99077</xdr:rowOff>
    </xdr:from>
    <xdr:ext cx="469744" cy="259045"/>
    <xdr:sp macro="" textlink="">
      <xdr:nvSpPr>
        <xdr:cNvPr id="257" name="【公営住宅】&#10;一人当たり面積平均値テキスト"/>
        <xdr:cNvSpPr txBox="1"/>
      </xdr:nvSpPr>
      <xdr:spPr>
        <a:xfrm>
          <a:off x="10566400" y="1415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0.330</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120650</xdr:rowOff>
    </xdr:from>
    <xdr:to>
      <xdr:col>15</xdr:col>
      <xdr:colOff>231775</xdr:colOff>
      <xdr:row>83</xdr:row>
      <xdr:rowOff>50800</xdr:rowOff>
    </xdr:to>
    <xdr:sp macro="" textlink="">
      <xdr:nvSpPr>
        <xdr:cNvPr id="258" name="フローチャート : 判断 257"/>
        <xdr:cNvSpPr/>
      </xdr:nvSpPr>
      <xdr:spPr>
        <a:xfrm>
          <a:off x="10426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36830</xdr:rowOff>
    </xdr:from>
    <xdr:to>
      <xdr:col>14</xdr:col>
      <xdr:colOff>79375</xdr:colOff>
      <xdr:row>82</xdr:row>
      <xdr:rowOff>138430</xdr:rowOff>
    </xdr:to>
    <xdr:sp macro="" textlink="">
      <xdr:nvSpPr>
        <xdr:cNvPr id="259" name="フローチャート : 判断 258"/>
        <xdr:cNvSpPr/>
      </xdr:nvSpPr>
      <xdr:spPr>
        <a:xfrm>
          <a:off x="9588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80645</xdr:rowOff>
    </xdr:from>
    <xdr:to>
      <xdr:col>14</xdr:col>
      <xdr:colOff>79375</xdr:colOff>
      <xdr:row>81</xdr:row>
      <xdr:rowOff>10795</xdr:rowOff>
    </xdr:to>
    <xdr:sp macro="" textlink="">
      <xdr:nvSpPr>
        <xdr:cNvPr id="265" name="円/楕円 264"/>
        <xdr:cNvSpPr/>
      </xdr:nvSpPr>
      <xdr:spPr>
        <a:xfrm>
          <a:off x="9588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129557</xdr:rowOff>
    </xdr:from>
    <xdr:ext cx="469744" cy="259045"/>
    <xdr:sp macro="" textlink="">
      <xdr:nvSpPr>
        <xdr:cNvPr id="266" name="n_1aveValue【公営住宅】&#10;一人当たり面積"/>
        <xdr:cNvSpPr txBox="1"/>
      </xdr:nvSpPr>
      <xdr:spPr>
        <a:xfrm>
          <a:off x="9391727" y="1418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0.374</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27322</xdr:rowOff>
    </xdr:from>
    <xdr:ext cx="469744" cy="259045"/>
    <xdr:sp macro="" textlink="">
      <xdr:nvSpPr>
        <xdr:cNvPr id="267" name="n_1mainValue【公営住宅】&#10;一人当たり面積"/>
        <xdr:cNvSpPr txBox="1"/>
      </xdr:nvSpPr>
      <xdr:spPr>
        <a:xfrm>
          <a:off x="9391727" y="1357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0.531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5" name="直線コネクタ 2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6" name="テキスト ボックス 29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7" name="直線コネクタ 2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8" name="テキスト ボックス 2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9" name="直線コネクタ 2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0" name="テキスト ボックス 2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1" name="直線コネクタ 3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2" name="テキスト ボックス 3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3" name="直線コネクタ 3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4" name="テキスト ボックス 30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6" name="テキスト ボックス 30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72390</xdr:rowOff>
    </xdr:from>
    <xdr:to>
      <xdr:col>23</xdr:col>
      <xdr:colOff>516889</xdr:colOff>
      <xdr:row>42</xdr:row>
      <xdr:rowOff>41910</xdr:rowOff>
    </xdr:to>
    <xdr:cxnSp macro="">
      <xdr:nvCxnSpPr>
        <xdr:cNvPr id="308" name="直線コネクタ 307"/>
        <xdr:cNvCxnSpPr/>
      </xdr:nvCxnSpPr>
      <xdr:spPr>
        <a:xfrm flipV="1">
          <a:off x="16318864" y="590169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45737</xdr:rowOff>
    </xdr:from>
    <xdr:ext cx="405111" cy="259045"/>
    <xdr:sp macro="" textlink="">
      <xdr:nvSpPr>
        <xdr:cNvPr id="309" name="【認定こども園・幼稚園・保育所】&#10;有形固定資産減価償却率最小値テキスト"/>
        <xdr:cNvSpPr txBox="1"/>
      </xdr:nvSpPr>
      <xdr:spPr>
        <a:xfrm>
          <a:off x="16408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42</xdr:row>
      <xdr:rowOff>41910</xdr:rowOff>
    </xdr:from>
    <xdr:to>
      <xdr:col>23</xdr:col>
      <xdr:colOff>606425</xdr:colOff>
      <xdr:row>42</xdr:row>
      <xdr:rowOff>41910</xdr:rowOff>
    </xdr:to>
    <xdr:cxnSp macro="">
      <xdr:nvCxnSpPr>
        <xdr:cNvPr id="310" name="直線コネクタ 309"/>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19067</xdr:rowOff>
    </xdr:from>
    <xdr:ext cx="405111" cy="259045"/>
    <xdr:sp macro="" textlink="">
      <xdr:nvSpPr>
        <xdr:cNvPr id="311" name="【認定こども園・幼稚園・保育所】&#10;有形固定資産減価償却率最大値テキスト"/>
        <xdr:cNvSpPr txBox="1"/>
      </xdr:nvSpPr>
      <xdr:spPr>
        <a:xfrm>
          <a:off x="164084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23</xdr:col>
      <xdr:colOff>428625</xdr:colOff>
      <xdr:row>34</xdr:row>
      <xdr:rowOff>72390</xdr:rowOff>
    </xdr:from>
    <xdr:to>
      <xdr:col>23</xdr:col>
      <xdr:colOff>606425</xdr:colOff>
      <xdr:row>34</xdr:row>
      <xdr:rowOff>72390</xdr:rowOff>
    </xdr:to>
    <xdr:cxnSp macro="">
      <xdr:nvCxnSpPr>
        <xdr:cNvPr id="312" name="直線コネクタ 311"/>
        <xdr:cNvCxnSpPr/>
      </xdr:nvCxnSpPr>
      <xdr:spPr>
        <a:xfrm>
          <a:off x="16230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13"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14" name="フローチャート : 判断 313"/>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36830</xdr:rowOff>
    </xdr:from>
    <xdr:to>
      <xdr:col>22</xdr:col>
      <xdr:colOff>415925</xdr:colOff>
      <xdr:row>38</xdr:row>
      <xdr:rowOff>138430</xdr:rowOff>
    </xdr:to>
    <xdr:sp macro="" textlink="">
      <xdr:nvSpPr>
        <xdr:cNvPr id="315" name="フローチャート : 判断 314"/>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25400</xdr:rowOff>
    </xdr:from>
    <xdr:to>
      <xdr:col>22</xdr:col>
      <xdr:colOff>415925</xdr:colOff>
      <xdr:row>42</xdr:row>
      <xdr:rowOff>127000</xdr:rowOff>
    </xdr:to>
    <xdr:sp macro="" textlink="">
      <xdr:nvSpPr>
        <xdr:cNvPr id="321" name="円/楕円 320"/>
        <xdr:cNvSpPr/>
      </xdr:nvSpPr>
      <xdr:spPr>
        <a:xfrm>
          <a:off x="15430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154957</xdr:rowOff>
    </xdr:from>
    <xdr:ext cx="405111" cy="259045"/>
    <xdr:sp macro="" textlink="">
      <xdr:nvSpPr>
        <xdr:cNvPr id="322" name="n_1aveValue【認定こども園・幼稚園・保育所】&#10;有形固定資産減価償却率"/>
        <xdr:cNvSpPr txBox="1"/>
      </xdr:nvSpPr>
      <xdr:spPr>
        <a:xfrm>
          <a:off x="15266043"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118127</xdr:rowOff>
    </xdr:from>
    <xdr:ext cx="405111" cy="259045"/>
    <xdr:sp macro="" textlink="">
      <xdr:nvSpPr>
        <xdr:cNvPr id="323" name="n_1mainValue【認定こども園・幼稚園・保育所】&#10;有形固定資産減価償却率"/>
        <xdr:cNvSpPr txBox="1"/>
      </xdr:nvSpPr>
      <xdr:spPr>
        <a:xfrm>
          <a:off x="15266043" y="731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129540</xdr:rowOff>
    </xdr:from>
    <xdr:to>
      <xdr:col>32</xdr:col>
      <xdr:colOff>186689</xdr:colOff>
      <xdr:row>41</xdr:row>
      <xdr:rowOff>87630</xdr:rowOff>
    </xdr:to>
    <xdr:cxnSp macro="">
      <xdr:nvCxnSpPr>
        <xdr:cNvPr id="347" name="直線コネクタ 346"/>
        <xdr:cNvCxnSpPr/>
      </xdr:nvCxnSpPr>
      <xdr:spPr>
        <a:xfrm flipV="1">
          <a:off x="22160864" y="59588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48"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49" name="直線コネクタ 348"/>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76217</xdr:rowOff>
    </xdr:from>
    <xdr:ext cx="469744" cy="259045"/>
    <xdr:sp macro="" textlink="">
      <xdr:nvSpPr>
        <xdr:cNvPr id="350" name="【認定こども園・幼稚園・保育所】&#10;一人当たり面積最大値テキスト"/>
        <xdr:cNvSpPr txBox="1"/>
      </xdr:nvSpPr>
      <xdr:spPr>
        <a:xfrm>
          <a:off x="22250400" y="573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0.168</a:t>
          </a:r>
          <a:endParaRPr kumimoji="1" lang="ja-JP" altLang="en-US" sz="1000" b="1">
            <a:latin typeface="ＭＳ Ｐゴシック"/>
          </a:endParaRPr>
        </a:p>
      </xdr:txBody>
    </xdr:sp>
    <xdr:clientData/>
  </xdr:oneCellAnchor>
  <xdr:twoCellAnchor>
    <xdr:from>
      <xdr:col>32</xdr:col>
      <xdr:colOff>98425</xdr:colOff>
      <xdr:row>34</xdr:row>
      <xdr:rowOff>129540</xdr:rowOff>
    </xdr:from>
    <xdr:to>
      <xdr:col>32</xdr:col>
      <xdr:colOff>276225</xdr:colOff>
      <xdr:row>34</xdr:row>
      <xdr:rowOff>129540</xdr:rowOff>
    </xdr:to>
    <xdr:cxnSp macro="">
      <xdr:nvCxnSpPr>
        <xdr:cNvPr id="351" name="直線コネクタ 350"/>
        <xdr:cNvCxnSpPr/>
      </xdr:nvCxnSpPr>
      <xdr:spPr>
        <a:xfrm>
          <a:off x="22072600" y="595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83837</xdr:rowOff>
    </xdr:from>
    <xdr:ext cx="469744" cy="259045"/>
    <xdr:sp macro="" textlink="">
      <xdr:nvSpPr>
        <xdr:cNvPr id="352" name="【認定こども園・幼稚園・保育所】&#10;一人当たり面積平均値テキスト"/>
        <xdr:cNvSpPr txBox="1"/>
      </xdr:nvSpPr>
      <xdr:spPr>
        <a:xfrm>
          <a:off x="22250400" y="642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353" name="フローチャート : 判断 352"/>
        <xdr:cNvSpPr/>
      </xdr:nvSpPr>
      <xdr:spPr>
        <a:xfrm>
          <a:off x="22110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xdr:rowOff>
    </xdr:from>
    <xdr:to>
      <xdr:col>31</xdr:col>
      <xdr:colOff>85725</xdr:colOff>
      <xdr:row>38</xdr:row>
      <xdr:rowOff>111760</xdr:rowOff>
    </xdr:to>
    <xdr:sp macro="" textlink="">
      <xdr:nvSpPr>
        <xdr:cNvPr id="354" name="フローチャート : 判断 353"/>
        <xdr:cNvSpPr/>
      </xdr:nvSpPr>
      <xdr:spPr>
        <a:xfrm>
          <a:off x="21272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124460</xdr:rowOff>
    </xdr:from>
    <xdr:to>
      <xdr:col>31</xdr:col>
      <xdr:colOff>85725</xdr:colOff>
      <xdr:row>41</xdr:row>
      <xdr:rowOff>54610</xdr:rowOff>
    </xdr:to>
    <xdr:sp macro="" textlink="">
      <xdr:nvSpPr>
        <xdr:cNvPr id="360" name="円/楕円 359"/>
        <xdr:cNvSpPr/>
      </xdr:nvSpPr>
      <xdr:spPr>
        <a:xfrm>
          <a:off x="21272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128287</xdr:rowOff>
    </xdr:from>
    <xdr:ext cx="469744" cy="259045"/>
    <xdr:sp macro="" textlink="">
      <xdr:nvSpPr>
        <xdr:cNvPr id="361" name="n_1aveValue【認定こども園・幼稚園・保育所】&#10;一人当たり面積"/>
        <xdr:cNvSpPr txBox="1"/>
      </xdr:nvSpPr>
      <xdr:spPr>
        <a:xfrm>
          <a:off x="210757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45737</xdr:rowOff>
    </xdr:from>
    <xdr:ext cx="469744" cy="259045"/>
    <xdr:sp macro="" textlink="">
      <xdr:nvSpPr>
        <xdr:cNvPr id="362" name="n_1mainValue【認定こども園・幼稚園・保育所】&#10;一人当たり面積"/>
        <xdr:cNvSpPr txBox="1"/>
      </xdr:nvSpPr>
      <xdr:spPr>
        <a:xfrm>
          <a:off x="210757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4" name="直線コネクタ 37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5" name="テキスト ボックス 37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6" name="直線コネクタ 37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7" name="テキスト ボックス 37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8" name="直線コネクタ 37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9" name="テキスト ボックス 37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0" name="直線コネクタ 37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1" name="テキスト ボックス 38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2" name="直線コネクタ 38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3" name="テキスト ボックス 38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4" name="直線コネクタ 38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5" name="テキスト ボックス 38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7" name="テキスト ボックス 38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96338</xdr:rowOff>
    </xdr:from>
    <xdr:to>
      <xdr:col>23</xdr:col>
      <xdr:colOff>516889</xdr:colOff>
      <xdr:row>62</xdr:row>
      <xdr:rowOff>13063</xdr:rowOff>
    </xdr:to>
    <xdr:cxnSp macro="">
      <xdr:nvCxnSpPr>
        <xdr:cNvPr id="389" name="直線コネクタ 388"/>
        <xdr:cNvCxnSpPr/>
      </xdr:nvCxnSpPr>
      <xdr:spPr>
        <a:xfrm flipV="1">
          <a:off x="16318864" y="9526088"/>
          <a:ext cx="0" cy="111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16890</xdr:rowOff>
    </xdr:from>
    <xdr:ext cx="405111" cy="259045"/>
    <xdr:sp macro="" textlink="">
      <xdr:nvSpPr>
        <xdr:cNvPr id="390" name="【学校施設】&#10;有形固定資産減価償却率最小値テキスト"/>
        <xdr:cNvSpPr txBox="1"/>
      </xdr:nvSpPr>
      <xdr:spPr>
        <a:xfrm>
          <a:off x="16408400" y="1064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62</xdr:row>
      <xdr:rowOff>13063</xdr:rowOff>
    </xdr:from>
    <xdr:to>
      <xdr:col>23</xdr:col>
      <xdr:colOff>606425</xdr:colOff>
      <xdr:row>62</xdr:row>
      <xdr:rowOff>13063</xdr:rowOff>
    </xdr:to>
    <xdr:cxnSp macro="">
      <xdr:nvCxnSpPr>
        <xdr:cNvPr id="391" name="直線コネクタ 390"/>
        <xdr:cNvCxnSpPr/>
      </xdr:nvCxnSpPr>
      <xdr:spPr>
        <a:xfrm>
          <a:off x="16230600" y="10642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43015</xdr:rowOff>
    </xdr:from>
    <xdr:ext cx="405111" cy="259045"/>
    <xdr:sp macro="" textlink="">
      <xdr:nvSpPr>
        <xdr:cNvPr id="392" name="【学校施設】&#10;有形固定資産減価償却率最大値テキスト"/>
        <xdr:cNvSpPr txBox="1"/>
      </xdr:nvSpPr>
      <xdr:spPr>
        <a:xfrm>
          <a:off x="164084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23</xdr:col>
      <xdr:colOff>428625</xdr:colOff>
      <xdr:row>55</xdr:row>
      <xdr:rowOff>96338</xdr:rowOff>
    </xdr:from>
    <xdr:to>
      <xdr:col>23</xdr:col>
      <xdr:colOff>606425</xdr:colOff>
      <xdr:row>55</xdr:row>
      <xdr:rowOff>96338</xdr:rowOff>
    </xdr:to>
    <xdr:cxnSp macro="">
      <xdr:nvCxnSpPr>
        <xdr:cNvPr id="393" name="直線コネクタ 392"/>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157860</xdr:rowOff>
    </xdr:from>
    <xdr:ext cx="405111" cy="259045"/>
    <xdr:sp macro="" textlink="">
      <xdr:nvSpPr>
        <xdr:cNvPr id="394" name="【学校施設】&#10;有形固定資産減価償却率平均値テキスト"/>
        <xdr:cNvSpPr txBox="1"/>
      </xdr:nvSpPr>
      <xdr:spPr>
        <a:xfrm>
          <a:off x="16408400" y="99305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7983</xdr:rowOff>
    </xdr:from>
    <xdr:to>
      <xdr:col>23</xdr:col>
      <xdr:colOff>568325</xdr:colOff>
      <xdr:row>58</xdr:row>
      <xdr:rowOff>109583</xdr:rowOff>
    </xdr:to>
    <xdr:sp macro="" textlink="">
      <xdr:nvSpPr>
        <xdr:cNvPr id="395" name="フローチャート : 判断 394"/>
        <xdr:cNvSpPr/>
      </xdr:nvSpPr>
      <xdr:spPr>
        <a:xfrm>
          <a:off x="16268700" y="995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102688</xdr:rowOff>
    </xdr:from>
    <xdr:to>
      <xdr:col>22</xdr:col>
      <xdr:colOff>415925</xdr:colOff>
      <xdr:row>59</xdr:row>
      <xdr:rowOff>32838</xdr:rowOff>
    </xdr:to>
    <xdr:sp macro="" textlink="">
      <xdr:nvSpPr>
        <xdr:cNvPr id="396" name="フローチャート : 判断 395"/>
        <xdr:cNvSpPr/>
      </xdr:nvSpPr>
      <xdr:spPr>
        <a:xfrm>
          <a:off x="15430500" y="1004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7" name="テキスト ボックス 3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8" name="テキスト ボックス 3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9" name="テキスト ボックス 3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0" name="テキスト ボックス 3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1" name="テキスト ボックス 4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9616</xdr:rowOff>
    </xdr:from>
    <xdr:to>
      <xdr:col>22</xdr:col>
      <xdr:colOff>415925</xdr:colOff>
      <xdr:row>63</xdr:row>
      <xdr:rowOff>111216</xdr:rowOff>
    </xdr:to>
    <xdr:sp macro="" textlink="">
      <xdr:nvSpPr>
        <xdr:cNvPr id="402" name="円/楕円 401"/>
        <xdr:cNvSpPr/>
      </xdr:nvSpPr>
      <xdr:spPr>
        <a:xfrm>
          <a:off x="15430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49365</xdr:rowOff>
    </xdr:from>
    <xdr:ext cx="405111" cy="259045"/>
    <xdr:sp macro="" textlink="">
      <xdr:nvSpPr>
        <xdr:cNvPr id="403" name="n_1aveValue【学校施設】&#10;有形固定資産減価償却率"/>
        <xdr:cNvSpPr txBox="1"/>
      </xdr:nvSpPr>
      <xdr:spPr>
        <a:xfrm>
          <a:off x="15266043"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102343</xdr:rowOff>
    </xdr:from>
    <xdr:ext cx="405111" cy="259045"/>
    <xdr:sp macro="" textlink="">
      <xdr:nvSpPr>
        <xdr:cNvPr id="404" name="n_1mainValue【学校施設】&#10;有形固定資産減価償却率"/>
        <xdr:cNvSpPr txBox="1"/>
      </xdr:nvSpPr>
      <xdr:spPr>
        <a:xfrm>
          <a:off x="15266043"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5" name="テキスト ボックス 41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6" name="直線コネクタ 4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7" name="テキスト ボックス 4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8" name="直線コネクタ 4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9" name="テキスト ボックス 4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0" name="直線コネクタ 4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1" name="テキスト ボックス 4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2" name="直線コネクタ 4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3" name="テキスト ボックス 4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4" name="直線コネクタ 4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5" name="テキスト ボックス 42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6" name="直線コネクタ 4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7" name="テキスト ボックス 42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8" name="直線コネクタ 4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9" name="テキスト ボックス 4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50619</xdr:rowOff>
    </xdr:from>
    <xdr:to>
      <xdr:col>32</xdr:col>
      <xdr:colOff>186689</xdr:colOff>
      <xdr:row>64</xdr:row>
      <xdr:rowOff>50619</xdr:rowOff>
    </xdr:to>
    <xdr:cxnSp macro="">
      <xdr:nvCxnSpPr>
        <xdr:cNvPr id="431" name="直線コネクタ 430"/>
        <xdr:cNvCxnSpPr/>
      </xdr:nvCxnSpPr>
      <xdr:spPr>
        <a:xfrm flipV="1">
          <a:off x="22160864" y="965181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54446</xdr:rowOff>
    </xdr:from>
    <xdr:ext cx="469744" cy="259045"/>
    <xdr:sp macro="" textlink="">
      <xdr:nvSpPr>
        <xdr:cNvPr id="432" name="【学校施設】&#10;一人当たり面積最小値テキスト"/>
        <xdr:cNvSpPr txBox="1"/>
      </xdr:nvSpPr>
      <xdr:spPr>
        <a:xfrm>
          <a:off x="22250400" y="1102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64</xdr:row>
      <xdr:rowOff>50619</xdr:rowOff>
    </xdr:from>
    <xdr:to>
      <xdr:col>32</xdr:col>
      <xdr:colOff>276225</xdr:colOff>
      <xdr:row>64</xdr:row>
      <xdr:rowOff>50619</xdr:rowOff>
    </xdr:to>
    <xdr:cxnSp macro="">
      <xdr:nvCxnSpPr>
        <xdr:cNvPr id="433" name="直線コネクタ 432"/>
        <xdr:cNvCxnSpPr/>
      </xdr:nvCxnSpPr>
      <xdr:spPr>
        <a:xfrm>
          <a:off x="22072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168746</xdr:rowOff>
    </xdr:from>
    <xdr:ext cx="469744" cy="259045"/>
    <xdr:sp macro="" textlink="">
      <xdr:nvSpPr>
        <xdr:cNvPr id="434" name="【学校施設】&#10;一人当たり面積最大値テキスト"/>
        <xdr:cNvSpPr txBox="1"/>
      </xdr:nvSpPr>
      <xdr:spPr>
        <a:xfrm>
          <a:off x="22250400" y="94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32</xdr:col>
      <xdr:colOff>98425</xdr:colOff>
      <xdr:row>56</xdr:row>
      <xdr:rowOff>50619</xdr:rowOff>
    </xdr:from>
    <xdr:to>
      <xdr:col>32</xdr:col>
      <xdr:colOff>276225</xdr:colOff>
      <xdr:row>56</xdr:row>
      <xdr:rowOff>50619</xdr:rowOff>
    </xdr:to>
    <xdr:cxnSp macro="">
      <xdr:nvCxnSpPr>
        <xdr:cNvPr id="435" name="直線コネクタ 434"/>
        <xdr:cNvCxnSpPr/>
      </xdr:nvCxnSpPr>
      <xdr:spPr>
        <a:xfrm>
          <a:off x="22072600" y="965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162758</xdr:rowOff>
    </xdr:from>
    <xdr:ext cx="469744" cy="259045"/>
    <xdr:sp macro="" textlink="">
      <xdr:nvSpPr>
        <xdr:cNvPr id="436" name="【学校施設】&#10;一人当たり面積平均値テキスト"/>
        <xdr:cNvSpPr txBox="1"/>
      </xdr:nvSpPr>
      <xdr:spPr>
        <a:xfrm>
          <a:off x="22250400" y="10621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12881</xdr:rowOff>
    </xdr:from>
    <xdr:to>
      <xdr:col>32</xdr:col>
      <xdr:colOff>238125</xdr:colOff>
      <xdr:row>62</xdr:row>
      <xdr:rowOff>114481</xdr:rowOff>
    </xdr:to>
    <xdr:sp macro="" textlink="">
      <xdr:nvSpPr>
        <xdr:cNvPr id="437" name="フローチャート : 判断 436"/>
        <xdr:cNvSpPr/>
      </xdr:nvSpPr>
      <xdr:spPr>
        <a:xfrm>
          <a:off x="22110700" y="106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140244</xdr:rowOff>
    </xdr:from>
    <xdr:to>
      <xdr:col>31</xdr:col>
      <xdr:colOff>85725</xdr:colOff>
      <xdr:row>62</xdr:row>
      <xdr:rowOff>70394</xdr:rowOff>
    </xdr:to>
    <xdr:sp macro="" textlink="">
      <xdr:nvSpPr>
        <xdr:cNvPr id="438" name="フローチャート : 判断 437"/>
        <xdr:cNvSpPr/>
      </xdr:nvSpPr>
      <xdr:spPr>
        <a:xfrm>
          <a:off x="21272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9" name="テキスト ボックス 4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0" name="テキスト ボックス 4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1" name="テキスト ボックス 4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2" name="テキスト ボックス 4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3" name="テキスト ボックス 4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141877</xdr:rowOff>
    </xdr:from>
    <xdr:to>
      <xdr:col>31</xdr:col>
      <xdr:colOff>85725</xdr:colOff>
      <xdr:row>61</xdr:row>
      <xdr:rowOff>72027</xdr:rowOff>
    </xdr:to>
    <xdr:sp macro="" textlink="">
      <xdr:nvSpPr>
        <xdr:cNvPr id="444" name="円/楕円 443"/>
        <xdr:cNvSpPr/>
      </xdr:nvSpPr>
      <xdr:spPr>
        <a:xfrm>
          <a:off x="21272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61521</xdr:rowOff>
    </xdr:from>
    <xdr:ext cx="469744" cy="259045"/>
    <xdr:sp macro="" textlink="">
      <xdr:nvSpPr>
        <xdr:cNvPr id="445" name="n_1aveValue【学校施設】&#10;一人当たり面積"/>
        <xdr:cNvSpPr txBox="1"/>
      </xdr:nvSpPr>
      <xdr:spPr>
        <a:xfrm>
          <a:off x="210757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1.278</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88554</xdr:rowOff>
    </xdr:from>
    <xdr:ext cx="469744" cy="259045"/>
    <xdr:sp macro="" textlink="">
      <xdr:nvSpPr>
        <xdr:cNvPr id="446" name="n_1mainValue【学校施設】&#10;一人当たり面積"/>
        <xdr:cNvSpPr txBox="1"/>
      </xdr:nvSpPr>
      <xdr:spPr>
        <a:xfrm>
          <a:off x="21075727" y="1020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4" name="正方形/長方形 4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5" name="テキスト ボックス 4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6" name="直線コネクタ 4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7" name="直線コネクタ 45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8" name="テキスト ボックス 45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9" name="直線コネクタ 45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0" name="テキスト ボックス 45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1" name="直線コネクタ 46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2" name="テキスト ボックス 46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3" name="直線コネクタ 46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4" name="テキスト ボックス 46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5" name="直線コネクタ 46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6" name="テキスト ボックス 46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127636</xdr:rowOff>
    </xdr:from>
    <xdr:to>
      <xdr:col>23</xdr:col>
      <xdr:colOff>516889</xdr:colOff>
      <xdr:row>84</xdr:row>
      <xdr:rowOff>3811</xdr:rowOff>
    </xdr:to>
    <xdr:cxnSp macro="">
      <xdr:nvCxnSpPr>
        <xdr:cNvPr id="470" name="直線コネクタ 469"/>
        <xdr:cNvCxnSpPr/>
      </xdr:nvCxnSpPr>
      <xdr:spPr>
        <a:xfrm flipV="1">
          <a:off x="16318864" y="13329286"/>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7638</xdr:rowOff>
    </xdr:from>
    <xdr:ext cx="405111" cy="259045"/>
    <xdr:sp macro="" textlink="">
      <xdr:nvSpPr>
        <xdr:cNvPr id="471" name="【児童館】&#10;有形固定資産減価償却率最小値テキスト"/>
        <xdr:cNvSpPr txBox="1"/>
      </xdr:nvSpPr>
      <xdr:spPr>
        <a:xfrm>
          <a:off x="16408400"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428625</xdr:colOff>
      <xdr:row>84</xdr:row>
      <xdr:rowOff>3811</xdr:rowOff>
    </xdr:from>
    <xdr:to>
      <xdr:col>23</xdr:col>
      <xdr:colOff>606425</xdr:colOff>
      <xdr:row>84</xdr:row>
      <xdr:rowOff>3811</xdr:rowOff>
    </xdr:to>
    <xdr:cxnSp macro="">
      <xdr:nvCxnSpPr>
        <xdr:cNvPr id="472" name="直線コネクタ 471"/>
        <xdr:cNvCxnSpPr/>
      </xdr:nvCxnSpPr>
      <xdr:spPr>
        <a:xfrm>
          <a:off x="16230600" y="1440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74313</xdr:rowOff>
    </xdr:from>
    <xdr:ext cx="405111" cy="259045"/>
    <xdr:sp macro="" textlink="">
      <xdr:nvSpPr>
        <xdr:cNvPr id="473" name="【児童館】&#10;有形固定資産減価償却率最大値テキスト"/>
        <xdr:cNvSpPr txBox="1"/>
      </xdr:nvSpPr>
      <xdr:spPr>
        <a:xfrm>
          <a:off x="164084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a:t>
          </a:r>
          <a:endParaRPr kumimoji="1" lang="ja-JP" altLang="en-US" sz="1000" b="1">
            <a:latin typeface="ＭＳ Ｐゴシック"/>
          </a:endParaRPr>
        </a:p>
      </xdr:txBody>
    </xdr:sp>
    <xdr:clientData/>
  </xdr:oneCellAnchor>
  <xdr:twoCellAnchor>
    <xdr:from>
      <xdr:col>23</xdr:col>
      <xdr:colOff>428625</xdr:colOff>
      <xdr:row>77</xdr:row>
      <xdr:rowOff>127636</xdr:rowOff>
    </xdr:from>
    <xdr:to>
      <xdr:col>23</xdr:col>
      <xdr:colOff>606425</xdr:colOff>
      <xdr:row>77</xdr:row>
      <xdr:rowOff>127636</xdr:rowOff>
    </xdr:to>
    <xdr:cxnSp macro="">
      <xdr:nvCxnSpPr>
        <xdr:cNvPr id="474" name="直線コネクタ 473"/>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140988</xdr:rowOff>
    </xdr:from>
    <xdr:ext cx="405111" cy="259045"/>
    <xdr:sp macro="" textlink="">
      <xdr:nvSpPr>
        <xdr:cNvPr id="475" name="【児童館】&#10;有形固定資産減価償却率平均値テキスト"/>
        <xdr:cNvSpPr txBox="1"/>
      </xdr:nvSpPr>
      <xdr:spPr>
        <a:xfrm>
          <a:off x="16408400" y="13856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162561</xdr:rowOff>
    </xdr:from>
    <xdr:to>
      <xdr:col>23</xdr:col>
      <xdr:colOff>568325</xdr:colOff>
      <xdr:row>81</xdr:row>
      <xdr:rowOff>92711</xdr:rowOff>
    </xdr:to>
    <xdr:sp macro="" textlink="">
      <xdr:nvSpPr>
        <xdr:cNvPr id="476" name="フローチャート : 判断 475"/>
        <xdr:cNvSpPr/>
      </xdr:nvSpPr>
      <xdr:spPr>
        <a:xfrm>
          <a:off x="162687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137795</xdr:rowOff>
    </xdr:from>
    <xdr:to>
      <xdr:col>22</xdr:col>
      <xdr:colOff>415925</xdr:colOff>
      <xdr:row>81</xdr:row>
      <xdr:rowOff>67945</xdr:rowOff>
    </xdr:to>
    <xdr:sp macro="" textlink="">
      <xdr:nvSpPr>
        <xdr:cNvPr id="477" name="フローチャート : 判断 476"/>
        <xdr:cNvSpPr/>
      </xdr:nvSpPr>
      <xdr:spPr>
        <a:xfrm>
          <a:off x="15430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114936</xdr:rowOff>
    </xdr:from>
    <xdr:to>
      <xdr:col>22</xdr:col>
      <xdr:colOff>415925</xdr:colOff>
      <xdr:row>86</xdr:row>
      <xdr:rowOff>45086</xdr:rowOff>
    </xdr:to>
    <xdr:sp macro="" textlink="">
      <xdr:nvSpPr>
        <xdr:cNvPr id="483" name="円/楕円 482"/>
        <xdr:cNvSpPr/>
      </xdr:nvSpPr>
      <xdr:spPr>
        <a:xfrm>
          <a:off x="15430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84472</xdr:rowOff>
    </xdr:from>
    <xdr:ext cx="405111" cy="259045"/>
    <xdr:sp macro="" textlink="">
      <xdr:nvSpPr>
        <xdr:cNvPr id="484" name="n_1aveValue【児童館】&#10;有形固定資産減価償却率"/>
        <xdr:cNvSpPr txBox="1"/>
      </xdr:nvSpPr>
      <xdr:spPr>
        <a:xfrm>
          <a:off x="15266043"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22</xdr:col>
      <xdr:colOff>182185</xdr:colOff>
      <xdr:row>86</xdr:row>
      <xdr:rowOff>36213</xdr:rowOff>
    </xdr:from>
    <xdr:ext cx="340478" cy="259045"/>
    <xdr:sp macro="" textlink="">
      <xdr:nvSpPr>
        <xdr:cNvPr id="485" name="n_1mainValue【児童館】&#10;有形固定資産減価償却率"/>
        <xdr:cNvSpPr txBox="1"/>
      </xdr:nvSpPr>
      <xdr:spPr>
        <a:xfrm>
          <a:off x="15298360" y="14780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6" name="直線コネクタ 4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7" name="テキスト ボックス 4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8" name="直線コネクタ 4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9" name="テキスト ボックス 4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0" name="直線コネクタ 4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1" name="テキスト ボックス 5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2" name="直線コネクタ 5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3" name="テキスト ボックス 5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4" name="直線コネクタ 5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5" name="テキスト ボックス 5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86</xdr:row>
      <xdr:rowOff>0</xdr:rowOff>
    </xdr:to>
    <xdr:cxnSp macro="">
      <xdr:nvCxnSpPr>
        <xdr:cNvPr id="509" name="直線コネクタ 508"/>
        <xdr:cNvCxnSpPr/>
      </xdr:nvCxnSpPr>
      <xdr:spPr>
        <a:xfrm flipV="1">
          <a:off x="22160864" y="1333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10"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11" name="直線コネクタ 510"/>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512" name="【児童館】&#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513" name="直線コネクタ 512"/>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14" name="【児童館】&#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15" name="フローチャート : 判断 51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139700</xdr:rowOff>
    </xdr:from>
    <xdr:to>
      <xdr:col>31</xdr:col>
      <xdr:colOff>85725</xdr:colOff>
      <xdr:row>83</xdr:row>
      <xdr:rowOff>69850</xdr:rowOff>
    </xdr:to>
    <xdr:sp macro="" textlink="">
      <xdr:nvSpPr>
        <xdr:cNvPr id="516" name="フローチャート : 判断 515"/>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6350</xdr:rowOff>
    </xdr:from>
    <xdr:to>
      <xdr:col>31</xdr:col>
      <xdr:colOff>85725</xdr:colOff>
      <xdr:row>83</xdr:row>
      <xdr:rowOff>107950</xdr:rowOff>
    </xdr:to>
    <xdr:sp macro="" textlink="">
      <xdr:nvSpPr>
        <xdr:cNvPr id="522" name="円/楕円 521"/>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86377</xdr:rowOff>
    </xdr:from>
    <xdr:ext cx="469744" cy="259045"/>
    <xdr:sp macro="" textlink="">
      <xdr:nvSpPr>
        <xdr:cNvPr id="523" name="n_1ave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99077</xdr:rowOff>
    </xdr:from>
    <xdr:ext cx="469744" cy="259045"/>
    <xdr:sp macro="" textlink="">
      <xdr:nvSpPr>
        <xdr:cNvPr id="524" name="n_1mainValue【児童館】&#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5" name="テキスト ボックス 53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6" name="直線コネクタ 5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7" name="テキスト ボックス 53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8" name="直線コネクタ 5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9" name="テキスト ボックス 5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0" name="直線コネクタ 5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1" name="テキスト ボックス 5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2" name="直線コネクタ 5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3" name="テキスト ボックス 5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4" name="直線コネクタ 5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5" name="テキスト ボックス 5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6" name="直線コネクタ 5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7" name="テキスト ボックス 54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49" name="テキスト ボックス 54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102326</xdr:rowOff>
    </xdr:from>
    <xdr:to>
      <xdr:col>23</xdr:col>
      <xdr:colOff>516889</xdr:colOff>
      <xdr:row>107</xdr:row>
      <xdr:rowOff>156211</xdr:rowOff>
    </xdr:to>
    <xdr:cxnSp macro="">
      <xdr:nvCxnSpPr>
        <xdr:cNvPr id="551" name="直線コネクタ 550"/>
        <xdr:cNvCxnSpPr/>
      </xdr:nvCxnSpPr>
      <xdr:spPr>
        <a:xfrm flipV="1">
          <a:off x="16318864" y="1724732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160038</xdr:rowOff>
    </xdr:from>
    <xdr:ext cx="405111" cy="259045"/>
    <xdr:sp macro="" textlink="">
      <xdr:nvSpPr>
        <xdr:cNvPr id="552" name="【公民館】&#10;有形固定資産減価償却率最小値テキスト"/>
        <xdr:cNvSpPr txBox="1"/>
      </xdr:nvSpPr>
      <xdr:spPr>
        <a:xfrm>
          <a:off x="16408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107</xdr:row>
      <xdr:rowOff>156211</xdr:rowOff>
    </xdr:from>
    <xdr:to>
      <xdr:col>23</xdr:col>
      <xdr:colOff>606425</xdr:colOff>
      <xdr:row>107</xdr:row>
      <xdr:rowOff>156211</xdr:rowOff>
    </xdr:to>
    <xdr:cxnSp macro="">
      <xdr:nvCxnSpPr>
        <xdr:cNvPr id="553" name="直線コネクタ 552"/>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49003</xdr:rowOff>
    </xdr:from>
    <xdr:ext cx="405111" cy="259045"/>
    <xdr:sp macro="" textlink="">
      <xdr:nvSpPr>
        <xdr:cNvPr id="554" name="【公民館】&#10;有形固定資産減価償却率最大値テキスト"/>
        <xdr:cNvSpPr txBox="1"/>
      </xdr:nvSpPr>
      <xdr:spPr>
        <a:xfrm>
          <a:off x="164084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23</xdr:col>
      <xdr:colOff>428625</xdr:colOff>
      <xdr:row>100</xdr:row>
      <xdr:rowOff>102326</xdr:rowOff>
    </xdr:from>
    <xdr:to>
      <xdr:col>23</xdr:col>
      <xdr:colOff>606425</xdr:colOff>
      <xdr:row>100</xdr:row>
      <xdr:rowOff>102326</xdr:rowOff>
    </xdr:to>
    <xdr:cxnSp macro="">
      <xdr:nvCxnSpPr>
        <xdr:cNvPr id="555" name="直線コネクタ 554"/>
        <xdr:cNvCxnSpPr/>
      </xdr:nvCxnSpPr>
      <xdr:spPr>
        <a:xfrm>
          <a:off x="16230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93634</xdr:rowOff>
    </xdr:from>
    <xdr:ext cx="405111" cy="259045"/>
    <xdr:sp macro="" textlink="">
      <xdr:nvSpPr>
        <xdr:cNvPr id="556" name="【公民館】&#10;有形固定資産減価償却率平均値テキスト"/>
        <xdr:cNvSpPr txBox="1"/>
      </xdr:nvSpPr>
      <xdr:spPr>
        <a:xfrm>
          <a:off x="16408400" y="1809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115207</xdr:rowOff>
    </xdr:from>
    <xdr:to>
      <xdr:col>23</xdr:col>
      <xdr:colOff>568325</xdr:colOff>
      <xdr:row>106</xdr:row>
      <xdr:rowOff>45357</xdr:rowOff>
    </xdr:to>
    <xdr:sp macro="" textlink="">
      <xdr:nvSpPr>
        <xdr:cNvPr id="557" name="フローチャート : 判断 556"/>
        <xdr:cNvSpPr/>
      </xdr:nvSpPr>
      <xdr:spPr>
        <a:xfrm>
          <a:off x="16268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134801</xdr:rowOff>
    </xdr:from>
    <xdr:to>
      <xdr:col>22</xdr:col>
      <xdr:colOff>415925</xdr:colOff>
      <xdr:row>106</xdr:row>
      <xdr:rowOff>64951</xdr:rowOff>
    </xdr:to>
    <xdr:sp macro="" textlink="">
      <xdr:nvSpPr>
        <xdr:cNvPr id="558" name="フローチャート : 判断 557"/>
        <xdr:cNvSpPr/>
      </xdr:nvSpPr>
      <xdr:spPr>
        <a:xfrm>
          <a:off x="15430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25400</xdr:rowOff>
    </xdr:from>
    <xdr:to>
      <xdr:col>22</xdr:col>
      <xdr:colOff>415925</xdr:colOff>
      <xdr:row>108</xdr:row>
      <xdr:rowOff>127000</xdr:rowOff>
    </xdr:to>
    <xdr:sp macro="" textlink="">
      <xdr:nvSpPr>
        <xdr:cNvPr id="564" name="円/楕円 563"/>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81478</xdr:rowOff>
    </xdr:from>
    <xdr:ext cx="405111" cy="259045"/>
    <xdr:sp macro="" textlink="">
      <xdr:nvSpPr>
        <xdr:cNvPr id="565" name="n_1aveValue【公民館】&#10;有形固定資産減価償却率"/>
        <xdr:cNvSpPr txBox="1"/>
      </xdr:nvSpPr>
      <xdr:spPr>
        <a:xfrm>
          <a:off x="15266043"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118127</xdr:rowOff>
    </xdr:from>
    <xdr:ext cx="405111" cy="259045"/>
    <xdr:sp macro="" textlink="">
      <xdr:nvSpPr>
        <xdr:cNvPr id="566" name="n_1mainValue【公民館】&#10;有形固定資産減価償却率"/>
        <xdr:cNvSpPr txBox="1"/>
      </xdr:nvSpPr>
      <xdr:spPr>
        <a:xfrm>
          <a:off x="15266043"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7" name="正方形/長方形 5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8" name="正方形/長方形 5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9" name="正方形/長方形 5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0" name="正方形/長方形 5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1" name="正方形/長方形 5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2" name="正方形/長方形 5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3" name="正方形/長方形 5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4" name="正方形/長方形 5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5" name="テキスト ボックス 5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6" name="直線コネクタ 5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7" name="テキスト ボックス 5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8" name="直線コネクタ 57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9" name="テキスト ボックス 57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0" name="直線コネクタ 57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1" name="テキスト ボックス 58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2" name="直線コネクタ 58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3" name="テキスト ボックス 58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4" name="直線コネクタ 58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5" name="テキスト ボックス 58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6" name="直線コネクタ 58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7" name="テキスト ボックス 58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8" name="直線コネクタ 58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9" name="テキスト ボックス 58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0" name="直線コネクタ 5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1" name="テキスト ボックス 5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149679</xdr:rowOff>
    </xdr:from>
    <xdr:to>
      <xdr:col>32</xdr:col>
      <xdr:colOff>186689</xdr:colOff>
      <xdr:row>109</xdr:row>
      <xdr:rowOff>57150</xdr:rowOff>
    </xdr:to>
    <xdr:cxnSp macro="">
      <xdr:nvCxnSpPr>
        <xdr:cNvPr id="593" name="直線コネクタ 592"/>
        <xdr:cNvCxnSpPr/>
      </xdr:nvCxnSpPr>
      <xdr:spPr>
        <a:xfrm flipV="1">
          <a:off x="22160864" y="17123229"/>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60977</xdr:rowOff>
    </xdr:from>
    <xdr:ext cx="469744" cy="259045"/>
    <xdr:sp macro="" textlink="">
      <xdr:nvSpPr>
        <xdr:cNvPr id="594" name="【公民館】&#10;一人当たり面積最小値テキスト"/>
        <xdr:cNvSpPr txBox="1"/>
      </xdr:nvSpPr>
      <xdr:spPr>
        <a:xfrm>
          <a:off x="22250400"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109</xdr:row>
      <xdr:rowOff>57150</xdr:rowOff>
    </xdr:from>
    <xdr:to>
      <xdr:col>32</xdr:col>
      <xdr:colOff>276225</xdr:colOff>
      <xdr:row>109</xdr:row>
      <xdr:rowOff>57150</xdr:rowOff>
    </xdr:to>
    <xdr:cxnSp macro="">
      <xdr:nvCxnSpPr>
        <xdr:cNvPr id="595" name="直線コネクタ 594"/>
        <xdr:cNvCxnSpPr/>
      </xdr:nvCxnSpPr>
      <xdr:spPr>
        <a:xfrm>
          <a:off x="22072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96356</xdr:rowOff>
    </xdr:from>
    <xdr:ext cx="469744" cy="259045"/>
    <xdr:sp macro="" textlink="">
      <xdr:nvSpPr>
        <xdr:cNvPr id="596" name="【公民館】&#10;一人当たり面積最大値テキスト"/>
        <xdr:cNvSpPr txBox="1"/>
      </xdr:nvSpPr>
      <xdr:spPr>
        <a:xfrm>
          <a:off x="222504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99</xdr:row>
      <xdr:rowOff>149679</xdr:rowOff>
    </xdr:from>
    <xdr:to>
      <xdr:col>32</xdr:col>
      <xdr:colOff>276225</xdr:colOff>
      <xdr:row>99</xdr:row>
      <xdr:rowOff>149679</xdr:rowOff>
    </xdr:to>
    <xdr:cxnSp macro="">
      <xdr:nvCxnSpPr>
        <xdr:cNvPr id="597" name="直線コネクタ 596"/>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39206</xdr:rowOff>
    </xdr:from>
    <xdr:ext cx="469744" cy="259045"/>
    <xdr:sp macro="" textlink="">
      <xdr:nvSpPr>
        <xdr:cNvPr id="598" name="【公民館】&#10;一人当たり面積平均値テキスト"/>
        <xdr:cNvSpPr txBox="1"/>
      </xdr:nvSpPr>
      <xdr:spPr>
        <a:xfrm>
          <a:off x="22250400" y="180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60779</xdr:rowOff>
    </xdr:from>
    <xdr:to>
      <xdr:col>32</xdr:col>
      <xdr:colOff>238125</xdr:colOff>
      <xdr:row>105</xdr:row>
      <xdr:rowOff>162379</xdr:rowOff>
    </xdr:to>
    <xdr:sp macro="" textlink="">
      <xdr:nvSpPr>
        <xdr:cNvPr id="599" name="フローチャート : 判断 598"/>
        <xdr:cNvSpPr/>
      </xdr:nvSpPr>
      <xdr:spPr>
        <a:xfrm>
          <a:off x="221107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166914</xdr:rowOff>
    </xdr:from>
    <xdr:to>
      <xdr:col>31</xdr:col>
      <xdr:colOff>85725</xdr:colOff>
      <xdr:row>105</xdr:row>
      <xdr:rowOff>97064</xdr:rowOff>
    </xdr:to>
    <xdr:sp macro="" textlink="">
      <xdr:nvSpPr>
        <xdr:cNvPr id="600" name="フローチャート : 判断 599"/>
        <xdr:cNvSpPr/>
      </xdr:nvSpPr>
      <xdr:spPr>
        <a:xfrm>
          <a:off x="21272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1" name="テキスト ボックス 6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2" name="テキスト ボックス 6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3" name="テキスト ボックス 6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4" name="テキスト ボックス 6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5" name="テキスト ボックス 6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52614</xdr:rowOff>
    </xdr:from>
    <xdr:to>
      <xdr:col>31</xdr:col>
      <xdr:colOff>85725</xdr:colOff>
      <xdr:row>106</xdr:row>
      <xdr:rowOff>154214</xdr:rowOff>
    </xdr:to>
    <xdr:sp macro="" textlink="">
      <xdr:nvSpPr>
        <xdr:cNvPr id="606" name="円/楕円 605"/>
        <xdr:cNvSpPr/>
      </xdr:nvSpPr>
      <xdr:spPr>
        <a:xfrm>
          <a:off x="21272500" y="182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113591</xdr:rowOff>
    </xdr:from>
    <xdr:ext cx="469744" cy="259045"/>
    <xdr:sp macro="" textlink="">
      <xdr:nvSpPr>
        <xdr:cNvPr id="607" name="n_1aveValue【公民館】&#10;一人当たり面積"/>
        <xdr:cNvSpPr txBox="1"/>
      </xdr:nvSpPr>
      <xdr:spPr>
        <a:xfrm>
          <a:off x="210757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145341</xdr:rowOff>
    </xdr:from>
    <xdr:ext cx="469744" cy="259045"/>
    <xdr:sp macro="" textlink="">
      <xdr:nvSpPr>
        <xdr:cNvPr id="608" name="n_1mainValue【公民館】&#10;一人当たり面積"/>
        <xdr:cNvSpPr txBox="1"/>
      </xdr:nvSpPr>
      <xdr:spPr>
        <a:xfrm>
          <a:off x="21075727" y="183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9" name="正方形/長方形 6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0" name="正方形/長方形 6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1" name="テキスト ボックス 6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下回っているが、特に低くなっている施設は児童館、学校施設である。公営住宅と学校施設については、昭和４０年代後半から５０年代に建築された施設が多数あり、改築、または大規模改修等の老朽化対策を検討する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山形県山形市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249,133
247,916
381.30
95,476,004
93,472,541
1,662,446
51,226,620
100,391,083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77.9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118110</xdr:rowOff>
    </xdr:from>
    <xdr:to>
      <xdr:col>6</xdr:col>
      <xdr:colOff>510540</xdr:colOff>
      <xdr:row>42</xdr:row>
      <xdr:rowOff>83820</xdr:rowOff>
    </xdr:to>
    <xdr:cxnSp macro="">
      <xdr:nvCxnSpPr>
        <xdr:cNvPr id="57" name="直線コネクタ 56"/>
        <xdr:cNvCxnSpPr/>
      </xdr:nvCxnSpPr>
      <xdr:spPr>
        <a:xfrm flipV="1">
          <a:off x="4634865" y="59474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87647</xdr:rowOff>
    </xdr:from>
    <xdr:ext cx="405111" cy="259045"/>
    <xdr:sp macro="" textlink="">
      <xdr:nvSpPr>
        <xdr:cNvPr id="58" name="【図書館】&#10;有形固定資産減価償却率最小値テキスト"/>
        <xdr:cNvSpPr txBox="1"/>
      </xdr:nvSpPr>
      <xdr:spPr>
        <a:xfrm>
          <a:off x="47244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422275</xdr:colOff>
      <xdr:row>42</xdr:row>
      <xdr:rowOff>83820</xdr:rowOff>
    </xdr:from>
    <xdr:to>
      <xdr:col>6</xdr:col>
      <xdr:colOff>600075</xdr:colOff>
      <xdr:row>42</xdr:row>
      <xdr:rowOff>83820</xdr:rowOff>
    </xdr:to>
    <xdr:cxnSp macro="">
      <xdr:nvCxnSpPr>
        <xdr:cNvPr id="59" name="直線コネクタ 58"/>
        <xdr:cNvCxnSpPr/>
      </xdr:nvCxnSpPr>
      <xdr:spPr>
        <a:xfrm>
          <a:off x="4546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64787</xdr:rowOff>
    </xdr:from>
    <xdr:ext cx="405111" cy="259045"/>
    <xdr:sp macro="" textlink="">
      <xdr:nvSpPr>
        <xdr:cNvPr id="60" name="【図書館】&#10;有形固定資産減価償却率最大値テキスト"/>
        <xdr:cNvSpPr txBox="1"/>
      </xdr:nvSpPr>
      <xdr:spPr>
        <a:xfrm>
          <a:off x="4724400"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34</xdr:row>
      <xdr:rowOff>118110</xdr:rowOff>
    </xdr:from>
    <xdr:to>
      <xdr:col>6</xdr:col>
      <xdr:colOff>600075</xdr:colOff>
      <xdr:row>34</xdr:row>
      <xdr:rowOff>118110</xdr:rowOff>
    </xdr:to>
    <xdr:cxnSp macro="">
      <xdr:nvCxnSpPr>
        <xdr:cNvPr id="61" name="直線コネクタ 60"/>
        <xdr:cNvCxnSpPr/>
      </xdr:nvCxnSpPr>
      <xdr:spPr>
        <a:xfrm>
          <a:off x="4546600" y="59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150512</xdr:rowOff>
    </xdr:from>
    <xdr:ext cx="405111" cy="259045"/>
    <xdr:sp macro="" textlink="">
      <xdr:nvSpPr>
        <xdr:cNvPr id="62" name="【図書館】&#10;有形固定資産減価償却率平均値テキスト"/>
        <xdr:cNvSpPr txBox="1"/>
      </xdr:nvSpPr>
      <xdr:spPr>
        <a:xfrm>
          <a:off x="4724400" y="6837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635</xdr:rowOff>
    </xdr:from>
    <xdr:to>
      <xdr:col>6</xdr:col>
      <xdr:colOff>561975</xdr:colOff>
      <xdr:row>40</xdr:row>
      <xdr:rowOff>102235</xdr:rowOff>
    </xdr:to>
    <xdr:sp macro="" textlink="">
      <xdr:nvSpPr>
        <xdr:cNvPr id="63" name="フローチャート : 判断 62"/>
        <xdr:cNvSpPr/>
      </xdr:nvSpPr>
      <xdr:spPr>
        <a:xfrm>
          <a:off x="4584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8272</xdr:rowOff>
    </xdr:from>
    <xdr:ext cx="405111" cy="259045"/>
    <xdr:sp macro="" textlink="">
      <xdr:nvSpPr>
        <xdr:cNvPr id="65" name="n_1aveValue【図書館】&#10;有形固定資産減価償却率"/>
        <xdr:cNvSpPr txBox="1"/>
      </xdr:nvSpPr>
      <xdr:spPr>
        <a:xfrm>
          <a:off x="3582043"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63500</xdr:rowOff>
    </xdr:from>
    <xdr:to>
      <xdr:col>5</xdr:col>
      <xdr:colOff>409575</xdr:colOff>
      <xdr:row>40</xdr:row>
      <xdr:rowOff>165100</xdr:rowOff>
    </xdr:to>
    <xdr:sp macro="" textlink="">
      <xdr:nvSpPr>
        <xdr:cNvPr id="71" name="円/楕円 70"/>
        <xdr:cNvSpPr/>
      </xdr:nvSpPr>
      <xdr:spPr>
        <a:xfrm>
          <a:off x="3746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156227</xdr:rowOff>
    </xdr:from>
    <xdr:ext cx="405111" cy="259045"/>
    <xdr:sp macro="" textlink="">
      <xdr:nvSpPr>
        <xdr:cNvPr id="72" name="n_1mainValue【図書館】&#10;有形固定資産減価償却率"/>
        <xdr:cNvSpPr txBox="1"/>
      </xdr:nvSpPr>
      <xdr:spPr>
        <a:xfrm>
          <a:off x="3582043"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7620</xdr:rowOff>
    </xdr:to>
    <xdr:cxnSp macro="">
      <xdr:nvCxnSpPr>
        <xdr:cNvPr id="95" name="直線コネクタ 94"/>
        <xdr:cNvCxnSpPr/>
      </xdr:nvCxnSpPr>
      <xdr:spPr>
        <a:xfrm flipV="1">
          <a:off x="10476865" y="57912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6"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97" name="直線コネクタ 96"/>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98"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99" name="直線コネクタ 9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0"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1" name="フローチャート : 判断 100"/>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2" name="フローチャート : 判断 101"/>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29227</xdr:rowOff>
    </xdr:from>
    <xdr:ext cx="469744" cy="259045"/>
    <xdr:sp macro="" textlink="">
      <xdr:nvSpPr>
        <xdr:cNvPr id="103"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116840</xdr:rowOff>
    </xdr:from>
    <xdr:to>
      <xdr:col>14</xdr:col>
      <xdr:colOff>79375</xdr:colOff>
      <xdr:row>41</xdr:row>
      <xdr:rowOff>46990</xdr:rowOff>
    </xdr:to>
    <xdr:sp macro="" textlink="">
      <xdr:nvSpPr>
        <xdr:cNvPr id="109" name="円/楕円 108"/>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38117</xdr:rowOff>
    </xdr:from>
    <xdr:ext cx="469744" cy="259045"/>
    <xdr:sp macro="" textlink="">
      <xdr:nvSpPr>
        <xdr:cNvPr id="110" name="n_1main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16328</xdr:rowOff>
    </xdr:from>
    <xdr:to>
      <xdr:col>6</xdr:col>
      <xdr:colOff>510540</xdr:colOff>
      <xdr:row>63</xdr:row>
      <xdr:rowOff>86541</xdr:rowOff>
    </xdr:to>
    <xdr:cxnSp macro="">
      <xdr:nvCxnSpPr>
        <xdr:cNvPr id="137" name="直線コネクタ 136"/>
        <xdr:cNvCxnSpPr/>
      </xdr:nvCxnSpPr>
      <xdr:spPr>
        <a:xfrm flipV="1">
          <a:off x="4634865" y="9617528"/>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38"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39" name="直線コネクタ 138"/>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134455</xdr:rowOff>
    </xdr:from>
    <xdr:ext cx="405111" cy="259045"/>
    <xdr:sp macro="" textlink="">
      <xdr:nvSpPr>
        <xdr:cNvPr id="140" name="【体育館・プール】&#10;有形固定資産減価償却率最大値テキスト"/>
        <xdr:cNvSpPr txBox="1"/>
      </xdr:nvSpPr>
      <xdr:spPr>
        <a:xfrm>
          <a:off x="4724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56</xdr:row>
      <xdr:rowOff>16328</xdr:rowOff>
    </xdr:from>
    <xdr:to>
      <xdr:col>6</xdr:col>
      <xdr:colOff>600075</xdr:colOff>
      <xdr:row>56</xdr:row>
      <xdr:rowOff>16328</xdr:rowOff>
    </xdr:to>
    <xdr:cxnSp macro="">
      <xdr:nvCxnSpPr>
        <xdr:cNvPr id="141" name="直線コネクタ 140"/>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100710</xdr:rowOff>
    </xdr:from>
    <xdr:ext cx="405111" cy="259045"/>
    <xdr:sp macro="" textlink="">
      <xdr:nvSpPr>
        <xdr:cNvPr id="142" name="【体育館・プール】&#10;有形固定資産減価償却率平均値テキスト"/>
        <xdr:cNvSpPr txBox="1"/>
      </xdr:nvSpPr>
      <xdr:spPr>
        <a:xfrm>
          <a:off x="47244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122283</xdr:rowOff>
    </xdr:from>
    <xdr:to>
      <xdr:col>6</xdr:col>
      <xdr:colOff>561975</xdr:colOff>
      <xdr:row>59</xdr:row>
      <xdr:rowOff>52433</xdr:rowOff>
    </xdr:to>
    <xdr:sp macro="" textlink="">
      <xdr:nvSpPr>
        <xdr:cNvPr id="143" name="フローチャート : 判断 142"/>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145143</xdr:rowOff>
    </xdr:from>
    <xdr:to>
      <xdr:col>5</xdr:col>
      <xdr:colOff>409575</xdr:colOff>
      <xdr:row>59</xdr:row>
      <xdr:rowOff>75293</xdr:rowOff>
    </xdr:to>
    <xdr:sp macro="" textlink="">
      <xdr:nvSpPr>
        <xdr:cNvPr id="144" name="フローチャート : 判断 143"/>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91820</xdr:rowOff>
    </xdr:from>
    <xdr:ext cx="405111" cy="259045"/>
    <xdr:sp macro="" textlink="">
      <xdr:nvSpPr>
        <xdr:cNvPr id="145" name="n_1aveValue【体育館・プール】&#10;有形固定資産減価償却率"/>
        <xdr:cNvSpPr txBox="1"/>
      </xdr:nvSpPr>
      <xdr:spPr>
        <a:xfrm>
          <a:off x="3582043"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42273</xdr:rowOff>
    </xdr:from>
    <xdr:to>
      <xdr:col>5</xdr:col>
      <xdr:colOff>409575</xdr:colOff>
      <xdr:row>61</xdr:row>
      <xdr:rowOff>143873</xdr:rowOff>
    </xdr:to>
    <xdr:sp macro="" textlink="">
      <xdr:nvSpPr>
        <xdr:cNvPr id="151" name="円/楕円 150"/>
        <xdr:cNvSpPr/>
      </xdr:nvSpPr>
      <xdr:spPr>
        <a:xfrm>
          <a:off x="3746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135000</xdr:rowOff>
    </xdr:from>
    <xdr:ext cx="405111" cy="259045"/>
    <xdr:sp macro="" textlink="">
      <xdr:nvSpPr>
        <xdr:cNvPr id="152" name="n_1mainValue【体育館・プール】&#10;有形固定資産減価償却率"/>
        <xdr:cNvSpPr txBox="1"/>
      </xdr:nvSpPr>
      <xdr:spPr>
        <a:xfrm>
          <a:off x="3582043"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129540</xdr:rowOff>
    </xdr:to>
    <xdr:cxnSp macro="">
      <xdr:nvCxnSpPr>
        <xdr:cNvPr id="176" name="直線コネクタ 175"/>
        <xdr:cNvCxnSpPr/>
      </xdr:nvCxnSpPr>
      <xdr:spPr>
        <a:xfrm flipV="1">
          <a:off x="10476865" y="962406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133367</xdr:rowOff>
    </xdr:from>
    <xdr:ext cx="469744" cy="259045"/>
    <xdr:sp macro="" textlink="">
      <xdr:nvSpPr>
        <xdr:cNvPr id="177" name="【体育館・プール】&#10;一人当たり面積最小値テキスト"/>
        <xdr:cNvSpPr txBox="1"/>
      </xdr:nvSpPr>
      <xdr:spPr>
        <a:xfrm>
          <a:off x="1056640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129540</xdr:rowOff>
    </xdr:from>
    <xdr:to>
      <xdr:col>15</xdr:col>
      <xdr:colOff>269875</xdr:colOff>
      <xdr:row>63</xdr:row>
      <xdr:rowOff>129540</xdr:rowOff>
    </xdr:to>
    <xdr:cxnSp macro="">
      <xdr:nvCxnSpPr>
        <xdr:cNvPr id="178" name="直線コネクタ 177"/>
        <xdr:cNvCxnSpPr/>
      </xdr:nvCxnSpPr>
      <xdr:spPr>
        <a:xfrm>
          <a:off x="10388600" y="1093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79"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80" name="直線コネクタ 179"/>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38117</xdr:rowOff>
    </xdr:from>
    <xdr:ext cx="469744" cy="259045"/>
    <xdr:sp macro="" textlink="">
      <xdr:nvSpPr>
        <xdr:cNvPr id="181" name="【体育館・プール】&#10;一人当たり面積平均値テキスト"/>
        <xdr:cNvSpPr txBox="1"/>
      </xdr:nvSpPr>
      <xdr:spPr>
        <a:xfrm>
          <a:off x="105664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59690</xdr:rowOff>
    </xdr:from>
    <xdr:to>
      <xdr:col>15</xdr:col>
      <xdr:colOff>231775</xdr:colOff>
      <xdr:row>61</xdr:row>
      <xdr:rowOff>161290</xdr:rowOff>
    </xdr:to>
    <xdr:sp macro="" textlink="">
      <xdr:nvSpPr>
        <xdr:cNvPr id="182" name="フローチャート : 判断 181"/>
        <xdr:cNvSpPr/>
      </xdr:nvSpPr>
      <xdr:spPr>
        <a:xfrm>
          <a:off x="104267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44450</xdr:rowOff>
    </xdr:from>
    <xdr:to>
      <xdr:col>14</xdr:col>
      <xdr:colOff>79375</xdr:colOff>
      <xdr:row>61</xdr:row>
      <xdr:rowOff>146050</xdr:rowOff>
    </xdr:to>
    <xdr:sp macro="" textlink="">
      <xdr:nvSpPr>
        <xdr:cNvPr id="183" name="フローチャート : 判断 182"/>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137177</xdr:rowOff>
    </xdr:from>
    <xdr:ext cx="469744" cy="259045"/>
    <xdr:sp macro="" textlink="">
      <xdr:nvSpPr>
        <xdr:cNvPr id="184" name="n_1aveValue【体育館・プール】&#10;一人当たり面積"/>
        <xdr:cNvSpPr txBox="1"/>
      </xdr:nvSpPr>
      <xdr:spPr>
        <a:xfrm>
          <a:off x="9391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116840</xdr:rowOff>
    </xdr:from>
    <xdr:to>
      <xdr:col>14</xdr:col>
      <xdr:colOff>79375</xdr:colOff>
      <xdr:row>61</xdr:row>
      <xdr:rowOff>46990</xdr:rowOff>
    </xdr:to>
    <xdr:sp macro="" textlink="">
      <xdr:nvSpPr>
        <xdr:cNvPr id="190" name="円/楕円 189"/>
        <xdr:cNvSpPr/>
      </xdr:nvSpPr>
      <xdr:spPr>
        <a:xfrm>
          <a:off x="9588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63517</xdr:rowOff>
    </xdr:from>
    <xdr:ext cx="469744" cy="259045"/>
    <xdr:sp macro="" textlink="">
      <xdr:nvSpPr>
        <xdr:cNvPr id="191" name="n_1mainValue【体育館・プール】&#10;一人当たり面積"/>
        <xdr:cNvSpPr txBox="1"/>
      </xdr:nvSpPr>
      <xdr:spPr>
        <a:xfrm>
          <a:off x="93917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0" name="テキスト ボックス 20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84</xdr:row>
      <xdr:rowOff>102108</xdr:rowOff>
    </xdr:to>
    <xdr:cxnSp macro="">
      <xdr:nvCxnSpPr>
        <xdr:cNvPr id="214" name="直線コネクタ 213"/>
        <xdr:cNvCxnSpPr/>
      </xdr:nvCxnSpPr>
      <xdr:spPr>
        <a:xfrm flipV="1">
          <a:off x="4634865" y="13285470"/>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105935</xdr:rowOff>
    </xdr:from>
    <xdr:ext cx="405111" cy="259045"/>
    <xdr:sp macro="" textlink="">
      <xdr:nvSpPr>
        <xdr:cNvPr id="215" name="【福祉施設】&#10;有形固定資産減価償却率最小値テキスト"/>
        <xdr:cNvSpPr txBox="1"/>
      </xdr:nvSpPr>
      <xdr:spPr>
        <a:xfrm>
          <a:off x="4724400" y="1450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84</xdr:row>
      <xdr:rowOff>102108</xdr:rowOff>
    </xdr:from>
    <xdr:to>
      <xdr:col>6</xdr:col>
      <xdr:colOff>600075</xdr:colOff>
      <xdr:row>84</xdr:row>
      <xdr:rowOff>102108</xdr:rowOff>
    </xdr:to>
    <xdr:cxnSp macro="">
      <xdr:nvCxnSpPr>
        <xdr:cNvPr id="216" name="直線コネクタ 215"/>
        <xdr:cNvCxnSpPr/>
      </xdr:nvCxnSpPr>
      <xdr:spPr>
        <a:xfrm>
          <a:off x="4546600" y="1450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17"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18" name="直線コネクタ 217"/>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27449</xdr:rowOff>
    </xdr:from>
    <xdr:ext cx="405111" cy="259045"/>
    <xdr:sp macro="" textlink="">
      <xdr:nvSpPr>
        <xdr:cNvPr id="219" name="【福祉施設】&#10;有形固定資産減価償却率平均値テキスト"/>
        <xdr:cNvSpPr txBox="1"/>
      </xdr:nvSpPr>
      <xdr:spPr>
        <a:xfrm>
          <a:off x="4724400" y="140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49022</xdr:rowOff>
    </xdr:from>
    <xdr:to>
      <xdr:col>6</xdr:col>
      <xdr:colOff>561975</xdr:colOff>
      <xdr:row>82</xdr:row>
      <xdr:rowOff>150622</xdr:rowOff>
    </xdr:to>
    <xdr:sp macro="" textlink="">
      <xdr:nvSpPr>
        <xdr:cNvPr id="220" name="フローチャート : 判断 219"/>
        <xdr:cNvSpPr/>
      </xdr:nvSpPr>
      <xdr:spPr>
        <a:xfrm>
          <a:off x="45847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83313</xdr:rowOff>
    </xdr:from>
    <xdr:to>
      <xdr:col>5</xdr:col>
      <xdr:colOff>409575</xdr:colOff>
      <xdr:row>83</xdr:row>
      <xdr:rowOff>13463</xdr:rowOff>
    </xdr:to>
    <xdr:sp macro="" textlink="">
      <xdr:nvSpPr>
        <xdr:cNvPr id="221" name="フローチャート : 判断 220"/>
        <xdr:cNvSpPr/>
      </xdr:nvSpPr>
      <xdr:spPr>
        <a:xfrm>
          <a:off x="3746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29990</xdr:rowOff>
    </xdr:from>
    <xdr:ext cx="405111" cy="259045"/>
    <xdr:sp macro="" textlink="">
      <xdr:nvSpPr>
        <xdr:cNvPr id="222" name="n_1aveValue【福祉施設】&#10;有形固定資産減価償却率"/>
        <xdr:cNvSpPr txBox="1"/>
      </xdr:nvSpPr>
      <xdr:spPr>
        <a:xfrm>
          <a:off x="3582043"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126746</xdr:rowOff>
    </xdr:from>
    <xdr:to>
      <xdr:col>5</xdr:col>
      <xdr:colOff>409575</xdr:colOff>
      <xdr:row>84</xdr:row>
      <xdr:rowOff>56896</xdr:rowOff>
    </xdr:to>
    <xdr:sp macro="" textlink="">
      <xdr:nvSpPr>
        <xdr:cNvPr id="228" name="円/楕円 227"/>
        <xdr:cNvSpPr/>
      </xdr:nvSpPr>
      <xdr:spPr>
        <a:xfrm>
          <a:off x="3746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48023</xdr:rowOff>
    </xdr:from>
    <xdr:ext cx="405111" cy="259045"/>
    <xdr:sp macro="" textlink="">
      <xdr:nvSpPr>
        <xdr:cNvPr id="229" name="n_1mainValue【福祉施設】&#10;有形固定資産減価償却率"/>
        <xdr:cNvSpPr txBox="1"/>
      </xdr:nvSpPr>
      <xdr:spPr>
        <a:xfrm>
          <a:off x="3582043"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0" name="直線コネクタ 23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1" name="テキスト ボックス 24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2" name="直線コネクタ 24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3" name="テキスト ボックス 24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6" name="直線コネクタ 24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7" name="テキスト ボックス 24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8" name="直線コネクタ 24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9" name="テキスト ボックス 24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158750</xdr:rowOff>
    </xdr:from>
    <xdr:to>
      <xdr:col>15</xdr:col>
      <xdr:colOff>180340</xdr:colOff>
      <xdr:row>85</xdr:row>
      <xdr:rowOff>57150</xdr:rowOff>
    </xdr:to>
    <xdr:cxnSp macro="">
      <xdr:nvCxnSpPr>
        <xdr:cNvPr id="253" name="直線コネクタ 252"/>
        <xdr:cNvCxnSpPr/>
      </xdr:nvCxnSpPr>
      <xdr:spPr>
        <a:xfrm flipV="1">
          <a:off x="10476865" y="133604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60977</xdr:rowOff>
    </xdr:from>
    <xdr:ext cx="469744" cy="259045"/>
    <xdr:sp macro="" textlink="">
      <xdr:nvSpPr>
        <xdr:cNvPr id="254" name="【福祉施設】&#10;一人当たり面積最小値テキスト"/>
        <xdr:cNvSpPr txBox="1"/>
      </xdr:nvSpPr>
      <xdr:spPr>
        <a:xfrm>
          <a:off x="10566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85</xdr:row>
      <xdr:rowOff>57150</xdr:rowOff>
    </xdr:from>
    <xdr:to>
      <xdr:col>15</xdr:col>
      <xdr:colOff>269875</xdr:colOff>
      <xdr:row>85</xdr:row>
      <xdr:rowOff>57150</xdr:rowOff>
    </xdr:to>
    <xdr:cxnSp macro="">
      <xdr:nvCxnSpPr>
        <xdr:cNvPr id="255" name="直線コネクタ 254"/>
        <xdr:cNvCxnSpPr/>
      </xdr:nvCxnSpPr>
      <xdr:spPr>
        <a:xfrm>
          <a:off x="10388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105427</xdr:rowOff>
    </xdr:from>
    <xdr:ext cx="469744" cy="259045"/>
    <xdr:sp macro="" textlink="">
      <xdr:nvSpPr>
        <xdr:cNvPr id="256" name="【福祉施設】&#10;一人当たり面積最大値テキスト"/>
        <xdr:cNvSpPr txBox="1"/>
      </xdr:nvSpPr>
      <xdr:spPr>
        <a:xfrm>
          <a:off x="105664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15</xdr:col>
      <xdr:colOff>92075</xdr:colOff>
      <xdr:row>77</xdr:row>
      <xdr:rowOff>158750</xdr:rowOff>
    </xdr:from>
    <xdr:to>
      <xdr:col>15</xdr:col>
      <xdr:colOff>269875</xdr:colOff>
      <xdr:row>77</xdr:row>
      <xdr:rowOff>158750</xdr:rowOff>
    </xdr:to>
    <xdr:cxnSp macro="">
      <xdr:nvCxnSpPr>
        <xdr:cNvPr id="257" name="直線コネクタ 256"/>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105427</xdr:rowOff>
    </xdr:from>
    <xdr:ext cx="469744" cy="259045"/>
    <xdr:sp macro="" textlink="">
      <xdr:nvSpPr>
        <xdr:cNvPr id="258" name="【福祉施設】&#10;一人当たり面積平均値テキスト"/>
        <xdr:cNvSpPr txBox="1"/>
      </xdr:nvSpPr>
      <xdr:spPr>
        <a:xfrm>
          <a:off x="10566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127000</xdr:rowOff>
    </xdr:from>
    <xdr:to>
      <xdr:col>15</xdr:col>
      <xdr:colOff>231775</xdr:colOff>
      <xdr:row>83</xdr:row>
      <xdr:rowOff>57150</xdr:rowOff>
    </xdr:to>
    <xdr:sp macro="" textlink="">
      <xdr:nvSpPr>
        <xdr:cNvPr id="259" name="フローチャート : 判断 258"/>
        <xdr:cNvSpPr/>
      </xdr:nvSpPr>
      <xdr:spPr>
        <a:xfrm>
          <a:off x="10426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31750</xdr:rowOff>
    </xdr:from>
    <xdr:to>
      <xdr:col>14</xdr:col>
      <xdr:colOff>79375</xdr:colOff>
      <xdr:row>83</xdr:row>
      <xdr:rowOff>133350</xdr:rowOff>
    </xdr:to>
    <xdr:sp macro="" textlink="">
      <xdr:nvSpPr>
        <xdr:cNvPr id="260" name="フローチャート : 判断 259"/>
        <xdr:cNvSpPr/>
      </xdr:nvSpPr>
      <xdr:spPr>
        <a:xfrm>
          <a:off x="9588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124477</xdr:rowOff>
    </xdr:from>
    <xdr:ext cx="469744" cy="259045"/>
    <xdr:sp macro="" textlink="">
      <xdr:nvSpPr>
        <xdr:cNvPr id="261" name="n_1aveValue【福祉施設】&#10;一人当たり面積"/>
        <xdr:cNvSpPr txBox="1"/>
      </xdr:nvSpPr>
      <xdr:spPr>
        <a:xfrm>
          <a:off x="9391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82550</xdr:rowOff>
    </xdr:from>
    <xdr:to>
      <xdr:col>14</xdr:col>
      <xdr:colOff>79375</xdr:colOff>
      <xdr:row>78</xdr:row>
      <xdr:rowOff>12700</xdr:rowOff>
    </xdr:to>
    <xdr:sp macro="" textlink="">
      <xdr:nvSpPr>
        <xdr:cNvPr id="267" name="円/楕円 266"/>
        <xdr:cNvSpPr/>
      </xdr:nvSpPr>
      <xdr:spPr>
        <a:xfrm>
          <a:off x="9588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29227</xdr:rowOff>
    </xdr:from>
    <xdr:ext cx="469744" cy="259045"/>
    <xdr:sp macro="" textlink="">
      <xdr:nvSpPr>
        <xdr:cNvPr id="268" name="n_1mainValue【福祉施設】&#10;一人当たり面積"/>
        <xdr:cNvSpPr txBox="1"/>
      </xdr:nvSpPr>
      <xdr:spPr>
        <a:xfrm>
          <a:off x="9391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9" name="テキスト ボックス 27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0" name="直線コネクタ 27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1" name="テキスト ボックス 28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2" name="直線コネクタ 28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3" name="テキスト ボックス 28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4" name="直線コネクタ 28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5" name="テキスト ボックス 28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6" name="直線コネクタ 28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7" name="テキスト ボックス 28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8" name="直線コネクタ 28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9" name="テキスト ボックス 28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1" name="テキスト ボックス 29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30480</xdr:rowOff>
    </xdr:from>
    <xdr:to>
      <xdr:col>6</xdr:col>
      <xdr:colOff>510540</xdr:colOff>
      <xdr:row>107</xdr:row>
      <xdr:rowOff>114300</xdr:rowOff>
    </xdr:to>
    <xdr:cxnSp macro="">
      <xdr:nvCxnSpPr>
        <xdr:cNvPr id="293" name="直線コネクタ 292"/>
        <xdr:cNvCxnSpPr/>
      </xdr:nvCxnSpPr>
      <xdr:spPr>
        <a:xfrm flipV="1">
          <a:off x="4634865" y="171754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294"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295" name="直線コネクタ 294"/>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148607</xdr:rowOff>
    </xdr:from>
    <xdr:ext cx="405111" cy="259045"/>
    <xdr:sp macro="" textlink="">
      <xdr:nvSpPr>
        <xdr:cNvPr id="296" name="【市民会館】&#10;有形固定資産減価償却率最大値テキスト"/>
        <xdr:cNvSpPr txBox="1"/>
      </xdr:nvSpPr>
      <xdr:spPr>
        <a:xfrm>
          <a:off x="4724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6</xdr:col>
      <xdr:colOff>422275</xdr:colOff>
      <xdr:row>100</xdr:row>
      <xdr:rowOff>30480</xdr:rowOff>
    </xdr:from>
    <xdr:to>
      <xdr:col>6</xdr:col>
      <xdr:colOff>600075</xdr:colOff>
      <xdr:row>100</xdr:row>
      <xdr:rowOff>30480</xdr:rowOff>
    </xdr:to>
    <xdr:cxnSp macro="">
      <xdr:nvCxnSpPr>
        <xdr:cNvPr id="297" name="直線コネクタ 296"/>
        <xdr:cNvCxnSpPr/>
      </xdr:nvCxnSpPr>
      <xdr:spPr>
        <a:xfrm>
          <a:off x="4546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11447</xdr:rowOff>
    </xdr:from>
    <xdr:ext cx="405111" cy="259045"/>
    <xdr:sp macro="" textlink="">
      <xdr:nvSpPr>
        <xdr:cNvPr id="298" name="【市民会館】&#10;有形固定資産減価償却率平均値テキスト"/>
        <xdr:cNvSpPr txBox="1"/>
      </xdr:nvSpPr>
      <xdr:spPr>
        <a:xfrm>
          <a:off x="47244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33020</xdr:rowOff>
    </xdr:from>
    <xdr:to>
      <xdr:col>6</xdr:col>
      <xdr:colOff>561975</xdr:colOff>
      <xdr:row>105</xdr:row>
      <xdr:rowOff>134620</xdr:rowOff>
    </xdr:to>
    <xdr:sp macro="" textlink="">
      <xdr:nvSpPr>
        <xdr:cNvPr id="299" name="フローチャート : 判断 298"/>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21589</xdr:rowOff>
    </xdr:from>
    <xdr:to>
      <xdr:col>5</xdr:col>
      <xdr:colOff>409575</xdr:colOff>
      <xdr:row>105</xdr:row>
      <xdr:rowOff>123189</xdr:rowOff>
    </xdr:to>
    <xdr:sp macro="" textlink="">
      <xdr:nvSpPr>
        <xdr:cNvPr id="300" name="フローチャート : 判断 299"/>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139716</xdr:rowOff>
    </xdr:from>
    <xdr:ext cx="405111" cy="259045"/>
    <xdr:sp macro="" textlink="">
      <xdr:nvSpPr>
        <xdr:cNvPr id="301" name="n_1aveValue【市民会館】&#10;有形固定資産減価償却率"/>
        <xdr:cNvSpPr txBox="1"/>
      </xdr:nvSpPr>
      <xdr:spPr>
        <a:xfrm>
          <a:off x="3582043"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15875</xdr:rowOff>
    </xdr:from>
    <xdr:to>
      <xdr:col>5</xdr:col>
      <xdr:colOff>409575</xdr:colOff>
      <xdr:row>106</xdr:row>
      <xdr:rowOff>117475</xdr:rowOff>
    </xdr:to>
    <xdr:sp macro="" textlink="">
      <xdr:nvSpPr>
        <xdr:cNvPr id="307" name="円/楕円 306"/>
        <xdr:cNvSpPr/>
      </xdr:nvSpPr>
      <xdr:spPr>
        <a:xfrm>
          <a:off x="3746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108602</xdr:rowOff>
    </xdr:from>
    <xdr:ext cx="405111" cy="259045"/>
    <xdr:sp macro="" textlink="">
      <xdr:nvSpPr>
        <xdr:cNvPr id="308" name="n_1mainValue【市民会館】&#10;有形固定資産減価償却率"/>
        <xdr:cNvSpPr txBox="1"/>
      </xdr:nvSpPr>
      <xdr:spPr>
        <a:xfrm>
          <a:off x="3582043"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319" name="直線コネクタ 318"/>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20" name="テキスト ボックス 319"/>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21" name="直線コネクタ 32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22" name="テキスト ボックス 321"/>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23" name="直線コネクタ 322"/>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24" name="テキスト ボックス 323"/>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5" name="直線コネクタ 3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6" name="テキスト ボックス 3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27" name="直線コネクタ 326"/>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28" name="テキスト ボックス 327"/>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29" name="直線コネクタ 32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30" name="テキスト ボックス 32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31" name="直線コネクタ 330"/>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32" name="テキスト ボックス 331"/>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9525</xdr:rowOff>
    </xdr:from>
    <xdr:to>
      <xdr:col>15</xdr:col>
      <xdr:colOff>180340</xdr:colOff>
      <xdr:row>108</xdr:row>
      <xdr:rowOff>57150</xdr:rowOff>
    </xdr:to>
    <xdr:cxnSp macro="">
      <xdr:nvCxnSpPr>
        <xdr:cNvPr id="336" name="直線コネクタ 335"/>
        <xdr:cNvCxnSpPr/>
      </xdr:nvCxnSpPr>
      <xdr:spPr>
        <a:xfrm flipV="1">
          <a:off x="10476865" y="171545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337"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338" name="直線コネクタ 337"/>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127652</xdr:rowOff>
    </xdr:from>
    <xdr:ext cx="469744" cy="259045"/>
    <xdr:sp macro="" textlink="">
      <xdr:nvSpPr>
        <xdr:cNvPr id="339" name="【市民会館】&#10;一人当たり面積最大値テキスト"/>
        <xdr:cNvSpPr txBox="1"/>
      </xdr:nvSpPr>
      <xdr:spPr>
        <a:xfrm>
          <a:off x="10566400" y="169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100</xdr:row>
      <xdr:rowOff>9525</xdr:rowOff>
    </xdr:from>
    <xdr:to>
      <xdr:col>15</xdr:col>
      <xdr:colOff>269875</xdr:colOff>
      <xdr:row>100</xdr:row>
      <xdr:rowOff>9525</xdr:rowOff>
    </xdr:to>
    <xdr:cxnSp macro="">
      <xdr:nvCxnSpPr>
        <xdr:cNvPr id="340" name="直線コネクタ 339"/>
        <xdr:cNvCxnSpPr/>
      </xdr:nvCxnSpPr>
      <xdr:spPr>
        <a:xfrm>
          <a:off x="10388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118127</xdr:rowOff>
    </xdr:from>
    <xdr:ext cx="469744" cy="259045"/>
    <xdr:sp macro="" textlink="">
      <xdr:nvSpPr>
        <xdr:cNvPr id="341" name="【市民会館】&#10;一人当たり面積平均値テキスト"/>
        <xdr:cNvSpPr txBox="1"/>
      </xdr:nvSpPr>
      <xdr:spPr>
        <a:xfrm>
          <a:off x="105664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139700</xdr:rowOff>
    </xdr:from>
    <xdr:to>
      <xdr:col>15</xdr:col>
      <xdr:colOff>231775</xdr:colOff>
      <xdr:row>105</xdr:row>
      <xdr:rowOff>69850</xdr:rowOff>
    </xdr:to>
    <xdr:sp macro="" textlink="">
      <xdr:nvSpPr>
        <xdr:cNvPr id="342" name="フローチャート : 判断 341"/>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25400</xdr:rowOff>
    </xdr:from>
    <xdr:to>
      <xdr:col>14</xdr:col>
      <xdr:colOff>79375</xdr:colOff>
      <xdr:row>105</xdr:row>
      <xdr:rowOff>127000</xdr:rowOff>
    </xdr:to>
    <xdr:sp macro="" textlink="">
      <xdr:nvSpPr>
        <xdr:cNvPr id="343" name="フローチャート : 判断 342"/>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143527</xdr:rowOff>
    </xdr:from>
    <xdr:ext cx="469744" cy="259045"/>
    <xdr:sp macro="" textlink="">
      <xdr:nvSpPr>
        <xdr:cNvPr id="344" name="n_1aveValue【市民会館】&#10;一人当たり面積"/>
        <xdr:cNvSpPr txBox="1"/>
      </xdr:nvSpPr>
      <xdr:spPr>
        <a:xfrm>
          <a:off x="9391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149225</xdr:rowOff>
    </xdr:from>
    <xdr:to>
      <xdr:col>14</xdr:col>
      <xdr:colOff>79375</xdr:colOff>
      <xdr:row>108</xdr:row>
      <xdr:rowOff>79375</xdr:rowOff>
    </xdr:to>
    <xdr:sp macro="" textlink="">
      <xdr:nvSpPr>
        <xdr:cNvPr id="350" name="円/楕円 349"/>
        <xdr:cNvSpPr/>
      </xdr:nvSpPr>
      <xdr:spPr>
        <a:xfrm>
          <a:off x="95885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70502</xdr:rowOff>
    </xdr:from>
    <xdr:ext cx="469744" cy="259045"/>
    <xdr:sp macro="" textlink="">
      <xdr:nvSpPr>
        <xdr:cNvPr id="351" name="n_1mainValue【市民会館】&#10;一人当たり面積"/>
        <xdr:cNvSpPr txBox="1"/>
      </xdr:nvSpPr>
      <xdr:spPr>
        <a:xfrm>
          <a:off x="9391727" y="1858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2" name="テキスト ボックス 3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3" name="直線コネクタ 36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4" name="テキスト ボックス 36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5" name="直線コネクタ 36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6" name="テキスト ボックス 36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7" name="直線コネクタ 36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8" name="テキスト ボックス 36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9" name="直線コネクタ 36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70" name="テキスト ボックス 36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115062</xdr:rowOff>
    </xdr:from>
    <xdr:to>
      <xdr:col>23</xdr:col>
      <xdr:colOff>516889</xdr:colOff>
      <xdr:row>40</xdr:row>
      <xdr:rowOff>62484</xdr:rowOff>
    </xdr:to>
    <xdr:cxnSp macro="">
      <xdr:nvCxnSpPr>
        <xdr:cNvPr id="374" name="直線コネクタ 373"/>
        <xdr:cNvCxnSpPr/>
      </xdr:nvCxnSpPr>
      <xdr:spPr>
        <a:xfrm flipV="1">
          <a:off x="16318864" y="577291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66311</xdr:rowOff>
    </xdr:from>
    <xdr:ext cx="405111" cy="259045"/>
    <xdr:sp macro="" textlink="">
      <xdr:nvSpPr>
        <xdr:cNvPr id="375" name="【一般廃棄物処理施設】&#10;有形固定資産減価償却率最小値テキスト"/>
        <xdr:cNvSpPr txBox="1"/>
      </xdr:nvSpPr>
      <xdr:spPr>
        <a:xfrm>
          <a:off x="16408400" y="692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23</xdr:col>
      <xdr:colOff>428625</xdr:colOff>
      <xdr:row>40</xdr:row>
      <xdr:rowOff>62484</xdr:rowOff>
    </xdr:from>
    <xdr:to>
      <xdr:col>23</xdr:col>
      <xdr:colOff>606425</xdr:colOff>
      <xdr:row>40</xdr:row>
      <xdr:rowOff>62484</xdr:rowOff>
    </xdr:to>
    <xdr:cxnSp macro="">
      <xdr:nvCxnSpPr>
        <xdr:cNvPr id="376" name="直線コネクタ 375"/>
        <xdr:cNvCxnSpPr/>
      </xdr:nvCxnSpPr>
      <xdr:spPr>
        <a:xfrm>
          <a:off x="16230600" y="692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61739</xdr:rowOff>
    </xdr:from>
    <xdr:ext cx="405111" cy="259045"/>
    <xdr:sp macro="" textlink="">
      <xdr:nvSpPr>
        <xdr:cNvPr id="377" name="【一般廃棄物処理施設】&#10;有形固定資産減価償却率最大値テキスト"/>
        <xdr:cNvSpPr txBox="1"/>
      </xdr:nvSpPr>
      <xdr:spPr>
        <a:xfrm>
          <a:off x="164084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33</xdr:row>
      <xdr:rowOff>115062</xdr:rowOff>
    </xdr:from>
    <xdr:to>
      <xdr:col>23</xdr:col>
      <xdr:colOff>606425</xdr:colOff>
      <xdr:row>33</xdr:row>
      <xdr:rowOff>115062</xdr:rowOff>
    </xdr:to>
    <xdr:cxnSp macro="">
      <xdr:nvCxnSpPr>
        <xdr:cNvPr id="378" name="直線コネクタ 377"/>
        <xdr:cNvCxnSpPr/>
      </xdr:nvCxnSpPr>
      <xdr:spPr>
        <a:xfrm>
          <a:off x="16230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104411</xdr:rowOff>
    </xdr:from>
    <xdr:ext cx="405111" cy="259045"/>
    <xdr:sp macro="" textlink="">
      <xdr:nvSpPr>
        <xdr:cNvPr id="379" name="【一般廃棄物処理施設】&#10;有形固定資産減価償却率平均値テキスト"/>
        <xdr:cNvSpPr txBox="1"/>
      </xdr:nvSpPr>
      <xdr:spPr>
        <a:xfrm>
          <a:off x="164084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125984</xdr:rowOff>
    </xdr:from>
    <xdr:to>
      <xdr:col>23</xdr:col>
      <xdr:colOff>568325</xdr:colOff>
      <xdr:row>37</xdr:row>
      <xdr:rowOff>56134</xdr:rowOff>
    </xdr:to>
    <xdr:sp macro="" textlink="">
      <xdr:nvSpPr>
        <xdr:cNvPr id="380" name="フローチャート : 判断 379"/>
        <xdr:cNvSpPr/>
      </xdr:nvSpPr>
      <xdr:spPr>
        <a:xfrm>
          <a:off x="16268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381" name="フローチャート : 判断 380"/>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26687</xdr:rowOff>
    </xdr:from>
    <xdr:ext cx="405111" cy="259045"/>
    <xdr:sp macro="" textlink="">
      <xdr:nvSpPr>
        <xdr:cNvPr id="382" name="n_1aveValue【一般廃棄物処理施設】&#10;有形固定資産減価償却率"/>
        <xdr:cNvSpPr txBox="1"/>
      </xdr:nvSpPr>
      <xdr:spPr>
        <a:xfrm>
          <a:off x="15266043"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105410</xdr:rowOff>
    </xdr:from>
    <xdr:to>
      <xdr:col>22</xdr:col>
      <xdr:colOff>415925</xdr:colOff>
      <xdr:row>36</xdr:row>
      <xdr:rowOff>35560</xdr:rowOff>
    </xdr:to>
    <xdr:sp macro="" textlink="">
      <xdr:nvSpPr>
        <xdr:cNvPr id="388" name="円/楕円 387"/>
        <xdr:cNvSpPr/>
      </xdr:nvSpPr>
      <xdr:spPr>
        <a:xfrm>
          <a:off x="15430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52087</xdr:rowOff>
    </xdr:from>
    <xdr:ext cx="405111" cy="259045"/>
    <xdr:sp macro="" textlink="">
      <xdr:nvSpPr>
        <xdr:cNvPr id="389" name="n_1mainValue【一般廃棄物処理施設】&#10;有形固定資産減価償却率"/>
        <xdr:cNvSpPr txBox="1"/>
      </xdr:nvSpPr>
      <xdr:spPr>
        <a:xfrm>
          <a:off x="15266043"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86,645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00" name="テキスト ボックス 399"/>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01" name="直線コネクタ 40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402" name="テキスト ボックス 401"/>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3" name="直線コネクタ 40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04" name="テキスト ボックス 40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5" name="直線コネクタ 40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06" name="テキスト ボックス 40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7" name="直線コネクタ 40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08" name="テキスト ボックス 40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9" name="直線コネクタ 40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10" name="テキスト ボックス 40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11" name="直線コネクタ 41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12" name="テキスト ボックス 41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4" name="テキスト ボックス 4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22952</xdr:rowOff>
    </xdr:from>
    <xdr:to>
      <xdr:col>32</xdr:col>
      <xdr:colOff>186689</xdr:colOff>
      <xdr:row>42</xdr:row>
      <xdr:rowOff>18969</xdr:rowOff>
    </xdr:to>
    <xdr:cxnSp macro="">
      <xdr:nvCxnSpPr>
        <xdr:cNvPr id="416" name="直線コネクタ 415"/>
        <xdr:cNvCxnSpPr/>
      </xdr:nvCxnSpPr>
      <xdr:spPr>
        <a:xfrm flipV="1">
          <a:off x="22160864" y="5680802"/>
          <a:ext cx="0" cy="1539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22796</xdr:rowOff>
    </xdr:from>
    <xdr:ext cx="534377" cy="259045"/>
    <xdr:sp macro="" textlink="">
      <xdr:nvSpPr>
        <xdr:cNvPr id="417" name="【一般廃棄物処理施設】&#10;一人当たり有形固定資産（償却資産）額最小値テキスト"/>
        <xdr:cNvSpPr txBox="1"/>
      </xdr:nvSpPr>
      <xdr:spPr>
        <a:xfrm>
          <a:off x="22250400" y="72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24,505</a:t>
          </a:r>
          <a:endParaRPr kumimoji="1" lang="ja-JP" altLang="en-US" sz="1000" b="1">
            <a:latin typeface="ＭＳ Ｐゴシック"/>
          </a:endParaRPr>
        </a:p>
      </xdr:txBody>
    </xdr:sp>
    <xdr:clientData/>
  </xdr:oneCellAnchor>
  <xdr:twoCellAnchor>
    <xdr:from>
      <xdr:col>32</xdr:col>
      <xdr:colOff>98425</xdr:colOff>
      <xdr:row>42</xdr:row>
      <xdr:rowOff>18969</xdr:rowOff>
    </xdr:from>
    <xdr:to>
      <xdr:col>32</xdr:col>
      <xdr:colOff>276225</xdr:colOff>
      <xdr:row>42</xdr:row>
      <xdr:rowOff>18969</xdr:rowOff>
    </xdr:to>
    <xdr:cxnSp macro="">
      <xdr:nvCxnSpPr>
        <xdr:cNvPr id="418" name="直線コネクタ 417"/>
        <xdr:cNvCxnSpPr/>
      </xdr:nvCxnSpPr>
      <xdr:spPr>
        <a:xfrm>
          <a:off x="22072600" y="72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141079</xdr:rowOff>
    </xdr:from>
    <xdr:ext cx="599010" cy="259045"/>
    <xdr:sp macro="" textlink="">
      <xdr:nvSpPr>
        <xdr:cNvPr id="419" name="【一般廃棄物処理施設】&#10;一人当たり有形固定資産（償却資産）額最大値テキスト"/>
        <xdr:cNvSpPr txBox="1"/>
      </xdr:nvSpPr>
      <xdr:spPr>
        <a:xfrm>
          <a:off x="22250400" y="54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118,761</a:t>
          </a:r>
          <a:endParaRPr kumimoji="1" lang="ja-JP" altLang="en-US" sz="1000" b="1">
            <a:latin typeface="ＭＳ Ｐゴシック"/>
          </a:endParaRPr>
        </a:p>
      </xdr:txBody>
    </xdr:sp>
    <xdr:clientData/>
  </xdr:oneCellAnchor>
  <xdr:twoCellAnchor>
    <xdr:from>
      <xdr:col>32</xdr:col>
      <xdr:colOff>98425</xdr:colOff>
      <xdr:row>33</xdr:row>
      <xdr:rowOff>22952</xdr:rowOff>
    </xdr:from>
    <xdr:to>
      <xdr:col>32</xdr:col>
      <xdr:colOff>276225</xdr:colOff>
      <xdr:row>33</xdr:row>
      <xdr:rowOff>22952</xdr:rowOff>
    </xdr:to>
    <xdr:cxnSp macro="">
      <xdr:nvCxnSpPr>
        <xdr:cNvPr id="420" name="直線コネクタ 419"/>
        <xdr:cNvCxnSpPr/>
      </xdr:nvCxnSpPr>
      <xdr:spPr>
        <a:xfrm>
          <a:off x="22072600" y="568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50755</xdr:rowOff>
    </xdr:from>
    <xdr:ext cx="534377" cy="259045"/>
    <xdr:sp macro="" textlink="">
      <xdr:nvSpPr>
        <xdr:cNvPr id="421" name="【一般廃棄物処理施設】&#10;一人当たり有形固定資産（償却資産）額平均値テキスト"/>
        <xdr:cNvSpPr txBox="1"/>
      </xdr:nvSpPr>
      <xdr:spPr>
        <a:xfrm>
          <a:off x="22250400" y="656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72328</xdr:rowOff>
    </xdr:from>
    <xdr:to>
      <xdr:col>32</xdr:col>
      <xdr:colOff>238125</xdr:colOff>
      <xdr:row>39</xdr:row>
      <xdr:rowOff>2478</xdr:rowOff>
    </xdr:to>
    <xdr:sp macro="" textlink="">
      <xdr:nvSpPr>
        <xdr:cNvPr id="422" name="フローチャート : 判断 421"/>
        <xdr:cNvSpPr/>
      </xdr:nvSpPr>
      <xdr:spPr>
        <a:xfrm>
          <a:off x="22110700" y="65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81244</xdr:rowOff>
    </xdr:from>
    <xdr:to>
      <xdr:col>31</xdr:col>
      <xdr:colOff>85725</xdr:colOff>
      <xdr:row>40</xdr:row>
      <xdr:rowOff>11394</xdr:rowOff>
    </xdr:to>
    <xdr:sp macro="" textlink="">
      <xdr:nvSpPr>
        <xdr:cNvPr id="423" name="フローチャート : 判断 422"/>
        <xdr:cNvSpPr/>
      </xdr:nvSpPr>
      <xdr:spPr>
        <a:xfrm>
          <a:off x="21272500" y="67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27921</xdr:rowOff>
    </xdr:from>
    <xdr:ext cx="534377" cy="259045"/>
    <xdr:sp macro="" textlink="">
      <xdr:nvSpPr>
        <xdr:cNvPr id="424" name="n_1aveValue【一般廃棄物処理施設】&#10;一人当たり有形固定資産（償却資産）額"/>
        <xdr:cNvSpPr txBox="1"/>
      </xdr:nvSpPr>
      <xdr:spPr>
        <a:xfrm>
          <a:off x="21043411" y="65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5" name="テキスト ボックス 4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6" name="テキスト ボックス 4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7" name="テキスト ボックス 4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8" name="テキスト ボックス 4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9" name="テキスト ボックス 4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142215</xdr:rowOff>
    </xdr:from>
    <xdr:to>
      <xdr:col>31</xdr:col>
      <xdr:colOff>85725</xdr:colOff>
      <xdr:row>41</xdr:row>
      <xdr:rowOff>72365</xdr:rowOff>
    </xdr:to>
    <xdr:sp macro="" textlink="">
      <xdr:nvSpPr>
        <xdr:cNvPr id="430" name="円/楕円 429"/>
        <xdr:cNvSpPr/>
      </xdr:nvSpPr>
      <xdr:spPr>
        <a:xfrm>
          <a:off x="21272500" y="70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63492</xdr:rowOff>
    </xdr:from>
    <xdr:ext cx="534377" cy="259045"/>
    <xdr:sp macro="" textlink="">
      <xdr:nvSpPr>
        <xdr:cNvPr id="431" name="n_1mainValue【一般廃棄物処理施設】&#10;一人当たり有形固定資産（償却資産）額"/>
        <xdr:cNvSpPr txBox="1"/>
      </xdr:nvSpPr>
      <xdr:spPr>
        <a:xfrm>
          <a:off x="21043411" y="709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42" name="テキスト ボックス 44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443" name="直線コネクタ 442"/>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444" name="テキスト ボックス 443"/>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45" name="直線コネクタ 444"/>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46" name="テキスト ボックス 445"/>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447" name="直線コネクタ 446"/>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448" name="テキスト ボックス 447"/>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9" name="直線コネクタ 44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0" name="テキスト ボックス 44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451" name="直線コネクタ 450"/>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452" name="テキスト ボックス 451"/>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53" name="直線コネクタ 45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54" name="テキスト ボックス 45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455" name="直線コネクタ 454"/>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456" name="テキスト ボックス 455"/>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7" name="直線コネクタ 4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8" name="テキスト ボックス 45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168593</xdr:rowOff>
    </xdr:to>
    <xdr:cxnSp macro="">
      <xdr:nvCxnSpPr>
        <xdr:cNvPr id="460" name="直線コネクタ 459"/>
        <xdr:cNvCxnSpPr/>
      </xdr:nvCxnSpPr>
      <xdr:spPr>
        <a:xfrm flipV="1">
          <a:off x="16318864" y="9601200"/>
          <a:ext cx="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970</xdr:rowOff>
    </xdr:from>
    <xdr:ext cx="405111" cy="259045"/>
    <xdr:sp macro="" textlink="">
      <xdr:nvSpPr>
        <xdr:cNvPr id="461" name="【保健センター・保健所】&#10;有形固定資産減価償却率最小値テキスト"/>
        <xdr:cNvSpPr txBox="1"/>
      </xdr:nvSpPr>
      <xdr:spPr>
        <a:xfrm>
          <a:off x="16408400" y="1097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63</xdr:row>
      <xdr:rowOff>168593</xdr:rowOff>
    </xdr:from>
    <xdr:to>
      <xdr:col>23</xdr:col>
      <xdr:colOff>606425</xdr:colOff>
      <xdr:row>63</xdr:row>
      <xdr:rowOff>168593</xdr:rowOff>
    </xdr:to>
    <xdr:cxnSp macro="">
      <xdr:nvCxnSpPr>
        <xdr:cNvPr id="462" name="直線コネクタ 461"/>
        <xdr:cNvCxnSpPr/>
      </xdr:nvCxnSpPr>
      <xdr:spPr>
        <a:xfrm>
          <a:off x="16230600" y="1096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63"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64" name="直線コネクタ 463"/>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19067</xdr:rowOff>
    </xdr:from>
    <xdr:ext cx="405111" cy="259045"/>
    <xdr:sp macro="" textlink="">
      <xdr:nvSpPr>
        <xdr:cNvPr id="465" name="【保健センター・保健所】&#10;有形固定資産減価償却率平均値テキスト"/>
        <xdr:cNvSpPr txBox="1"/>
      </xdr:nvSpPr>
      <xdr:spPr>
        <a:xfrm>
          <a:off x="164084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40640</xdr:rowOff>
    </xdr:from>
    <xdr:to>
      <xdr:col>23</xdr:col>
      <xdr:colOff>568325</xdr:colOff>
      <xdr:row>60</xdr:row>
      <xdr:rowOff>142240</xdr:rowOff>
    </xdr:to>
    <xdr:sp macro="" textlink="">
      <xdr:nvSpPr>
        <xdr:cNvPr id="466" name="フローチャート : 判断 465"/>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89218</xdr:rowOff>
    </xdr:from>
    <xdr:to>
      <xdr:col>22</xdr:col>
      <xdr:colOff>415925</xdr:colOff>
      <xdr:row>60</xdr:row>
      <xdr:rowOff>19368</xdr:rowOff>
    </xdr:to>
    <xdr:sp macro="" textlink="">
      <xdr:nvSpPr>
        <xdr:cNvPr id="467" name="フローチャート : 判断 466"/>
        <xdr:cNvSpPr/>
      </xdr:nvSpPr>
      <xdr:spPr>
        <a:xfrm>
          <a:off x="15430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35895</xdr:rowOff>
    </xdr:from>
    <xdr:ext cx="405111" cy="259045"/>
    <xdr:sp macro="" textlink="">
      <xdr:nvSpPr>
        <xdr:cNvPr id="468" name="n_1aveValue【保健センター・保健所】&#10;有形固定資産減価償却率"/>
        <xdr:cNvSpPr txBox="1"/>
      </xdr:nvSpPr>
      <xdr:spPr>
        <a:xfrm>
          <a:off x="15266043" y="997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9" name="テキスト ボックス 4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0" name="テキスト ボックス 4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1" name="テキスト ボックス 4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2" name="テキスト ボックス 4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3" name="テキスト ボックス 4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63500</xdr:rowOff>
    </xdr:from>
    <xdr:to>
      <xdr:col>22</xdr:col>
      <xdr:colOff>415925</xdr:colOff>
      <xdr:row>61</xdr:row>
      <xdr:rowOff>165100</xdr:rowOff>
    </xdr:to>
    <xdr:sp macro="" textlink="">
      <xdr:nvSpPr>
        <xdr:cNvPr id="474" name="円/楕円 473"/>
        <xdr:cNvSpPr/>
      </xdr:nvSpPr>
      <xdr:spPr>
        <a:xfrm>
          <a:off x="15430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156227</xdr:rowOff>
    </xdr:from>
    <xdr:ext cx="405111" cy="259045"/>
    <xdr:sp macro="" textlink="">
      <xdr:nvSpPr>
        <xdr:cNvPr id="475" name="n_1mainValue【保健センター・保健所】&#10;有形固定資産減価償却率"/>
        <xdr:cNvSpPr txBox="1"/>
      </xdr:nvSpPr>
      <xdr:spPr>
        <a:xfrm>
          <a:off x="15266043"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86" name="直線コネクタ 48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7" name="テキスト ボックス 48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8" name="直線コネクタ 48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9" name="テキスト ボックス 48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90" name="直線コネクタ 48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91" name="テキスト ボックス 49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92" name="直線コネクタ 49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93" name="テキスト ボックス 49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94" name="直線コネクタ 49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95" name="テキスト ボックス 49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63</xdr:row>
      <xdr:rowOff>133350</xdr:rowOff>
    </xdr:to>
    <xdr:cxnSp macro="">
      <xdr:nvCxnSpPr>
        <xdr:cNvPr id="499" name="直線コネクタ 498"/>
        <xdr:cNvCxnSpPr/>
      </xdr:nvCxnSpPr>
      <xdr:spPr>
        <a:xfrm flipV="1">
          <a:off x="22160864" y="963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500"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501" name="直線コネクタ 500"/>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502"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503" name="直線コネクタ 50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3827</xdr:rowOff>
    </xdr:from>
    <xdr:ext cx="469744" cy="259045"/>
    <xdr:sp macro="" textlink="">
      <xdr:nvSpPr>
        <xdr:cNvPr id="504" name="【保健センター・保健所】&#10;一人当たり面積平均値テキスト"/>
        <xdr:cNvSpPr txBox="1"/>
      </xdr:nvSpPr>
      <xdr:spPr>
        <a:xfrm>
          <a:off x="222504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505" name="フローチャート : 判断 504"/>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25400</xdr:rowOff>
    </xdr:from>
    <xdr:to>
      <xdr:col>31</xdr:col>
      <xdr:colOff>85725</xdr:colOff>
      <xdr:row>60</xdr:row>
      <xdr:rowOff>127000</xdr:rowOff>
    </xdr:to>
    <xdr:sp macro="" textlink="">
      <xdr:nvSpPr>
        <xdr:cNvPr id="506" name="フローチャート : 判断 505"/>
        <xdr:cNvSpPr/>
      </xdr:nvSpPr>
      <xdr:spPr>
        <a:xfrm>
          <a:off x="2127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118127</xdr:rowOff>
    </xdr:from>
    <xdr:ext cx="469744" cy="259045"/>
    <xdr:sp macro="" textlink="">
      <xdr:nvSpPr>
        <xdr:cNvPr id="507" name="n_1aveValue【保健センター・保健所】&#10;一人当たり面積"/>
        <xdr:cNvSpPr txBox="1"/>
      </xdr:nvSpPr>
      <xdr:spPr>
        <a:xfrm>
          <a:off x="210757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44450</xdr:rowOff>
    </xdr:from>
    <xdr:to>
      <xdr:col>31</xdr:col>
      <xdr:colOff>85725</xdr:colOff>
      <xdr:row>57</xdr:row>
      <xdr:rowOff>146050</xdr:rowOff>
    </xdr:to>
    <xdr:sp macro="" textlink="">
      <xdr:nvSpPr>
        <xdr:cNvPr id="513" name="円/楕円 512"/>
        <xdr:cNvSpPr/>
      </xdr:nvSpPr>
      <xdr:spPr>
        <a:xfrm>
          <a:off x="21272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162577</xdr:rowOff>
    </xdr:from>
    <xdr:ext cx="469744" cy="259045"/>
    <xdr:sp macro="" textlink="">
      <xdr:nvSpPr>
        <xdr:cNvPr id="514" name="n_1mainValue【保健センター・保健所】&#10;一人当たり面積"/>
        <xdr:cNvSpPr txBox="1"/>
      </xdr:nvSpPr>
      <xdr:spPr>
        <a:xfrm>
          <a:off x="21075727" y="95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5" name="正方形/長方形 5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6" name="正方形/長方形 5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7" name="正方形/長方形 5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8" name="正方形/長方形 5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9" name="正方形/長方形 5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20" name="正方形/長方形 5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1" name="正方形/長方形 5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2" name="正方形/長方形 5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3" name="テキスト ボックス 5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4" name="直線コネクタ 5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25" name="テキスト ボックス 52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26" name="直線コネクタ 5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27" name="テキスト ボックス 52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8" name="直線コネクタ 5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9" name="テキスト ボックス 5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30" name="直線コネクタ 5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31" name="テキスト ボックス 5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32" name="直線コネクタ 5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33" name="テキスト ボックス 5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34" name="直線コネクタ 5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35" name="テキスト ボックス 5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6" name="直線コネクタ 5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37" name="テキスト ボックス 53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39" name="テキスト ボックス 53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95250</xdr:rowOff>
    </xdr:from>
    <xdr:to>
      <xdr:col>23</xdr:col>
      <xdr:colOff>516889</xdr:colOff>
      <xdr:row>85</xdr:row>
      <xdr:rowOff>118111</xdr:rowOff>
    </xdr:to>
    <xdr:cxnSp macro="">
      <xdr:nvCxnSpPr>
        <xdr:cNvPr id="541" name="直線コネクタ 540"/>
        <xdr:cNvCxnSpPr/>
      </xdr:nvCxnSpPr>
      <xdr:spPr>
        <a:xfrm flipV="1">
          <a:off x="16318864" y="132969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121938</xdr:rowOff>
    </xdr:from>
    <xdr:ext cx="405111" cy="259045"/>
    <xdr:sp macro="" textlink="">
      <xdr:nvSpPr>
        <xdr:cNvPr id="542" name="【消防施設】&#10;有形固定資産減価償却率最小値テキスト"/>
        <xdr:cNvSpPr txBox="1"/>
      </xdr:nvSpPr>
      <xdr:spPr>
        <a:xfrm>
          <a:off x="164084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85</xdr:row>
      <xdr:rowOff>118111</xdr:rowOff>
    </xdr:from>
    <xdr:to>
      <xdr:col>23</xdr:col>
      <xdr:colOff>606425</xdr:colOff>
      <xdr:row>85</xdr:row>
      <xdr:rowOff>118111</xdr:rowOff>
    </xdr:to>
    <xdr:cxnSp macro="">
      <xdr:nvCxnSpPr>
        <xdr:cNvPr id="543" name="直線コネクタ 542"/>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41927</xdr:rowOff>
    </xdr:from>
    <xdr:ext cx="405111" cy="259045"/>
    <xdr:sp macro="" textlink="">
      <xdr:nvSpPr>
        <xdr:cNvPr id="544" name="【消防施設】&#10;有形固定資産減価償却率最大値テキスト"/>
        <xdr:cNvSpPr txBox="1"/>
      </xdr:nvSpPr>
      <xdr:spPr>
        <a:xfrm>
          <a:off x="164084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23</xdr:col>
      <xdr:colOff>428625</xdr:colOff>
      <xdr:row>77</xdr:row>
      <xdr:rowOff>95250</xdr:rowOff>
    </xdr:from>
    <xdr:to>
      <xdr:col>23</xdr:col>
      <xdr:colOff>606425</xdr:colOff>
      <xdr:row>77</xdr:row>
      <xdr:rowOff>95250</xdr:rowOff>
    </xdr:to>
    <xdr:cxnSp macro="">
      <xdr:nvCxnSpPr>
        <xdr:cNvPr id="545" name="直線コネクタ 544"/>
        <xdr:cNvCxnSpPr/>
      </xdr:nvCxnSpPr>
      <xdr:spPr>
        <a:xfrm>
          <a:off x="16230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93090</xdr:rowOff>
    </xdr:from>
    <xdr:ext cx="405111" cy="259045"/>
    <xdr:sp macro="" textlink="">
      <xdr:nvSpPr>
        <xdr:cNvPr id="546" name="【消防施設】&#10;有形固定資産減価償却率平均値テキスト"/>
        <xdr:cNvSpPr txBox="1"/>
      </xdr:nvSpPr>
      <xdr:spPr>
        <a:xfrm>
          <a:off x="16408400" y="13809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114663</xdr:rowOff>
    </xdr:from>
    <xdr:to>
      <xdr:col>23</xdr:col>
      <xdr:colOff>568325</xdr:colOff>
      <xdr:row>81</xdr:row>
      <xdr:rowOff>44813</xdr:rowOff>
    </xdr:to>
    <xdr:sp macro="" textlink="">
      <xdr:nvSpPr>
        <xdr:cNvPr id="547" name="フローチャート : 判断 546"/>
        <xdr:cNvSpPr/>
      </xdr:nvSpPr>
      <xdr:spPr>
        <a:xfrm>
          <a:off x="162687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106499</xdr:rowOff>
    </xdr:from>
    <xdr:to>
      <xdr:col>22</xdr:col>
      <xdr:colOff>415925</xdr:colOff>
      <xdr:row>80</xdr:row>
      <xdr:rowOff>36649</xdr:rowOff>
    </xdr:to>
    <xdr:sp macro="" textlink="">
      <xdr:nvSpPr>
        <xdr:cNvPr id="548" name="フローチャート : 判断 547"/>
        <xdr:cNvSpPr/>
      </xdr:nvSpPr>
      <xdr:spPr>
        <a:xfrm>
          <a:off x="15430500" y="1365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53176</xdr:rowOff>
    </xdr:from>
    <xdr:ext cx="405111" cy="259045"/>
    <xdr:sp macro="" textlink="">
      <xdr:nvSpPr>
        <xdr:cNvPr id="549" name="n_1aveValue【消防施設】&#10;有形固定資産減価償却率"/>
        <xdr:cNvSpPr txBox="1"/>
      </xdr:nvSpPr>
      <xdr:spPr>
        <a:xfrm>
          <a:off x="15266043"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67311</xdr:rowOff>
    </xdr:from>
    <xdr:to>
      <xdr:col>22</xdr:col>
      <xdr:colOff>415925</xdr:colOff>
      <xdr:row>83</xdr:row>
      <xdr:rowOff>168911</xdr:rowOff>
    </xdr:to>
    <xdr:sp macro="" textlink="">
      <xdr:nvSpPr>
        <xdr:cNvPr id="555" name="円/楕円 554"/>
        <xdr:cNvSpPr/>
      </xdr:nvSpPr>
      <xdr:spPr>
        <a:xfrm>
          <a:off x="15430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160038</xdr:rowOff>
    </xdr:from>
    <xdr:ext cx="405111" cy="259045"/>
    <xdr:sp macro="" textlink="">
      <xdr:nvSpPr>
        <xdr:cNvPr id="556" name="n_1mainValue【消防施設】&#10;有形固定資産減価償却率"/>
        <xdr:cNvSpPr txBox="1"/>
      </xdr:nvSpPr>
      <xdr:spPr>
        <a:xfrm>
          <a:off x="15266043"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4" name="正方形/長方形 5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5" name="テキスト ボックス 5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6" name="直線コネクタ 5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67" name="テキスト ボックス 56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568" name="直線コネクタ 567"/>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569" name="テキスト ボックス 568"/>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570" name="直線コネクタ 569"/>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571" name="テキスト ボックス 570"/>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572" name="直線コネクタ 571"/>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573" name="テキスト ボックス 572"/>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74" name="直線コネクタ 57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75" name="テキスト ボックス 57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576" name="直線コネクタ 575"/>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577" name="テキスト ボックス 576"/>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578" name="直線コネクタ 577"/>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579" name="テキスト ボックス 578"/>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580" name="直線コネクタ 579"/>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581" name="テキスト ボックス 580"/>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82" name="直線コネクタ 5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83" name="テキスト ボックス 5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585" name="直線コネクタ 584"/>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86"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87" name="直線コネクタ 586"/>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88"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89" name="直線コネクタ 58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137177</xdr:rowOff>
    </xdr:from>
    <xdr:ext cx="469744" cy="259045"/>
    <xdr:sp macro="" textlink="">
      <xdr:nvSpPr>
        <xdr:cNvPr id="590" name="【消防施設】&#10;一人当たり面積平均値テキスト"/>
        <xdr:cNvSpPr txBox="1"/>
      </xdr:nvSpPr>
      <xdr:spPr>
        <a:xfrm>
          <a:off x="22250400" y="1419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158750</xdr:rowOff>
    </xdr:from>
    <xdr:to>
      <xdr:col>32</xdr:col>
      <xdr:colOff>238125</xdr:colOff>
      <xdr:row>83</xdr:row>
      <xdr:rowOff>88900</xdr:rowOff>
    </xdr:to>
    <xdr:sp macro="" textlink="">
      <xdr:nvSpPr>
        <xdr:cNvPr id="591" name="フローチャート : 判断 590"/>
        <xdr:cNvSpPr/>
      </xdr:nvSpPr>
      <xdr:spPr>
        <a:xfrm>
          <a:off x="22110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15875</xdr:rowOff>
    </xdr:from>
    <xdr:to>
      <xdr:col>31</xdr:col>
      <xdr:colOff>85725</xdr:colOff>
      <xdr:row>82</xdr:row>
      <xdr:rowOff>117475</xdr:rowOff>
    </xdr:to>
    <xdr:sp macro="" textlink="">
      <xdr:nvSpPr>
        <xdr:cNvPr id="592" name="フローチャート : 判断 591"/>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108602</xdr:rowOff>
    </xdr:from>
    <xdr:ext cx="469744" cy="259045"/>
    <xdr:sp macro="" textlink="">
      <xdr:nvSpPr>
        <xdr:cNvPr id="593" name="n_1aveValue【消防施設】&#10;一人当たり面積"/>
        <xdr:cNvSpPr txBox="1"/>
      </xdr:nvSpPr>
      <xdr:spPr>
        <a:xfrm>
          <a:off x="210757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94" name="テキスト ボックス 5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5" name="テキスト ボックス 5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6" name="テキスト ボックス 5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7" name="テキスト ボックス 5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8" name="テキスト ボックス 5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44450</xdr:rowOff>
    </xdr:from>
    <xdr:to>
      <xdr:col>31</xdr:col>
      <xdr:colOff>85725</xdr:colOff>
      <xdr:row>81</xdr:row>
      <xdr:rowOff>146050</xdr:rowOff>
    </xdr:to>
    <xdr:sp macro="" textlink="">
      <xdr:nvSpPr>
        <xdr:cNvPr id="599" name="円/楕円 598"/>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162577</xdr:rowOff>
    </xdr:from>
    <xdr:ext cx="469744" cy="259045"/>
    <xdr:sp macro="" textlink="">
      <xdr:nvSpPr>
        <xdr:cNvPr id="600" name="n_1mainValue【消防施設】&#10;一人当たり面積"/>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01" name="正方形/長方形 6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02" name="正方形/長方形 6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03" name="正方形/長方形 6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04" name="正方形/長方形 6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05" name="正方形/長方形 6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6" name="正方形/長方形 6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7" name="正方形/長方形 6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8" name="正方形/長方形 6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9" name="テキスト ボックス 6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10" name="直線コネクタ 6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11" name="テキスト ボックス 61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12" name="直線コネクタ 6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13" name="テキスト ボックス 61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14" name="直線コネクタ 6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15" name="テキスト ボックス 6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16" name="直線コネクタ 6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17" name="テキスト ボックス 6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8" name="直線コネクタ 6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9" name="テキスト ボックス 6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20" name="直線コネクタ 6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21" name="テキスト ボックス 62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22" name="直線コネクタ 6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23" name="テキスト ボックス 6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109</xdr:row>
      <xdr:rowOff>11430</xdr:rowOff>
    </xdr:to>
    <xdr:cxnSp macro="">
      <xdr:nvCxnSpPr>
        <xdr:cNvPr id="625" name="直線コネクタ 624"/>
        <xdr:cNvCxnSpPr/>
      </xdr:nvCxnSpPr>
      <xdr:spPr>
        <a:xfrm flipV="1">
          <a:off x="16318864" y="17291686"/>
          <a:ext cx="0" cy="1407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15257</xdr:rowOff>
    </xdr:from>
    <xdr:ext cx="405111" cy="259045"/>
    <xdr:sp macro="" textlink="">
      <xdr:nvSpPr>
        <xdr:cNvPr id="626" name="【庁舎】&#10;有形固定資産減価償却率最小値テキスト"/>
        <xdr:cNvSpPr txBox="1"/>
      </xdr:nvSpPr>
      <xdr:spPr>
        <a:xfrm>
          <a:off x="164084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428625</xdr:colOff>
      <xdr:row>109</xdr:row>
      <xdr:rowOff>11430</xdr:rowOff>
    </xdr:from>
    <xdr:to>
      <xdr:col>23</xdr:col>
      <xdr:colOff>606425</xdr:colOff>
      <xdr:row>109</xdr:row>
      <xdr:rowOff>11430</xdr:rowOff>
    </xdr:to>
    <xdr:cxnSp macro="">
      <xdr:nvCxnSpPr>
        <xdr:cNvPr id="627" name="直線コネクタ 626"/>
        <xdr:cNvCxnSpPr/>
      </xdr:nvCxnSpPr>
      <xdr:spPr>
        <a:xfrm>
          <a:off x="16230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28" name="【庁舎】&#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29" name="直線コネクタ 62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1922</xdr:rowOff>
    </xdr:from>
    <xdr:ext cx="405111" cy="259045"/>
    <xdr:sp macro="" textlink="">
      <xdr:nvSpPr>
        <xdr:cNvPr id="630" name="【庁舎】&#10;有形固定資産減価償却率平均値テキスト"/>
        <xdr:cNvSpPr txBox="1"/>
      </xdr:nvSpPr>
      <xdr:spPr>
        <a:xfrm>
          <a:off x="16408400" y="1800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23495</xdr:rowOff>
    </xdr:from>
    <xdr:to>
      <xdr:col>23</xdr:col>
      <xdr:colOff>568325</xdr:colOff>
      <xdr:row>105</xdr:row>
      <xdr:rowOff>125095</xdr:rowOff>
    </xdr:to>
    <xdr:sp macro="" textlink="">
      <xdr:nvSpPr>
        <xdr:cNvPr id="631" name="フローチャート : 判断 630"/>
        <xdr:cNvSpPr/>
      </xdr:nvSpPr>
      <xdr:spPr>
        <a:xfrm>
          <a:off x="162687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120650</xdr:rowOff>
    </xdr:from>
    <xdr:to>
      <xdr:col>22</xdr:col>
      <xdr:colOff>415925</xdr:colOff>
      <xdr:row>106</xdr:row>
      <xdr:rowOff>50800</xdr:rowOff>
    </xdr:to>
    <xdr:sp macro="" textlink="">
      <xdr:nvSpPr>
        <xdr:cNvPr id="632" name="フローチャート : 判断 631"/>
        <xdr:cNvSpPr/>
      </xdr:nvSpPr>
      <xdr:spPr>
        <a:xfrm>
          <a:off x="15430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67327</xdr:rowOff>
    </xdr:from>
    <xdr:ext cx="405111" cy="259045"/>
    <xdr:sp macro="" textlink="">
      <xdr:nvSpPr>
        <xdr:cNvPr id="633" name="n_1aveValue【庁舎】&#10;有形固定資産減価償却率"/>
        <xdr:cNvSpPr txBox="1"/>
      </xdr:nvSpPr>
      <xdr:spPr>
        <a:xfrm>
          <a:off x="15266043"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34" name="テキスト ボックス 6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35" name="テキスト ボックス 6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36" name="テキスト ボックス 6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7" name="テキスト ボックス 6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8" name="テキスト ボックス 6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6350</xdr:rowOff>
    </xdr:from>
    <xdr:to>
      <xdr:col>22</xdr:col>
      <xdr:colOff>415925</xdr:colOff>
      <xdr:row>107</xdr:row>
      <xdr:rowOff>107950</xdr:rowOff>
    </xdr:to>
    <xdr:sp macro="" textlink="">
      <xdr:nvSpPr>
        <xdr:cNvPr id="639" name="円/楕円 638"/>
        <xdr:cNvSpPr/>
      </xdr:nvSpPr>
      <xdr:spPr>
        <a:xfrm>
          <a:off x="15430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99077</xdr:rowOff>
    </xdr:from>
    <xdr:ext cx="405111" cy="259045"/>
    <xdr:sp macro="" textlink="">
      <xdr:nvSpPr>
        <xdr:cNvPr id="640" name="n_1mainValue【庁舎】&#10;有形固定資産減価償却率"/>
        <xdr:cNvSpPr txBox="1"/>
      </xdr:nvSpPr>
      <xdr:spPr>
        <a:xfrm>
          <a:off x="15266043"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41" name="正方形/長方形 6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42" name="正方形/長方形 6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43" name="正方形/長方形 6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44" name="正方形/長方形 6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45" name="正方形/長方形 6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46" name="正方形/長方形 6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7" name="正方形/長方形 6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8" name="正方形/長方形 6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9" name="テキスト ボックス 6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50" name="直線コネクタ 6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51" name="直線コネクタ 6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52" name="テキスト ボックス 6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53" name="直線コネクタ 6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54" name="テキスト ボックス 6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55" name="直線コネクタ 6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56" name="テキスト ボックス 6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7" name="直線コネクタ 6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8" name="テキスト ボックス 6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9" name="直線コネクタ 6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60" name="テキスト ボックス 6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61" name="直線コネクタ 6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62" name="テキスト ボックス 6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6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38100</xdr:rowOff>
    </xdr:from>
    <xdr:to>
      <xdr:col>32</xdr:col>
      <xdr:colOff>186689</xdr:colOff>
      <xdr:row>107</xdr:row>
      <xdr:rowOff>160020</xdr:rowOff>
    </xdr:to>
    <xdr:cxnSp macro="">
      <xdr:nvCxnSpPr>
        <xdr:cNvPr id="664" name="直線コネクタ 663"/>
        <xdr:cNvCxnSpPr/>
      </xdr:nvCxnSpPr>
      <xdr:spPr>
        <a:xfrm flipV="1">
          <a:off x="22160864" y="1735455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163847</xdr:rowOff>
    </xdr:from>
    <xdr:ext cx="469744" cy="259045"/>
    <xdr:sp macro="" textlink="">
      <xdr:nvSpPr>
        <xdr:cNvPr id="665" name="【庁舎】&#10;一人当たり面積最小値テキスト"/>
        <xdr:cNvSpPr txBox="1"/>
      </xdr:nvSpPr>
      <xdr:spPr>
        <a:xfrm>
          <a:off x="222504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32</xdr:col>
      <xdr:colOff>98425</xdr:colOff>
      <xdr:row>107</xdr:row>
      <xdr:rowOff>160020</xdr:rowOff>
    </xdr:from>
    <xdr:to>
      <xdr:col>32</xdr:col>
      <xdr:colOff>276225</xdr:colOff>
      <xdr:row>107</xdr:row>
      <xdr:rowOff>160020</xdr:rowOff>
    </xdr:to>
    <xdr:cxnSp macro="">
      <xdr:nvCxnSpPr>
        <xdr:cNvPr id="666" name="直線コネクタ 665"/>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156227</xdr:rowOff>
    </xdr:from>
    <xdr:ext cx="469744" cy="259045"/>
    <xdr:sp macro="" textlink="">
      <xdr:nvSpPr>
        <xdr:cNvPr id="667" name="【庁舎】&#10;一人当たり面積最大値テキスト"/>
        <xdr:cNvSpPr txBox="1"/>
      </xdr:nvSpPr>
      <xdr:spPr>
        <a:xfrm>
          <a:off x="222504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0.345</a:t>
          </a:r>
          <a:endParaRPr kumimoji="1" lang="ja-JP" altLang="en-US" sz="1000" b="1">
            <a:latin typeface="ＭＳ Ｐゴシック"/>
          </a:endParaRPr>
        </a:p>
      </xdr:txBody>
    </xdr:sp>
    <xdr:clientData/>
  </xdr:oneCellAnchor>
  <xdr:twoCellAnchor>
    <xdr:from>
      <xdr:col>32</xdr:col>
      <xdr:colOff>98425</xdr:colOff>
      <xdr:row>101</xdr:row>
      <xdr:rowOff>38100</xdr:rowOff>
    </xdr:from>
    <xdr:to>
      <xdr:col>32</xdr:col>
      <xdr:colOff>276225</xdr:colOff>
      <xdr:row>101</xdr:row>
      <xdr:rowOff>38100</xdr:rowOff>
    </xdr:to>
    <xdr:cxnSp macro="">
      <xdr:nvCxnSpPr>
        <xdr:cNvPr id="668" name="直線コネクタ 667"/>
        <xdr:cNvCxnSpPr/>
      </xdr:nvCxnSpPr>
      <xdr:spPr>
        <a:xfrm>
          <a:off x="22072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83838</xdr:rowOff>
    </xdr:from>
    <xdr:ext cx="469744" cy="259045"/>
    <xdr:sp macro="" textlink="">
      <xdr:nvSpPr>
        <xdr:cNvPr id="669" name="【庁舎】&#10;一人当たり面積平均値テキスト"/>
        <xdr:cNvSpPr txBox="1"/>
      </xdr:nvSpPr>
      <xdr:spPr>
        <a:xfrm>
          <a:off x="222504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670" name="フローチャート : 判断 669"/>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86361</xdr:rowOff>
    </xdr:from>
    <xdr:to>
      <xdr:col>31</xdr:col>
      <xdr:colOff>85725</xdr:colOff>
      <xdr:row>106</xdr:row>
      <xdr:rowOff>16511</xdr:rowOff>
    </xdr:to>
    <xdr:sp macro="" textlink="">
      <xdr:nvSpPr>
        <xdr:cNvPr id="671" name="フローチャート : 判断 670"/>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33038</xdr:rowOff>
    </xdr:from>
    <xdr:ext cx="469744" cy="259045"/>
    <xdr:sp macro="" textlink="">
      <xdr:nvSpPr>
        <xdr:cNvPr id="672" name="n_1aveValue【庁舎】&#10;一人当たり面積"/>
        <xdr:cNvSpPr txBox="1"/>
      </xdr:nvSpPr>
      <xdr:spPr>
        <a:xfrm>
          <a:off x="21075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73" name="テキスト ボックス 6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74" name="テキスト ボックス 6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75" name="テキスト ボックス 6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6" name="テキスト ボックス 6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7" name="テキスト ボックス 6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97789</xdr:rowOff>
    </xdr:from>
    <xdr:to>
      <xdr:col>31</xdr:col>
      <xdr:colOff>85725</xdr:colOff>
      <xdr:row>106</xdr:row>
      <xdr:rowOff>27939</xdr:rowOff>
    </xdr:to>
    <xdr:sp macro="" textlink="">
      <xdr:nvSpPr>
        <xdr:cNvPr id="678" name="円/楕円 677"/>
        <xdr:cNvSpPr/>
      </xdr:nvSpPr>
      <xdr:spPr>
        <a:xfrm>
          <a:off x="21272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19066</xdr:rowOff>
    </xdr:from>
    <xdr:ext cx="469744" cy="259045"/>
    <xdr:sp macro="" textlink="">
      <xdr:nvSpPr>
        <xdr:cNvPr id="679" name="n_1mainValue【庁舎】&#10;一人当たり面積"/>
        <xdr:cNvSpPr txBox="1"/>
      </xdr:nvSpPr>
      <xdr:spPr>
        <a:xfrm>
          <a:off x="210757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80" name="正方形/長方形 6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81" name="正方形/長方形 6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82" name="テキスト ボックス 6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下回っており、老朽化対策に取り組んでいく必要がある。一般廃棄物処理施設については、類似団体平均を上回っているが、二ヶ所ある清掃工場のうち、一ヶ所は改築済みであり、もう一ヶ所についても現在建築中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山形県山形市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249,133
247,916
381.30
95,476,004
93,472,541
1,662,446
51,226,620
100,391,083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77.9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以降増加傾向であり、平成２８年度は０．１ポイント増加している。しかし、類似団体平均を下回っている状況であるため、市税等の多様な納付手段の拡充による収納率向上を目指すとともに、第５次行財政改革プランに基づき、事務事業と職員体制の見直しを継続的に行うことにより、更なる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76200</xdr:rowOff>
    </xdr:to>
    <xdr:cxnSp macro="">
      <xdr:nvCxnSpPr>
        <xdr:cNvPr id="68" name="直線コネクタ 67"/>
        <xdr:cNvCxnSpPr/>
      </xdr:nvCxnSpPr>
      <xdr:spPr>
        <a:xfrm flipV="1">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163635</xdr:rowOff>
    </xdr:from>
    <xdr:ext cx="762000" cy="259045"/>
    <xdr:sp macro="" textlink="">
      <xdr:nvSpPr>
        <xdr:cNvPr id="69" name="財政力平均値テキスト"/>
        <xdr:cNvSpPr txBox="1"/>
      </xdr:nvSpPr>
      <xdr:spPr>
        <a:xfrm>
          <a:off x="5041900" y="667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116417</xdr:rowOff>
    </xdr:to>
    <xdr:cxnSp macro="">
      <xdr:nvCxnSpPr>
        <xdr:cNvPr id="71" name="直線コネクタ 70"/>
        <xdr:cNvCxnSpPr/>
      </xdr:nvCxnSpPr>
      <xdr:spPr>
        <a:xfrm flipV="1">
          <a:off x="3225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136525</xdr:rowOff>
    </xdr:to>
    <xdr:cxnSp macro="">
      <xdr:nvCxnSpPr>
        <xdr:cNvPr id="74" name="直線コネクタ 73"/>
        <xdr:cNvCxnSpPr/>
      </xdr:nvCxnSpPr>
      <xdr:spPr>
        <a:xfrm flipV="1">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76" name="テキスト ボックス 75"/>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136525</xdr:rowOff>
    </xdr:from>
    <xdr:to>
      <xdr:col>3</xdr:col>
      <xdr:colOff>279400</xdr:colOff>
      <xdr:row>41</xdr:row>
      <xdr:rowOff>156633</xdr:rowOff>
    </xdr:to>
    <xdr:cxnSp macro="">
      <xdr:nvCxnSpPr>
        <xdr:cNvPr id="77" name="直線コネクタ 76"/>
        <xdr:cNvCxnSpPr/>
      </xdr:nvCxnSpPr>
      <xdr:spPr>
        <a:xfrm flipV="1">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81" name="テキスト ボックス 80"/>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87" name="円/楕円 86"/>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148819</xdr:rowOff>
    </xdr:from>
    <xdr:ext cx="762000" cy="259045"/>
    <xdr:sp macro="" textlink="">
      <xdr:nvSpPr>
        <xdr:cNvPr id="88" name="財政力該当値テキスト"/>
        <xdr:cNvSpPr txBox="1"/>
      </xdr:nvSpPr>
      <xdr:spPr>
        <a:xfrm>
          <a:off x="5041900" y="70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90" name="テキスト ボックス 89"/>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151994</xdr:rowOff>
    </xdr:from>
    <xdr:ext cx="762000" cy="259045"/>
    <xdr:sp macro="" textlink="">
      <xdr:nvSpPr>
        <xdr:cNvPr id="92" name="テキスト ボックス 91"/>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85725</xdr:rowOff>
    </xdr:from>
    <xdr:to>
      <xdr:col>3</xdr:col>
      <xdr:colOff>330200</xdr:colOff>
      <xdr:row>42</xdr:row>
      <xdr:rowOff>15875</xdr:rowOff>
    </xdr:to>
    <xdr:sp macro="" textlink="">
      <xdr:nvSpPr>
        <xdr:cNvPr id="93" name="円/楕円 92"/>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xdr:rowOff>
    </xdr:from>
    <xdr:ext cx="762000" cy="259045"/>
    <xdr:sp macro="" textlink="">
      <xdr:nvSpPr>
        <xdr:cNvPr id="94" name="テキスト ボックス 93"/>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96" name="テキスト ボックス 95"/>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や補助費等が減少したものの、普通交付税や地方消費税交付金が減少したことにより、増加要因が減少要因を上回り、前年度より２．１ポイント増加した。今後も引き続き財政の硬直化が懸念されるため、経常経費の削減と収入の確保を図りながら、健全な財政運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54356</xdr:rowOff>
    </xdr:from>
    <xdr:to>
      <xdr:col>7</xdr:col>
      <xdr:colOff>152400</xdr:colOff>
      <xdr:row>61</xdr:row>
      <xdr:rowOff>85598</xdr:rowOff>
    </xdr:to>
    <xdr:cxnSp macro="">
      <xdr:nvCxnSpPr>
        <xdr:cNvPr id="129" name="直線コネクタ 128"/>
        <xdr:cNvCxnSpPr/>
      </xdr:nvCxnSpPr>
      <xdr:spPr>
        <a:xfrm>
          <a:off x="4114800" y="10341356"/>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105681</xdr:rowOff>
    </xdr:from>
    <xdr:ext cx="762000" cy="259045"/>
    <xdr:sp macro="" textlink="">
      <xdr:nvSpPr>
        <xdr:cNvPr id="130" name="財政構造の弾力性平均値テキスト"/>
        <xdr:cNvSpPr txBox="1"/>
      </xdr:nvSpPr>
      <xdr:spPr>
        <a:xfrm>
          <a:off x="5041900" y="107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54356</xdr:rowOff>
    </xdr:from>
    <xdr:to>
      <xdr:col>6</xdr:col>
      <xdr:colOff>0</xdr:colOff>
      <xdr:row>60</xdr:row>
      <xdr:rowOff>54356</xdr:rowOff>
    </xdr:to>
    <xdr:cxnSp macro="">
      <xdr:nvCxnSpPr>
        <xdr:cNvPr id="132" name="直線コネクタ 131"/>
        <xdr:cNvCxnSpPr/>
      </xdr:nvCxnSpPr>
      <xdr:spPr>
        <a:xfrm>
          <a:off x="3225800" y="10341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140479</xdr:rowOff>
    </xdr:from>
    <xdr:ext cx="736600" cy="259045"/>
    <xdr:sp macro="" textlink="">
      <xdr:nvSpPr>
        <xdr:cNvPr id="134" name="テキスト ボックス 133"/>
        <xdr:cNvSpPr txBox="1"/>
      </xdr:nvSpPr>
      <xdr:spPr>
        <a:xfrm>
          <a:off x="3733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35052</xdr:rowOff>
    </xdr:from>
    <xdr:to>
      <xdr:col>4</xdr:col>
      <xdr:colOff>482600</xdr:colOff>
      <xdr:row>60</xdr:row>
      <xdr:rowOff>54356</xdr:rowOff>
    </xdr:to>
    <xdr:cxnSp macro="">
      <xdr:nvCxnSpPr>
        <xdr:cNvPr id="135" name="直線コネクタ 134"/>
        <xdr:cNvCxnSpPr/>
      </xdr:nvCxnSpPr>
      <xdr:spPr>
        <a:xfrm>
          <a:off x="2336800" y="103220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84853</xdr:rowOff>
    </xdr:from>
    <xdr:ext cx="762000" cy="259045"/>
    <xdr:sp macro="" textlink="">
      <xdr:nvSpPr>
        <xdr:cNvPr id="137" name="テキスト ボックス 136"/>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100330</xdr:rowOff>
    </xdr:from>
    <xdr:to>
      <xdr:col>3</xdr:col>
      <xdr:colOff>279400</xdr:colOff>
      <xdr:row>60</xdr:row>
      <xdr:rowOff>35052</xdr:rowOff>
    </xdr:to>
    <xdr:cxnSp macro="">
      <xdr:nvCxnSpPr>
        <xdr:cNvPr id="138" name="直線コネクタ 137"/>
        <xdr:cNvCxnSpPr/>
      </xdr:nvCxnSpPr>
      <xdr:spPr>
        <a:xfrm>
          <a:off x="1447800" y="1021588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169435</xdr:rowOff>
    </xdr:from>
    <xdr:ext cx="762000" cy="259045"/>
    <xdr:sp macro="" textlink="">
      <xdr:nvSpPr>
        <xdr:cNvPr id="140" name="テキスト ボックス 139"/>
        <xdr:cNvSpPr txBox="1"/>
      </xdr:nvSpPr>
      <xdr:spPr>
        <a:xfrm>
          <a:off x="1955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7637</xdr:rowOff>
    </xdr:from>
    <xdr:ext cx="762000" cy="259045"/>
    <xdr:sp macro="" textlink="">
      <xdr:nvSpPr>
        <xdr:cNvPr id="142" name="テキスト ボックス 141"/>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34798</xdr:rowOff>
    </xdr:from>
    <xdr:to>
      <xdr:col>7</xdr:col>
      <xdr:colOff>203200</xdr:colOff>
      <xdr:row>61</xdr:row>
      <xdr:rowOff>136398</xdr:rowOff>
    </xdr:to>
    <xdr:sp macro="" textlink="">
      <xdr:nvSpPr>
        <xdr:cNvPr id="148" name="円/楕円 147"/>
        <xdr:cNvSpPr/>
      </xdr:nvSpPr>
      <xdr:spPr>
        <a:xfrm>
          <a:off x="49022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51325</xdr:rowOff>
    </xdr:from>
    <xdr:ext cx="762000" cy="259045"/>
    <xdr:sp macro="" textlink="">
      <xdr:nvSpPr>
        <xdr:cNvPr id="149" name="財政構造の弾力性該当値テキスト"/>
        <xdr:cNvSpPr txBox="1"/>
      </xdr:nvSpPr>
      <xdr:spPr>
        <a:xfrm>
          <a:off x="5041900" y="103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3556</xdr:rowOff>
    </xdr:from>
    <xdr:to>
      <xdr:col>6</xdr:col>
      <xdr:colOff>50800</xdr:colOff>
      <xdr:row>60</xdr:row>
      <xdr:rowOff>105156</xdr:rowOff>
    </xdr:to>
    <xdr:sp macro="" textlink="">
      <xdr:nvSpPr>
        <xdr:cNvPr id="150" name="円/楕円 149"/>
        <xdr:cNvSpPr/>
      </xdr:nvSpPr>
      <xdr:spPr>
        <a:xfrm>
          <a:off x="4064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115333</xdr:rowOff>
    </xdr:from>
    <xdr:ext cx="736600" cy="259045"/>
    <xdr:sp macro="" textlink="">
      <xdr:nvSpPr>
        <xdr:cNvPr id="151" name="テキスト ボックス 150"/>
        <xdr:cNvSpPr txBox="1"/>
      </xdr:nvSpPr>
      <xdr:spPr>
        <a:xfrm>
          <a:off x="3733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3556</xdr:rowOff>
    </xdr:from>
    <xdr:to>
      <xdr:col>4</xdr:col>
      <xdr:colOff>533400</xdr:colOff>
      <xdr:row>60</xdr:row>
      <xdr:rowOff>105156</xdr:rowOff>
    </xdr:to>
    <xdr:sp macro="" textlink="">
      <xdr:nvSpPr>
        <xdr:cNvPr id="152" name="円/楕円 151"/>
        <xdr:cNvSpPr/>
      </xdr:nvSpPr>
      <xdr:spPr>
        <a:xfrm>
          <a:off x="3175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115333</xdr:rowOff>
    </xdr:from>
    <xdr:ext cx="762000" cy="259045"/>
    <xdr:sp macro="" textlink="">
      <xdr:nvSpPr>
        <xdr:cNvPr id="153" name="テキスト ボックス 152"/>
        <xdr:cNvSpPr txBox="1"/>
      </xdr:nvSpPr>
      <xdr:spPr>
        <a:xfrm>
          <a:off x="2844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155702</xdr:rowOff>
    </xdr:from>
    <xdr:to>
      <xdr:col>3</xdr:col>
      <xdr:colOff>330200</xdr:colOff>
      <xdr:row>60</xdr:row>
      <xdr:rowOff>85852</xdr:rowOff>
    </xdr:to>
    <xdr:sp macro="" textlink="">
      <xdr:nvSpPr>
        <xdr:cNvPr id="154" name="円/楕円 153"/>
        <xdr:cNvSpPr/>
      </xdr:nvSpPr>
      <xdr:spPr>
        <a:xfrm>
          <a:off x="2286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96029</xdr:rowOff>
    </xdr:from>
    <xdr:ext cx="762000" cy="259045"/>
    <xdr:sp macro="" textlink="">
      <xdr:nvSpPr>
        <xdr:cNvPr id="155" name="テキスト ボックス 154"/>
        <xdr:cNvSpPr txBox="1"/>
      </xdr:nvSpPr>
      <xdr:spPr>
        <a:xfrm>
          <a:off x="1955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49530</xdr:rowOff>
    </xdr:from>
    <xdr:to>
      <xdr:col>2</xdr:col>
      <xdr:colOff>127000</xdr:colOff>
      <xdr:row>59</xdr:row>
      <xdr:rowOff>151130</xdr:rowOff>
    </xdr:to>
    <xdr:sp macro="" textlink="">
      <xdr:nvSpPr>
        <xdr:cNvPr id="156" name="円/楕円 155"/>
        <xdr:cNvSpPr/>
      </xdr:nvSpPr>
      <xdr:spPr>
        <a:xfrm>
          <a:off x="139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161307</xdr:rowOff>
    </xdr:from>
    <xdr:ext cx="762000" cy="259045"/>
    <xdr:sp macro="" textlink="">
      <xdr:nvSpPr>
        <xdr:cNvPr id="157" name="テキスト ボックス 156"/>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[108,161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139,691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３次職員定員適正化計画の実施により、人件費は減少しているものの、物件費の増加により、人口一人当たりの決算額は前年度から３，６１１円増加の１０８，１６１円となっている。職員の定員適正化と時間外勤務の削減を図るとともに、指定管理者制度の継続や内部管理経費の削減により、一層の節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63976</xdr:rowOff>
    </xdr:from>
    <xdr:to>
      <xdr:col>7</xdr:col>
      <xdr:colOff>152400</xdr:colOff>
      <xdr:row>83</xdr:row>
      <xdr:rowOff>136587</xdr:rowOff>
    </xdr:to>
    <xdr:cxnSp macro="">
      <xdr:nvCxnSpPr>
        <xdr:cNvPr id="192" name="直線コネクタ 191"/>
        <xdr:cNvCxnSpPr/>
      </xdr:nvCxnSpPr>
      <xdr:spPr>
        <a:xfrm>
          <a:off x="4114800" y="14294326"/>
          <a:ext cx="838200" cy="7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31935</xdr:rowOff>
    </xdr:from>
    <xdr:ext cx="762000" cy="259045"/>
    <xdr:sp macro="" textlink="">
      <xdr:nvSpPr>
        <xdr:cNvPr id="193" name="人件費・物件費等の状況平均値テキスト"/>
        <xdr:cNvSpPr txBox="1"/>
      </xdr:nvSpPr>
      <xdr:spPr>
        <a:xfrm>
          <a:off x="5041900" y="14090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4496</xdr:rowOff>
    </xdr:from>
    <xdr:to>
      <xdr:col>6</xdr:col>
      <xdr:colOff>0</xdr:colOff>
      <xdr:row>83</xdr:row>
      <xdr:rowOff>63976</xdr:rowOff>
    </xdr:to>
    <xdr:cxnSp macro="">
      <xdr:nvCxnSpPr>
        <xdr:cNvPr id="195" name="直線コネクタ 194"/>
        <xdr:cNvCxnSpPr/>
      </xdr:nvCxnSpPr>
      <xdr:spPr>
        <a:xfrm>
          <a:off x="3225800" y="14234846"/>
          <a:ext cx="889000" cy="5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107576</xdr:rowOff>
    </xdr:from>
    <xdr:ext cx="736600" cy="259045"/>
    <xdr:sp macro="" textlink="">
      <xdr:nvSpPr>
        <xdr:cNvPr id="197" name="テキスト ボックス 196"/>
        <xdr:cNvSpPr txBox="1"/>
      </xdr:nvSpPr>
      <xdr:spPr>
        <a:xfrm>
          <a:off x="3733800" y="1433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144194</xdr:rowOff>
    </xdr:from>
    <xdr:to>
      <xdr:col>4</xdr:col>
      <xdr:colOff>482600</xdr:colOff>
      <xdr:row>83</xdr:row>
      <xdr:rowOff>4496</xdr:rowOff>
    </xdr:to>
    <xdr:cxnSp macro="">
      <xdr:nvCxnSpPr>
        <xdr:cNvPr id="198" name="直線コネクタ 197"/>
        <xdr:cNvCxnSpPr/>
      </xdr:nvCxnSpPr>
      <xdr:spPr>
        <a:xfrm>
          <a:off x="2336800" y="14203094"/>
          <a:ext cx="889000" cy="3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66535</xdr:rowOff>
    </xdr:from>
    <xdr:ext cx="762000" cy="259045"/>
    <xdr:sp macro="" textlink="">
      <xdr:nvSpPr>
        <xdr:cNvPr id="200" name="テキスト ボックス 199"/>
        <xdr:cNvSpPr txBox="1"/>
      </xdr:nvSpPr>
      <xdr:spPr>
        <a:xfrm>
          <a:off x="2844800" y="1429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132271</xdr:rowOff>
    </xdr:from>
    <xdr:to>
      <xdr:col>3</xdr:col>
      <xdr:colOff>279400</xdr:colOff>
      <xdr:row>82</xdr:row>
      <xdr:rowOff>144194</xdr:rowOff>
    </xdr:to>
    <xdr:cxnSp macro="">
      <xdr:nvCxnSpPr>
        <xdr:cNvPr id="201" name="直線コネクタ 200"/>
        <xdr:cNvCxnSpPr/>
      </xdr:nvCxnSpPr>
      <xdr:spPr>
        <a:xfrm>
          <a:off x="1447800" y="14191171"/>
          <a:ext cx="889000" cy="1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158459</xdr:rowOff>
    </xdr:from>
    <xdr:ext cx="762000" cy="259045"/>
    <xdr:sp macro="" textlink="">
      <xdr:nvSpPr>
        <xdr:cNvPr id="203" name="テキスト ボックス 202"/>
        <xdr:cNvSpPr txBox="1"/>
      </xdr:nvSpPr>
      <xdr:spPr>
        <a:xfrm>
          <a:off x="1955800" y="1387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17736</xdr:rowOff>
    </xdr:from>
    <xdr:ext cx="762000" cy="259045"/>
    <xdr:sp macro="" textlink="">
      <xdr:nvSpPr>
        <xdr:cNvPr id="205" name="テキスト ボックス 204"/>
        <xdr:cNvSpPr txBox="1"/>
      </xdr:nvSpPr>
      <xdr:spPr>
        <a:xfrm>
          <a:off x="10668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85787</xdr:rowOff>
    </xdr:from>
    <xdr:to>
      <xdr:col>7</xdr:col>
      <xdr:colOff>203200</xdr:colOff>
      <xdr:row>84</xdr:row>
      <xdr:rowOff>15937</xdr:rowOff>
    </xdr:to>
    <xdr:sp macro="" textlink="">
      <xdr:nvSpPr>
        <xdr:cNvPr id="211" name="円/楕円 210"/>
        <xdr:cNvSpPr/>
      </xdr:nvSpPr>
      <xdr:spPr>
        <a:xfrm>
          <a:off x="4902200" y="1431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57864</xdr:rowOff>
    </xdr:from>
    <xdr:ext cx="762000" cy="259045"/>
    <xdr:sp macro="" textlink="">
      <xdr:nvSpPr>
        <xdr:cNvPr id="212" name="人件費・物件費等の状況該当値テキスト"/>
        <xdr:cNvSpPr txBox="1"/>
      </xdr:nvSpPr>
      <xdr:spPr>
        <a:xfrm>
          <a:off x="5041900" y="14288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108,161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13176</xdr:rowOff>
    </xdr:from>
    <xdr:to>
      <xdr:col>6</xdr:col>
      <xdr:colOff>50800</xdr:colOff>
      <xdr:row>83</xdr:row>
      <xdr:rowOff>114776</xdr:rowOff>
    </xdr:to>
    <xdr:sp macro="" textlink="">
      <xdr:nvSpPr>
        <xdr:cNvPr id="213" name="円/楕円 212"/>
        <xdr:cNvSpPr/>
      </xdr:nvSpPr>
      <xdr:spPr>
        <a:xfrm>
          <a:off x="4064000" y="1424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124953</xdr:rowOff>
    </xdr:from>
    <xdr:ext cx="736600" cy="259045"/>
    <xdr:sp macro="" textlink="">
      <xdr:nvSpPr>
        <xdr:cNvPr id="214" name="テキスト ボックス 213"/>
        <xdr:cNvSpPr txBox="1"/>
      </xdr:nvSpPr>
      <xdr:spPr>
        <a:xfrm>
          <a:off x="3733800" y="14012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104,550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125146</xdr:rowOff>
    </xdr:from>
    <xdr:to>
      <xdr:col>4</xdr:col>
      <xdr:colOff>533400</xdr:colOff>
      <xdr:row>83</xdr:row>
      <xdr:rowOff>55296</xdr:rowOff>
    </xdr:to>
    <xdr:sp macro="" textlink="">
      <xdr:nvSpPr>
        <xdr:cNvPr id="215" name="円/楕円 214"/>
        <xdr:cNvSpPr/>
      </xdr:nvSpPr>
      <xdr:spPr>
        <a:xfrm>
          <a:off x="3175000" y="1418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65473</xdr:rowOff>
    </xdr:from>
    <xdr:ext cx="762000" cy="259045"/>
    <xdr:sp macro="" textlink="">
      <xdr:nvSpPr>
        <xdr:cNvPr id="216" name="テキスト ボックス 215"/>
        <xdr:cNvSpPr txBox="1"/>
      </xdr:nvSpPr>
      <xdr:spPr>
        <a:xfrm>
          <a:off x="2844800" y="13952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101,592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93394</xdr:rowOff>
    </xdr:from>
    <xdr:to>
      <xdr:col>3</xdr:col>
      <xdr:colOff>330200</xdr:colOff>
      <xdr:row>83</xdr:row>
      <xdr:rowOff>23544</xdr:rowOff>
    </xdr:to>
    <xdr:sp macro="" textlink="">
      <xdr:nvSpPr>
        <xdr:cNvPr id="217" name="円/楕円 216"/>
        <xdr:cNvSpPr/>
      </xdr:nvSpPr>
      <xdr:spPr>
        <a:xfrm>
          <a:off x="2286000" y="141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8321</xdr:rowOff>
    </xdr:from>
    <xdr:ext cx="762000" cy="259045"/>
    <xdr:sp macro="" textlink="">
      <xdr:nvSpPr>
        <xdr:cNvPr id="218" name="テキスト ボックス 217"/>
        <xdr:cNvSpPr txBox="1"/>
      </xdr:nvSpPr>
      <xdr:spPr>
        <a:xfrm>
          <a:off x="1955800" y="1423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100,013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81471</xdr:rowOff>
    </xdr:from>
    <xdr:to>
      <xdr:col>2</xdr:col>
      <xdr:colOff>127000</xdr:colOff>
      <xdr:row>83</xdr:row>
      <xdr:rowOff>11621</xdr:rowOff>
    </xdr:to>
    <xdr:sp macro="" textlink="">
      <xdr:nvSpPr>
        <xdr:cNvPr id="219" name="円/楕円 218"/>
        <xdr:cNvSpPr/>
      </xdr:nvSpPr>
      <xdr:spPr>
        <a:xfrm>
          <a:off x="1397000" y="1414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167848</xdr:rowOff>
    </xdr:from>
    <xdr:ext cx="762000" cy="259045"/>
    <xdr:sp macro="" textlink="">
      <xdr:nvSpPr>
        <xdr:cNvPr id="220" name="テキスト ボックス 219"/>
        <xdr:cNvSpPr txBox="1"/>
      </xdr:nvSpPr>
      <xdr:spPr>
        <a:xfrm>
          <a:off x="1066800" y="1422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２年度以降、類似団体平均を上回っており、平成２８年度は１．５ポイント上回っている。また、人事院勧告等があったものの前年度比では同水準となっている。今後、国及び県の勧告並びに他都市の状況を参考に見直しを行い、一層の給与費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49" name="直線コネクタ 248"/>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0"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1" name="直線コネクタ 250"/>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149578</xdr:rowOff>
    </xdr:from>
    <xdr:to>
      <xdr:col>24</xdr:col>
      <xdr:colOff>558800</xdr:colOff>
      <xdr:row>84</xdr:row>
      <xdr:rowOff>149578</xdr:rowOff>
    </xdr:to>
    <xdr:cxnSp macro="">
      <xdr:nvCxnSpPr>
        <xdr:cNvPr id="254" name="直線コネクタ 253"/>
        <xdr:cNvCxnSpPr/>
      </xdr:nvCxnSpPr>
      <xdr:spPr>
        <a:xfrm>
          <a:off x="16179800" y="145513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85672</xdr:rowOff>
    </xdr:from>
    <xdr:ext cx="762000" cy="259045"/>
    <xdr:sp macro="" textlink="">
      <xdr:nvSpPr>
        <xdr:cNvPr id="255" name="給与水準   （国との比較）平均値テキスト"/>
        <xdr:cNvSpPr txBox="1"/>
      </xdr:nvSpPr>
      <xdr:spPr>
        <a:xfrm>
          <a:off x="17106900" y="14144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69145</xdr:rowOff>
    </xdr:from>
    <xdr:to>
      <xdr:col>24</xdr:col>
      <xdr:colOff>609600</xdr:colOff>
      <xdr:row>83</xdr:row>
      <xdr:rowOff>170745</xdr:rowOff>
    </xdr:to>
    <xdr:sp macro="" textlink="">
      <xdr:nvSpPr>
        <xdr:cNvPr id="256" name="フローチャート : 判断 255"/>
        <xdr:cNvSpPr/>
      </xdr:nvSpPr>
      <xdr:spPr>
        <a:xfrm>
          <a:off x="16967200" y="142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2116</xdr:rowOff>
    </xdr:from>
    <xdr:to>
      <xdr:col>23</xdr:col>
      <xdr:colOff>406400</xdr:colOff>
      <xdr:row>84</xdr:row>
      <xdr:rowOff>149578</xdr:rowOff>
    </xdr:to>
    <xdr:cxnSp macro="">
      <xdr:nvCxnSpPr>
        <xdr:cNvPr id="257" name="直線コネクタ 256"/>
        <xdr:cNvCxnSpPr/>
      </xdr:nvCxnSpPr>
      <xdr:spPr>
        <a:xfrm>
          <a:off x="15290800" y="14403916"/>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9" name="テキスト ボックス 258"/>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146755</xdr:rowOff>
    </xdr:from>
    <xdr:to>
      <xdr:col>22</xdr:col>
      <xdr:colOff>203200</xdr:colOff>
      <xdr:row>84</xdr:row>
      <xdr:rowOff>2116</xdr:rowOff>
    </xdr:to>
    <xdr:cxnSp macro="">
      <xdr:nvCxnSpPr>
        <xdr:cNvPr id="260" name="直線コネクタ 259"/>
        <xdr:cNvCxnSpPr/>
      </xdr:nvCxnSpPr>
      <xdr:spPr>
        <a:xfrm>
          <a:off x="14401800" y="143771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2" name="テキスト ボックス 261"/>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146755</xdr:rowOff>
    </xdr:from>
    <xdr:to>
      <xdr:col>21</xdr:col>
      <xdr:colOff>0</xdr:colOff>
      <xdr:row>90</xdr:row>
      <xdr:rowOff>45861</xdr:rowOff>
    </xdr:to>
    <xdr:cxnSp macro="">
      <xdr:nvCxnSpPr>
        <xdr:cNvPr id="263" name="直線コネクタ 262"/>
        <xdr:cNvCxnSpPr/>
      </xdr:nvCxnSpPr>
      <xdr:spPr>
        <a:xfrm flipV="1">
          <a:off x="13512800" y="14377105"/>
          <a:ext cx="889000" cy="109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4" name="フローチャート : 判断 263"/>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65" name="テキスト ボックス 264"/>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66" name="フローチャート : 判断 265"/>
        <xdr:cNvSpPr/>
      </xdr:nvSpPr>
      <xdr:spPr>
        <a:xfrm>
          <a:off x="13462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26405</xdr:rowOff>
    </xdr:from>
    <xdr:ext cx="762000" cy="259045"/>
    <xdr:sp macro="" textlink="">
      <xdr:nvSpPr>
        <xdr:cNvPr id="267" name="テキスト ボックス 266"/>
        <xdr:cNvSpPr txBox="1"/>
      </xdr:nvSpPr>
      <xdr:spPr>
        <a:xfrm>
          <a:off x="13131800" y="151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98778</xdr:rowOff>
    </xdr:from>
    <xdr:to>
      <xdr:col>24</xdr:col>
      <xdr:colOff>609600</xdr:colOff>
      <xdr:row>85</xdr:row>
      <xdr:rowOff>28928</xdr:rowOff>
    </xdr:to>
    <xdr:sp macro="" textlink="">
      <xdr:nvSpPr>
        <xdr:cNvPr id="273" name="円/楕円 272"/>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70855</xdr:rowOff>
    </xdr:from>
    <xdr:ext cx="762000" cy="259045"/>
    <xdr:sp macro="" textlink="">
      <xdr:nvSpPr>
        <xdr:cNvPr id="274" name="給与水準   （国との比較）該当値テキスト"/>
        <xdr:cNvSpPr txBox="1"/>
      </xdr:nvSpPr>
      <xdr:spPr>
        <a:xfrm>
          <a:off x="17106900" y="1447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98778</xdr:rowOff>
    </xdr:from>
    <xdr:to>
      <xdr:col>23</xdr:col>
      <xdr:colOff>457200</xdr:colOff>
      <xdr:row>85</xdr:row>
      <xdr:rowOff>28928</xdr:rowOff>
    </xdr:to>
    <xdr:sp macro="" textlink="">
      <xdr:nvSpPr>
        <xdr:cNvPr id="275" name="円/楕円 274"/>
        <xdr:cNvSpPr/>
      </xdr:nvSpPr>
      <xdr:spPr>
        <a:xfrm>
          <a:off x="16129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13705</xdr:rowOff>
    </xdr:from>
    <xdr:ext cx="736600" cy="259045"/>
    <xdr:sp macro="" textlink="">
      <xdr:nvSpPr>
        <xdr:cNvPr id="276" name="テキスト ボックス 275"/>
        <xdr:cNvSpPr txBox="1"/>
      </xdr:nvSpPr>
      <xdr:spPr>
        <a:xfrm>
          <a:off x="15798800" y="1458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122766</xdr:rowOff>
    </xdr:from>
    <xdr:to>
      <xdr:col>22</xdr:col>
      <xdr:colOff>254000</xdr:colOff>
      <xdr:row>84</xdr:row>
      <xdr:rowOff>52916</xdr:rowOff>
    </xdr:to>
    <xdr:sp macro="" textlink="">
      <xdr:nvSpPr>
        <xdr:cNvPr id="277" name="円/楕円 276"/>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37693</xdr:rowOff>
    </xdr:from>
    <xdr:ext cx="762000" cy="259045"/>
    <xdr:sp macro="" textlink="">
      <xdr:nvSpPr>
        <xdr:cNvPr id="278" name="テキスト ボックス 277"/>
        <xdr:cNvSpPr txBox="1"/>
      </xdr:nvSpPr>
      <xdr:spPr>
        <a:xfrm>
          <a:off x="14909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95955</xdr:rowOff>
    </xdr:from>
    <xdr:to>
      <xdr:col>21</xdr:col>
      <xdr:colOff>50800</xdr:colOff>
      <xdr:row>84</xdr:row>
      <xdr:rowOff>26105</xdr:rowOff>
    </xdr:to>
    <xdr:sp macro="" textlink="">
      <xdr:nvSpPr>
        <xdr:cNvPr id="279" name="円/楕円 278"/>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10882</xdr:rowOff>
    </xdr:from>
    <xdr:ext cx="762000" cy="259045"/>
    <xdr:sp macro="" textlink="">
      <xdr:nvSpPr>
        <xdr:cNvPr id="280" name="テキスト ボックス 279"/>
        <xdr:cNvSpPr txBox="1"/>
      </xdr:nvSpPr>
      <xdr:spPr>
        <a:xfrm>
          <a:off x="14020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166511</xdr:rowOff>
    </xdr:from>
    <xdr:to>
      <xdr:col>19</xdr:col>
      <xdr:colOff>533400</xdr:colOff>
      <xdr:row>90</xdr:row>
      <xdr:rowOff>96661</xdr:rowOff>
    </xdr:to>
    <xdr:sp macro="" textlink="">
      <xdr:nvSpPr>
        <xdr:cNvPr id="281" name="円/楕円 280"/>
        <xdr:cNvSpPr/>
      </xdr:nvSpPr>
      <xdr:spPr>
        <a:xfrm>
          <a:off x="13462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81438</xdr:rowOff>
    </xdr:from>
    <xdr:ext cx="762000" cy="259045"/>
    <xdr:sp macro="" textlink="">
      <xdr:nvSpPr>
        <xdr:cNvPr id="282" name="テキスト ボックス 281"/>
        <xdr:cNvSpPr txBox="1"/>
      </xdr:nvSpPr>
      <xdr:spPr>
        <a:xfrm>
          <a:off x="13131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３次職員定員適正化計画の実施により職員数の適正化を図っているため、ほぼ横ばいに推移している。平成２８年度は前年度と比べ０．１３人増の６．１７人となり類似団体平均と同水準となった。今後も事務事業の負担に対して適正な職員配置の推進を図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4" name="直線コネクタ 313"/>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5"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6" name="直線コネクタ 315"/>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7"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8" name="直線コネクタ 317"/>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6531</xdr:rowOff>
    </xdr:from>
    <xdr:to>
      <xdr:col>24</xdr:col>
      <xdr:colOff>558800</xdr:colOff>
      <xdr:row>62</xdr:row>
      <xdr:rowOff>51344</xdr:rowOff>
    </xdr:to>
    <xdr:cxnSp macro="">
      <xdr:nvCxnSpPr>
        <xdr:cNvPr id="319" name="直線コネクタ 318"/>
        <xdr:cNvCxnSpPr/>
      </xdr:nvCxnSpPr>
      <xdr:spPr>
        <a:xfrm>
          <a:off x="16179800" y="10636431"/>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17071</xdr:rowOff>
    </xdr:from>
    <xdr:ext cx="762000" cy="259045"/>
    <xdr:sp macro="" textlink="">
      <xdr:nvSpPr>
        <xdr:cNvPr id="320"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1" name="フローチャート : 判断 320"/>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146957</xdr:rowOff>
    </xdr:from>
    <xdr:to>
      <xdr:col>23</xdr:col>
      <xdr:colOff>406400</xdr:colOff>
      <xdr:row>62</xdr:row>
      <xdr:rowOff>6531</xdr:rowOff>
    </xdr:to>
    <xdr:cxnSp macro="">
      <xdr:nvCxnSpPr>
        <xdr:cNvPr id="322" name="直線コネクタ 321"/>
        <xdr:cNvCxnSpPr/>
      </xdr:nvCxnSpPr>
      <xdr:spPr>
        <a:xfrm>
          <a:off x="15290800" y="106054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4" name="テキスト ボックス 323"/>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146957</xdr:rowOff>
    </xdr:from>
    <xdr:to>
      <xdr:col>22</xdr:col>
      <xdr:colOff>203200</xdr:colOff>
      <xdr:row>61</xdr:row>
      <xdr:rowOff>167640</xdr:rowOff>
    </xdr:to>
    <xdr:cxnSp macro="">
      <xdr:nvCxnSpPr>
        <xdr:cNvPr id="325" name="直線コネクタ 324"/>
        <xdr:cNvCxnSpPr/>
      </xdr:nvCxnSpPr>
      <xdr:spPr>
        <a:xfrm flipV="1">
          <a:off x="14401800" y="1060540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6" name="フローチャート : 判断 325"/>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27" name="テキスト ボックス 326"/>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167640</xdr:rowOff>
    </xdr:from>
    <xdr:to>
      <xdr:col>21</xdr:col>
      <xdr:colOff>0</xdr:colOff>
      <xdr:row>62</xdr:row>
      <xdr:rowOff>9978</xdr:rowOff>
    </xdr:to>
    <xdr:cxnSp macro="">
      <xdr:nvCxnSpPr>
        <xdr:cNvPr id="328" name="直線コネクタ 327"/>
        <xdr:cNvCxnSpPr/>
      </xdr:nvCxnSpPr>
      <xdr:spPr>
        <a:xfrm flipV="1">
          <a:off x="13512800" y="1062609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29" name="フローチャート : 判断 328"/>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62792</xdr:rowOff>
    </xdr:from>
    <xdr:ext cx="762000" cy="259045"/>
    <xdr:sp macro="" textlink="">
      <xdr:nvSpPr>
        <xdr:cNvPr id="330" name="テキスト ボックス 329"/>
        <xdr:cNvSpPr txBox="1"/>
      </xdr:nvSpPr>
      <xdr:spPr>
        <a:xfrm>
          <a:off x="14020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1" name="フローチャート : 判断 330"/>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69686</xdr:rowOff>
    </xdr:from>
    <xdr:ext cx="762000" cy="259045"/>
    <xdr:sp macro="" textlink="">
      <xdr:nvSpPr>
        <xdr:cNvPr id="332" name="テキスト ボックス 331"/>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38" name="円/楕円 337"/>
        <xdr:cNvSpPr/>
      </xdr:nvSpPr>
      <xdr:spPr>
        <a:xfrm>
          <a:off x="169672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144071</xdr:rowOff>
    </xdr:from>
    <xdr:ext cx="762000" cy="259045"/>
    <xdr:sp macro="" textlink="">
      <xdr:nvSpPr>
        <xdr:cNvPr id="339" name="定員管理の状況該当値テキスト"/>
        <xdr:cNvSpPr txBox="1"/>
      </xdr:nvSpPr>
      <xdr:spPr>
        <a:xfrm>
          <a:off x="17106900" y="1060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127181</xdr:rowOff>
    </xdr:from>
    <xdr:to>
      <xdr:col>23</xdr:col>
      <xdr:colOff>457200</xdr:colOff>
      <xdr:row>62</xdr:row>
      <xdr:rowOff>57331</xdr:rowOff>
    </xdr:to>
    <xdr:sp macro="" textlink="">
      <xdr:nvSpPr>
        <xdr:cNvPr id="340" name="円/楕円 339"/>
        <xdr:cNvSpPr/>
      </xdr:nvSpPr>
      <xdr:spPr>
        <a:xfrm>
          <a:off x="16129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67508</xdr:rowOff>
    </xdr:from>
    <xdr:ext cx="736600" cy="259045"/>
    <xdr:sp macro="" textlink="">
      <xdr:nvSpPr>
        <xdr:cNvPr id="341" name="テキスト ボックス 340"/>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96157</xdr:rowOff>
    </xdr:from>
    <xdr:to>
      <xdr:col>22</xdr:col>
      <xdr:colOff>254000</xdr:colOff>
      <xdr:row>62</xdr:row>
      <xdr:rowOff>26307</xdr:rowOff>
    </xdr:to>
    <xdr:sp macro="" textlink="">
      <xdr:nvSpPr>
        <xdr:cNvPr id="342" name="円/楕円 341"/>
        <xdr:cNvSpPr/>
      </xdr:nvSpPr>
      <xdr:spPr>
        <a:xfrm>
          <a:off x="15240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36484</xdr:rowOff>
    </xdr:from>
    <xdr:ext cx="762000" cy="259045"/>
    <xdr:sp macro="" textlink="">
      <xdr:nvSpPr>
        <xdr:cNvPr id="343" name="テキスト ボックス 342"/>
        <xdr:cNvSpPr txBox="1"/>
      </xdr:nvSpPr>
      <xdr:spPr>
        <a:xfrm>
          <a:off x="14909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116840</xdr:rowOff>
    </xdr:from>
    <xdr:to>
      <xdr:col>21</xdr:col>
      <xdr:colOff>50800</xdr:colOff>
      <xdr:row>62</xdr:row>
      <xdr:rowOff>46990</xdr:rowOff>
    </xdr:to>
    <xdr:sp macro="" textlink="">
      <xdr:nvSpPr>
        <xdr:cNvPr id="344" name="円/楕円 343"/>
        <xdr:cNvSpPr/>
      </xdr:nvSpPr>
      <xdr:spPr>
        <a:xfrm>
          <a:off x="14351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57167</xdr:rowOff>
    </xdr:from>
    <xdr:ext cx="762000" cy="259045"/>
    <xdr:sp macro="" textlink="">
      <xdr:nvSpPr>
        <xdr:cNvPr id="345" name="テキスト ボックス 344"/>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46" name="円/楕円 345"/>
        <xdr:cNvSpPr/>
      </xdr:nvSpPr>
      <xdr:spPr>
        <a:xfrm>
          <a:off x="13462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70955</xdr:rowOff>
    </xdr:from>
    <xdr:ext cx="762000" cy="259045"/>
    <xdr:sp macro="" textlink="">
      <xdr:nvSpPr>
        <xdr:cNvPr id="347" name="テキスト ボックス 346"/>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７年度の臨時地方道整備事業、平成１１年度の地域総合整備事業の償還が終了したことに伴い、前年度と比べ０．２ポイント減少し８．４％となった。今後も地方債の発行に当たっては、交付税措置される有利な起債を活用するとともに、新たな債務負担については、内容を精査することにより財源の確保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5" name="直線コネクタ 374"/>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7" name="直線コネクタ 37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57573</xdr:rowOff>
    </xdr:from>
    <xdr:to>
      <xdr:col>24</xdr:col>
      <xdr:colOff>558800</xdr:colOff>
      <xdr:row>42</xdr:row>
      <xdr:rowOff>73660</xdr:rowOff>
    </xdr:to>
    <xdr:cxnSp macro="">
      <xdr:nvCxnSpPr>
        <xdr:cNvPr id="380" name="直線コネクタ 379"/>
        <xdr:cNvCxnSpPr/>
      </xdr:nvCxnSpPr>
      <xdr:spPr>
        <a:xfrm flipV="1">
          <a:off x="16179800" y="725847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1"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2" name="フローチャート : 判断 381"/>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42</xdr:row>
      <xdr:rowOff>97790</xdr:rowOff>
    </xdr:to>
    <xdr:cxnSp macro="">
      <xdr:nvCxnSpPr>
        <xdr:cNvPr id="383" name="直線コネクタ 382"/>
        <xdr:cNvCxnSpPr/>
      </xdr:nvCxnSpPr>
      <xdr:spPr>
        <a:xfrm flipV="1">
          <a:off x="15290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4" name="フローチャート : 判断 383"/>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121090</xdr:rowOff>
    </xdr:from>
    <xdr:ext cx="736600" cy="259045"/>
    <xdr:sp macro="" textlink="">
      <xdr:nvSpPr>
        <xdr:cNvPr id="385" name="テキスト ボックス 384"/>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42</xdr:row>
      <xdr:rowOff>129963</xdr:rowOff>
    </xdr:to>
    <xdr:cxnSp macro="">
      <xdr:nvCxnSpPr>
        <xdr:cNvPr id="386" name="直線コネクタ 385"/>
        <xdr:cNvCxnSpPr/>
      </xdr:nvCxnSpPr>
      <xdr:spPr>
        <a:xfrm flipV="1">
          <a:off x="14401800" y="72986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7" name="フローチャート :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129963</xdr:rowOff>
    </xdr:from>
    <xdr:to>
      <xdr:col>21</xdr:col>
      <xdr:colOff>0</xdr:colOff>
      <xdr:row>42</xdr:row>
      <xdr:rowOff>170180</xdr:rowOff>
    </xdr:to>
    <xdr:cxnSp macro="">
      <xdr:nvCxnSpPr>
        <xdr:cNvPr id="389" name="直線コネクタ 388"/>
        <xdr:cNvCxnSpPr/>
      </xdr:nvCxnSpPr>
      <xdr:spPr>
        <a:xfrm flipV="1">
          <a:off x="13512800" y="73308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0" name="フローチャート :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91" name="テキスト ボックス 390"/>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2" name="フローチャート : 判断 391"/>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393" name="テキスト ボックス 392"/>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6773</xdr:rowOff>
    </xdr:from>
    <xdr:to>
      <xdr:col>24</xdr:col>
      <xdr:colOff>609600</xdr:colOff>
      <xdr:row>42</xdr:row>
      <xdr:rowOff>108373</xdr:rowOff>
    </xdr:to>
    <xdr:sp macro="" textlink="">
      <xdr:nvSpPr>
        <xdr:cNvPr id="399" name="円/楕円 398"/>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150300</xdr:rowOff>
    </xdr:from>
    <xdr:ext cx="762000" cy="259045"/>
    <xdr:sp macro="" textlink="">
      <xdr:nvSpPr>
        <xdr:cNvPr id="400" name="公債費負担の状況該当値テキスト"/>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401" name="円/楕円 400"/>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402" name="テキスト ボックス 401"/>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403" name="円/楕円 402"/>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404" name="テキスト ボックス 403"/>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79163</xdr:rowOff>
    </xdr:from>
    <xdr:to>
      <xdr:col>21</xdr:col>
      <xdr:colOff>50800</xdr:colOff>
      <xdr:row>43</xdr:row>
      <xdr:rowOff>9313</xdr:rowOff>
    </xdr:to>
    <xdr:sp macro="" textlink="">
      <xdr:nvSpPr>
        <xdr:cNvPr id="405" name="円/楕円 404"/>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165540</xdr:rowOff>
    </xdr:from>
    <xdr:ext cx="762000" cy="259045"/>
    <xdr:sp macro="" textlink="">
      <xdr:nvSpPr>
        <xdr:cNvPr id="406" name="テキスト ボックス 405"/>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407" name="円/楕円 406"/>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34307</xdr:rowOff>
    </xdr:from>
    <xdr:ext cx="762000" cy="259045"/>
    <xdr:sp macro="" textlink="">
      <xdr:nvSpPr>
        <xdr:cNvPr id="408" name="テキスト ボックス 407"/>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債務負担行為に基づく支出予定額及び公営企業債等への繰入等は減少しているものの、組合等負担等見込額の増加及び充当可能基金の減少等により前年度と比べ７．３ポイント増加している。今後は児童遊戯施設や道の駅の整備などハード整備による増加が見込まれることから、交付税措置される有利な起債の活用や充当可能基金の確保、積み増し等を行い、現在の負担と将来の負担のバランスを念頭に置いた財政運営を行っていく必要があ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7" name="直線コネクタ 436"/>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38"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39" name="直線コネクタ 438"/>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59549</xdr:rowOff>
    </xdr:from>
    <xdr:to>
      <xdr:col>24</xdr:col>
      <xdr:colOff>558800</xdr:colOff>
      <xdr:row>19</xdr:row>
      <xdr:rowOff>157409</xdr:rowOff>
    </xdr:to>
    <xdr:cxnSp macro="">
      <xdr:nvCxnSpPr>
        <xdr:cNvPr id="442" name="直線コネクタ 441"/>
        <xdr:cNvCxnSpPr/>
      </xdr:nvCxnSpPr>
      <xdr:spPr>
        <a:xfrm>
          <a:off x="16179800" y="3317099"/>
          <a:ext cx="838200" cy="9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8766</xdr:rowOff>
    </xdr:from>
    <xdr:ext cx="762000" cy="259045"/>
    <xdr:sp macro="" textlink="">
      <xdr:nvSpPr>
        <xdr:cNvPr id="443" name="将来負担の状況平均値テキスト"/>
        <xdr:cNvSpPr txBox="1"/>
      </xdr:nvSpPr>
      <xdr:spPr>
        <a:xfrm>
          <a:off x="17106900" y="2580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4" name="フローチャート : 判断 443"/>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59549</xdr:rowOff>
    </xdr:from>
    <xdr:to>
      <xdr:col>23</xdr:col>
      <xdr:colOff>406400</xdr:colOff>
      <xdr:row>19</xdr:row>
      <xdr:rowOff>90382</xdr:rowOff>
    </xdr:to>
    <xdr:cxnSp macro="">
      <xdr:nvCxnSpPr>
        <xdr:cNvPr id="445" name="直線コネクタ 444"/>
        <xdr:cNvCxnSpPr/>
      </xdr:nvCxnSpPr>
      <xdr:spPr>
        <a:xfrm flipV="1">
          <a:off x="15290800" y="3317099"/>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6" name="フローチャート : 判断 445"/>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7" name="テキスト ボックス 446"/>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38100</xdr:rowOff>
    </xdr:from>
    <xdr:to>
      <xdr:col>22</xdr:col>
      <xdr:colOff>203200</xdr:colOff>
      <xdr:row>19</xdr:row>
      <xdr:rowOff>90382</xdr:rowOff>
    </xdr:to>
    <xdr:cxnSp macro="">
      <xdr:nvCxnSpPr>
        <xdr:cNvPr id="448" name="直線コネクタ 447"/>
        <xdr:cNvCxnSpPr/>
      </xdr:nvCxnSpPr>
      <xdr:spPr>
        <a:xfrm>
          <a:off x="14401800" y="3295650"/>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9807</xdr:rowOff>
    </xdr:from>
    <xdr:to>
      <xdr:col>22</xdr:col>
      <xdr:colOff>254000</xdr:colOff>
      <xdr:row>17</xdr:row>
      <xdr:rowOff>111407</xdr:rowOff>
    </xdr:to>
    <xdr:sp macro="" textlink="">
      <xdr:nvSpPr>
        <xdr:cNvPr id="449" name="フローチャート : 判断 448"/>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121584</xdr:rowOff>
    </xdr:from>
    <xdr:ext cx="762000" cy="259045"/>
    <xdr:sp macro="" textlink="">
      <xdr:nvSpPr>
        <xdr:cNvPr id="450" name="テキスト ボックス 449"/>
        <xdr:cNvSpPr txBox="1"/>
      </xdr:nvSpPr>
      <xdr:spPr>
        <a:xfrm>
          <a:off x="14909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38100</xdr:rowOff>
    </xdr:from>
    <xdr:to>
      <xdr:col>21</xdr:col>
      <xdr:colOff>0</xdr:colOff>
      <xdr:row>19</xdr:row>
      <xdr:rowOff>71614</xdr:rowOff>
    </xdr:to>
    <xdr:cxnSp macro="">
      <xdr:nvCxnSpPr>
        <xdr:cNvPr id="451" name="直線コネクタ 450"/>
        <xdr:cNvCxnSpPr/>
      </xdr:nvCxnSpPr>
      <xdr:spPr>
        <a:xfrm flipV="1">
          <a:off x="13512800" y="3295650"/>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72813</xdr:rowOff>
    </xdr:from>
    <xdr:to>
      <xdr:col>21</xdr:col>
      <xdr:colOff>50800</xdr:colOff>
      <xdr:row>18</xdr:row>
      <xdr:rowOff>2963</xdr:rowOff>
    </xdr:to>
    <xdr:sp macro="" textlink="">
      <xdr:nvSpPr>
        <xdr:cNvPr id="452" name="フローチャート : 判断 451"/>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13140</xdr:rowOff>
    </xdr:from>
    <xdr:ext cx="762000" cy="259045"/>
    <xdr:sp macro="" textlink="">
      <xdr:nvSpPr>
        <xdr:cNvPr id="453" name="テキスト ボックス 452"/>
        <xdr:cNvSpPr txBox="1"/>
      </xdr:nvSpPr>
      <xdr:spPr>
        <a:xfrm>
          <a:off x="14020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4" name="フローチャート : 判断 453"/>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120385</xdr:rowOff>
    </xdr:from>
    <xdr:ext cx="762000" cy="259045"/>
    <xdr:sp macro="" textlink="">
      <xdr:nvSpPr>
        <xdr:cNvPr id="455" name="テキスト ボックス 454"/>
        <xdr:cNvSpPr txBox="1"/>
      </xdr:nvSpPr>
      <xdr:spPr>
        <a:xfrm>
          <a:off x="13131800" y="286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106609</xdr:rowOff>
    </xdr:from>
    <xdr:to>
      <xdr:col>24</xdr:col>
      <xdr:colOff>609600</xdr:colOff>
      <xdr:row>20</xdr:row>
      <xdr:rowOff>36759</xdr:rowOff>
    </xdr:to>
    <xdr:sp macro="" textlink="">
      <xdr:nvSpPr>
        <xdr:cNvPr id="461" name="円/楕円 460"/>
        <xdr:cNvSpPr/>
      </xdr:nvSpPr>
      <xdr:spPr>
        <a:xfrm>
          <a:off x="16967200" y="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78686</xdr:rowOff>
    </xdr:from>
    <xdr:ext cx="762000" cy="259045"/>
    <xdr:sp macro="" textlink="">
      <xdr:nvSpPr>
        <xdr:cNvPr id="462" name="将来負担の状況該当値テキスト"/>
        <xdr:cNvSpPr txBox="1"/>
      </xdr:nvSpPr>
      <xdr:spPr>
        <a:xfrm>
          <a:off x="17106900" y="333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8749</xdr:rowOff>
    </xdr:from>
    <xdr:to>
      <xdr:col>23</xdr:col>
      <xdr:colOff>457200</xdr:colOff>
      <xdr:row>19</xdr:row>
      <xdr:rowOff>110349</xdr:rowOff>
    </xdr:to>
    <xdr:sp macro="" textlink="">
      <xdr:nvSpPr>
        <xdr:cNvPr id="463" name="円/楕円 462"/>
        <xdr:cNvSpPr/>
      </xdr:nvSpPr>
      <xdr:spPr>
        <a:xfrm>
          <a:off x="16129000" y="326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95126</xdr:rowOff>
    </xdr:from>
    <xdr:ext cx="736600" cy="259045"/>
    <xdr:sp macro="" textlink="">
      <xdr:nvSpPr>
        <xdr:cNvPr id="464" name="テキスト ボックス 463"/>
        <xdr:cNvSpPr txBox="1"/>
      </xdr:nvSpPr>
      <xdr:spPr>
        <a:xfrm>
          <a:off x="15798800" y="3352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39582</xdr:rowOff>
    </xdr:from>
    <xdr:to>
      <xdr:col>22</xdr:col>
      <xdr:colOff>254000</xdr:colOff>
      <xdr:row>19</xdr:row>
      <xdr:rowOff>141182</xdr:rowOff>
    </xdr:to>
    <xdr:sp macro="" textlink="">
      <xdr:nvSpPr>
        <xdr:cNvPr id="465" name="円/楕円 464"/>
        <xdr:cNvSpPr/>
      </xdr:nvSpPr>
      <xdr:spPr>
        <a:xfrm>
          <a:off x="15240000" y="329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125959</xdr:rowOff>
    </xdr:from>
    <xdr:ext cx="762000" cy="259045"/>
    <xdr:sp macro="" textlink="">
      <xdr:nvSpPr>
        <xdr:cNvPr id="466" name="テキスト ボックス 465"/>
        <xdr:cNvSpPr txBox="1"/>
      </xdr:nvSpPr>
      <xdr:spPr>
        <a:xfrm>
          <a:off x="14909800" y="338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158750</xdr:rowOff>
    </xdr:from>
    <xdr:to>
      <xdr:col>21</xdr:col>
      <xdr:colOff>50800</xdr:colOff>
      <xdr:row>19</xdr:row>
      <xdr:rowOff>88900</xdr:rowOff>
    </xdr:to>
    <xdr:sp macro="" textlink="">
      <xdr:nvSpPr>
        <xdr:cNvPr id="467" name="円/楕円 466"/>
        <xdr:cNvSpPr/>
      </xdr:nvSpPr>
      <xdr:spPr>
        <a:xfrm>
          <a:off x="143510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73677</xdr:rowOff>
    </xdr:from>
    <xdr:ext cx="762000" cy="259045"/>
    <xdr:sp macro="" textlink="">
      <xdr:nvSpPr>
        <xdr:cNvPr id="468" name="テキスト ボックス 467"/>
        <xdr:cNvSpPr txBox="1"/>
      </xdr:nvSpPr>
      <xdr:spPr>
        <a:xfrm>
          <a:off x="14020800" y="3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20814</xdr:rowOff>
    </xdr:from>
    <xdr:to>
      <xdr:col>19</xdr:col>
      <xdr:colOff>533400</xdr:colOff>
      <xdr:row>19</xdr:row>
      <xdr:rowOff>122414</xdr:rowOff>
    </xdr:to>
    <xdr:sp macro="" textlink="">
      <xdr:nvSpPr>
        <xdr:cNvPr id="469" name="円/楕円 468"/>
        <xdr:cNvSpPr/>
      </xdr:nvSpPr>
      <xdr:spPr>
        <a:xfrm>
          <a:off x="13462000" y="327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107191</xdr:rowOff>
    </xdr:from>
    <xdr:ext cx="762000" cy="259045"/>
    <xdr:sp macro="" textlink="">
      <xdr:nvSpPr>
        <xdr:cNvPr id="470" name="テキスト ボックス 469"/>
        <xdr:cNvSpPr txBox="1"/>
      </xdr:nvSpPr>
      <xdr:spPr>
        <a:xfrm>
          <a:off x="13131800" y="336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山形県山形市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249,133
247,916
381.30
95,476,004
93,472,541
1,662,446
51,226,620
100,391,083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77.9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構成比は前年度比０．３ポイント増の２３．４％となったが、第５次行財政改革プランの実施により人件費の総額は前年度と比較して減少している。今後も着実に職員の定員適正化と時間外勤務の削減を図り、より一層の人件費節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96520</xdr:rowOff>
    </xdr:from>
    <xdr:to>
      <xdr:col>7</xdr:col>
      <xdr:colOff>15875</xdr:colOff>
      <xdr:row>36</xdr:row>
      <xdr:rowOff>119380</xdr:rowOff>
    </xdr:to>
    <xdr:cxnSp macro="">
      <xdr:nvCxnSpPr>
        <xdr:cNvPr id="66" name="直線コネクタ 65"/>
        <xdr:cNvCxnSpPr/>
      </xdr:nvCxnSpPr>
      <xdr:spPr>
        <a:xfrm>
          <a:off x="3987800" y="6268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132097</xdr:rowOff>
    </xdr:from>
    <xdr:ext cx="762000" cy="259045"/>
    <xdr:sp macro="" textlink="">
      <xdr:nvSpPr>
        <xdr:cNvPr id="67" name="人件費平均値テキスト"/>
        <xdr:cNvSpPr txBox="1"/>
      </xdr:nvSpPr>
      <xdr:spPr>
        <a:xfrm>
          <a:off x="4914900" y="630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36</xdr:row>
      <xdr:rowOff>96520</xdr:rowOff>
    </xdr:to>
    <xdr:cxnSp macro="">
      <xdr:nvCxnSpPr>
        <xdr:cNvPr id="69" name="直線コネクタ 68"/>
        <xdr:cNvCxnSpPr/>
      </xdr:nvCxnSpPr>
      <xdr:spPr>
        <a:xfrm>
          <a:off x="3098800" y="626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71" name="テキスト ボックス 70"/>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88900</xdr:rowOff>
    </xdr:from>
    <xdr:to>
      <xdr:col>4</xdr:col>
      <xdr:colOff>346075</xdr:colOff>
      <xdr:row>36</xdr:row>
      <xdr:rowOff>119380</xdr:rowOff>
    </xdr:to>
    <xdr:cxnSp macro="">
      <xdr:nvCxnSpPr>
        <xdr:cNvPr id="72" name="直線コネクタ 71"/>
        <xdr:cNvCxnSpPr/>
      </xdr:nvCxnSpPr>
      <xdr:spPr>
        <a:xfrm flipV="1">
          <a:off x="2209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119380</xdr:rowOff>
    </xdr:from>
    <xdr:to>
      <xdr:col>3</xdr:col>
      <xdr:colOff>142875</xdr:colOff>
      <xdr:row>36</xdr:row>
      <xdr:rowOff>127000</xdr:rowOff>
    </xdr:to>
    <xdr:cxnSp macro="">
      <xdr:nvCxnSpPr>
        <xdr:cNvPr id="75" name="直線コネクタ 74"/>
        <xdr:cNvCxnSpPr/>
      </xdr:nvCxnSpPr>
      <xdr:spPr>
        <a:xfrm flipV="1">
          <a:off x="1320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85" name="円/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85107</xdr:rowOff>
    </xdr:from>
    <xdr:ext cx="762000" cy="259045"/>
    <xdr:sp macro="" textlink="">
      <xdr:nvSpPr>
        <xdr:cNvPr id="86" name="人件費該当値テキスト"/>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45720</xdr:rowOff>
    </xdr:from>
    <xdr:to>
      <xdr:col>5</xdr:col>
      <xdr:colOff>600075</xdr:colOff>
      <xdr:row>36</xdr:row>
      <xdr:rowOff>147320</xdr:rowOff>
    </xdr:to>
    <xdr:sp macro="" textlink="">
      <xdr:nvSpPr>
        <xdr:cNvPr id="87" name="円/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38100</xdr:rowOff>
    </xdr:from>
    <xdr:to>
      <xdr:col>4</xdr:col>
      <xdr:colOff>396875</xdr:colOff>
      <xdr:row>36</xdr:row>
      <xdr:rowOff>139700</xdr:rowOff>
    </xdr:to>
    <xdr:sp macro="" textlink="">
      <xdr:nvSpPr>
        <xdr:cNvPr id="89" name="円/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68580</xdr:rowOff>
    </xdr:from>
    <xdr:to>
      <xdr:col>3</xdr:col>
      <xdr:colOff>193675</xdr:colOff>
      <xdr:row>36</xdr:row>
      <xdr:rowOff>170180</xdr:rowOff>
    </xdr:to>
    <xdr:sp macro="" textlink="">
      <xdr:nvSpPr>
        <xdr:cNvPr id="91" name="円/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8907</xdr:rowOff>
    </xdr:from>
    <xdr:ext cx="762000" cy="259045"/>
    <xdr:sp macro="" textlink="">
      <xdr:nvSpPr>
        <xdr:cNvPr id="92" name="テキスト ボックス 91"/>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3" name="円/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4" name="テキスト ボックス 93"/>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はふるさと納税推進事業費の増加等により、前年度と比較し０．６ポイント増加した。今後も行政評価による事業見直し、指定管理者制度の継続、内部管理経費の削減等を図り、より一層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76200</xdr:rowOff>
    </xdr:from>
    <xdr:to>
      <xdr:col>24</xdr:col>
      <xdr:colOff>31750</xdr:colOff>
      <xdr:row>14</xdr:row>
      <xdr:rowOff>152400</xdr:rowOff>
    </xdr:to>
    <xdr:cxnSp macro="">
      <xdr:nvCxnSpPr>
        <xdr:cNvPr id="127" name="直線コネクタ 126"/>
        <xdr:cNvCxnSpPr/>
      </xdr:nvCxnSpPr>
      <xdr:spPr>
        <a:xfrm>
          <a:off x="15671800" y="2476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76200</xdr:rowOff>
    </xdr:from>
    <xdr:to>
      <xdr:col>22</xdr:col>
      <xdr:colOff>565150</xdr:colOff>
      <xdr:row>14</xdr:row>
      <xdr:rowOff>152400</xdr:rowOff>
    </xdr:to>
    <xdr:cxnSp macro="">
      <xdr:nvCxnSpPr>
        <xdr:cNvPr id="130" name="直線コネクタ 129"/>
        <xdr:cNvCxnSpPr/>
      </xdr:nvCxnSpPr>
      <xdr:spPr>
        <a:xfrm flipV="1">
          <a:off x="14782800" y="2476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156227</xdr:rowOff>
    </xdr:from>
    <xdr:ext cx="736600" cy="259045"/>
    <xdr:sp macro="" textlink="">
      <xdr:nvSpPr>
        <xdr:cNvPr id="132" name="テキスト ボックス 131"/>
        <xdr:cNvSpPr txBox="1"/>
      </xdr:nvSpPr>
      <xdr:spPr>
        <a:xfrm>
          <a:off x="15290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76200</xdr:rowOff>
    </xdr:from>
    <xdr:to>
      <xdr:col>21</xdr:col>
      <xdr:colOff>361950</xdr:colOff>
      <xdr:row>14</xdr:row>
      <xdr:rowOff>152400</xdr:rowOff>
    </xdr:to>
    <xdr:cxnSp macro="">
      <xdr:nvCxnSpPr>
        <xdr:cNvPr id="133" name="直線コネクタ 132"/>
        <xdr:cNvCxnSpPr/>
      </xdr:nvCxnSpPr>
      <xdr:spPr>
        <a:xfrm>
          <a:off x="13893800" y="2476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158750</xdr:rowOff>
    </xdr:from>
    <xdr:to>
      <xdr:col>20</xdr:col>
      <xdr:colOff>158750</xdr:colOff>
      <xdr:row>14</xdr:row>
      <xdr:rowOff>76200</xdr:rowOff>
    </xdr:to>
    <xdr:cxnSp macro="">
      <xdr:nvCxnSpPr>
        <xdr:cNvPr id="136" name="直線コネクタ 135"/>
        <xdr:cNvCxnSpPr/>
      </xdr:nvCxnSpPr>
      <xdr:spPr>
        <a:xfrm>
          <a:off x="13004800" y="2387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101600</xdr:rowOff>
    </xdr:from>
    <xdr:to>
      <xdr:col>24</xdr:col>
      <xdr:colOff>82550</xdr:colOff>
      <xdr:row>15</xdr:row>
      <xdr:rowOff>31750</xdr:rowOff>
    </xdr:to>
    <xdr:sp macro="" textlink="">
      <xdr:nvSpPr>
        <xdr:cNvPr id="146" name="円/楕円 145"/>
        <xdr:cNvSpPr/>
      </xdr:nvSpPr>
      <xdr:spPr>
        <a:xfrm>
          <a:off x="164592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118127</xdr:rowOff>
    </xdr:from>
    <xdr:ext cx="762000" cy="259045"/>
    <xdr:sp macro="" textlink="">
      <xdr:nvSpPr>
        <xdr:cNvPr id="147" name="物件費該当値テキスト"/>
        <xdr:cNvSpPr txBox="1"/>
      </xdr:nvSpPr>
      <xdr:spPr>
        <a:xfrm>
          <a:off x="165989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25400</xdr:rowOff>
    </xdr:from>
    <xdr:to>
      <xdr:col>22</xdr:col>
      <xdr:colOff>615950</xdr:colOff>
      <xdr:row>14</xdr:row>
      <xdr:rowOff>127000</xdr:rowOff>
    </xdr:to>
    <xdr:sp macro="" textlink="">
      <xdr:nvSpPr>
        <xdr:cNvPr id="148" name="円/楕円 147"/>
        <xdr:cNvSpPr/>
      </xdr:nvSpPr>
      <xdr:spPr>
        <a:xfrm>
          <a:off x="15621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137177</xdr:rowOff>
    </xdr:from>
    <xdr:ext cx="736600" cy="259045"/>
    <xdr:sp macro="" textlink="">
      <xdr:nvSpPr>
        <xdr:cNvPr id="149" name="テキスト ボックス 148"/>
        <xdr:cNvSpPr txBox="1"/>
      </xdr:nvSpPr>
      <xdr:spPr>
        <a:xfrm>
          <a:off x="15290800" y="219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101600</xdr:rowOff>
    </xdr:from>
    <xdr:to>
      <xdr:col>21</xdr:col>
      <xdr:colOff>412750</xdr:colOff>
      <xdr:row>15</xdr:row>
      <xdr:rowOff>31750</xdr:rowOff>
    </xdr:to>
    <xdr:sp macro="" textlink="">
      <xdr:nvSpPr>
        <xdr:cNvPr id="150" name="円/楕円 149"/>
        <xdr:cNvSpPr/>
      </xdr:nvSpPr>
      <xdr:spPr>
        <a:xfrm>
          <a:off x="14732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41927</xdr:rowOff>
    </xdr:from>
    <xdr:ext cx="762000" cy="259045"/>
    <xdr:sp macro="" textlink="">
      <xdr:nvSpPr>
        <xdr:cNvPr id="151" name="テキスト ボックス 150"/>
        <xdr:cNvSpPr txBox="1"/>
      </xdr:nvSpPr>
      <xdr:spPr>
        <a:xfrm>
          <a:off x="14401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25400</xdr:rowOff>
    </xdr:from>
    <xdr:to>
      <xdr:col>20</xdr:col>
      <xdr:colOff>209550</xdr:colOff>
      <xdr:row>14</xdr:row>
      <xdr:rowOff>127000</xdr:rowOff>
    </xdr:to>
    <xdr:sp macro="" textlink="">
      <xdr:nvSpPr>
        <xdr:cNvPr id="152" name="円/楕円 151"/>
        <xdr:cNvSpPr/>
      </xdr:nvSpPr>
      <xdr:spPr>
        <a:xfrm>
          <a:off x="13843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137177</xdr:rowOff>
    </xdr:from>
    <xdr:ext cx="762000" cy="259045"/>
    <xdr:sp macro="" textlink="">
      <xdr:nvSpPr>
        <xdr:cNvPr id="153" name="テキスト ボックス 152"/>
        <xdr:cNvSpPr txBox="1"/>
      </xdr:nvSpPr>
      <xdr:spPr>
        <a:xfrm>
          <a:off x="13512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107950</xdr:rowOff>
    </xdr:from>
    <xdr:to>
      <xdr:col>19</xdr:col>
      <xdr:colOff>6350</xdr:colOff>
      <xdr:row>14</xdr:row>
      <xdr:rowOff>38100</xdr:rowOff>
    </xdr:to>
    <xdr:sp macro="" textlink="">
      <xdr:nvSpPr>
        <xdr:cNvPr id="154" name="円/楕円 153"/>
        <xdr:cNvSpPr/>
      </xdr:nvSpPr>
      <xdr:spPr>
        <a:xfrm>
          <a:off x="12954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48277</xdr:rowOff>
    </xdr:from>
    <xdr:ext cx="762000" cy="259045"/>
    <xdr:sp macro="" textlink="">
      <xdr:nvSpPr>
        <xdr:cNvPr id="155" name="テキスト ボックス 154"/>
        <xdr:cNvSpPr txBox="1"/>
      </xdr:nvSpPr>
      <xdr:spPr>
        <a:xfrm>
          <a:off x="12623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平成２０年度以降増加傾向であり、平成２８年度についても</a:t>
          </a:r>
          <a:r>
            <a:rPr kumimoji="1" lang="ja-JP" altLang="ja-JP" sz="1300">
              <a:solidFill>
                <a:schemeClr val="dk1"/>
              </a:solidFill>
              <a:effectLst/>
              <a:latin typeface="+mn-lt"/>
              <a:ea typeface="+mn-ea"/>
              <a:cs typeface="+mn-cs"/>
            </a:rPr>
            <a:t>民間立保育所運営委託事業費や障がい者自立支援事業費</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の増</a:t>
          </a:r>
          <a:r>
            <a:rPr kumimoji="1" lang="ja-JP" altLang="en-US" sz="1300">
              <a:solidFill>
                <a:schemeClr val="dk1"/>
              </a:solidFill>
              <a:effectLst/>
              <a:latin typeface="+mn-lt"/>
              <a:ea typeface="+mn-ea"/>
              <a:cs typeface="+mn-cs"/>
            </a:rPr>
            <a:t>により、前年度と比べ１．０ポイント増加の１１．１％となった。</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133350</xdr:rowOff>
    </xdr:from>
    <xdr:to>
      <xdr:col>7</xdr:col>
      <xdr:colOff>15875</xdr:colOff>
      <xdr:row>54</xdr:row>
      <xdr:rowOff>88900</xdr:rowOff>
    </xdr:to>
    <xdr:cxnSp macro="">
      <xdr:nvCxnSpPr>
        <xdr:cNvPr id="188" name="直線コネクタ 187"/>
        <xdr:cNvCxnSpPr/>
      </xdr:nvCxnSpPr>
      <xdr:spPr>
        <a:xfrm>
          <a:off x="3987800" y="92202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6350</xdr:rowOff>
    </xdr:from>
    <xdr:to>
      <xdr:col>5</xdr:col>
      <xdr:colOff>549275</xdr:colOff>
      <xdr:row>53</xdr:row>
      <xdr:rowOff>133350</xdr:rowOff>
    </xdr:to>
    <xdr:cxnSp macro="">
      <xdr:nvCxnSpPr>
        <xdr:cNvPr id="191" name="直線コネクタ 190"/>
        <xdr:cNvCxnSpPr/>
      </xdr:nvCxnSpPr>
      <xdr:spPr>
        <a:xfrm>
          <a:off x="3098800" y="9093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3" name="テキスト ボックス 192"/>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127000</xdr:rowOff>
    </xdr:from>
    <xdr:to>
      <xdr:col>4</xdr:col>
      <xdr:colOff>346075</xdr:colOff>
      <xdr:row>53</xdr:row>
      <xdr:rowOff>6350</xdr:rowOff>
    </xdr:to>
    <xdr:cxnSp macro="">
      <xdr:nvCxnSpPr>
        <xdr:cNvPr id="194" name="直線コネクタ 193"/>
        <xdr:cNvCxnSpPr/>
      </xdr:nvCxnSpPr>
      <xdr:spPr>
        <a:xfrm>
          <a:off x="2209800" y="9042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88900</xdr:rowOff>
    </xdr:from>
    <xdr:to>
      <xdr:col>3</xdr:col>
      <xdr:colOff>142875</xdr:colOff>
      <xdr:row>52</xdr:row>
      <xdr:rowOff>127000</xdr:rowOff>
    </xdr:to>
    <xdr:cxnSp macro="">
      <xdr:nvCxnSpPr>
        <xdr:cNvPr id="197" name="直線コネクタ 196"/>
        <xdr:cNvCxnSpPr/>
      </xdr:nvCxnSpPr>
      <xdr:spPr>
        <a:xfrm>
          <a:off x="1320800" y="900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199" name="テキスト ボックス 198"/>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41927</xdr:rowOff>
    </xdr:from>
    <xdr:ext cx="762000" cy="259045"/>
    <xdr:sp macro="" textlink="">
      <xdr:nvSpPr>
        <xdr:cNvPr id="201" name="テキスト ボックス 200"/>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7" name="円/楕円 206"/>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8"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82550</xdr:rowOff>
    </xdr:from>
    <xdr:to>
      <xdr:col>5</xdr:col>
      <xdr:colOff>600075</xdr:colOff>
      <xdr:row>54</xdr:row>
      <xdr:rowOff>12700</xdr:rowOff>
    </xdr:to>
    <xdr:sp macro="" textlink="">
      <xdr:nvSpPr>
        <xdr:cNvPr id="209" name="円/楕円 208"/>
        <xdr:cNvSpPr/>
      </xdr:nvSpPr>
      <xdr:spPr>
        <a:xfrm>
          <a:off x="3937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22877</xdr:rowOff>
    </xdr:from>
    <xdr:ext cx="736600" cy="259045"/>
    <xdr:sp macro="" textlink="">
      <xdr:nvSpPr>
        <xdr:cNvPr id="210" name="テキスト ボックス 209"/>
        <xdr:cNvSpPr txBox="1"/>
      </xdr:nvSpPr>
      <xdr:spPr>
        <a:xfrm>
          <a:off x="3606800" y="89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127000</xdr:rowOff>
    </xdr:from>
    <xdr:to>
      <xdr:col>4</xdr:col>
      <xdr:colOff>396875</xdr:colOff>
      <xdr:row>53</xdr:row>
      <xdr:rowOff>57150</xdr:rowOff>
    </xdr:to>
    <xdr:sp macro="" textlink="">
      <xdr:nvSpPr>
        <xdr:cNvPr id="211" name="円/楕円 210"/>
        <xdr:cNvSpPr/>
      </xdr:nvSpPr>
      <xdr:spPr>
        <a:xfrm>
          <a:off x="3048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67327</xdr:rowOff>
    </xdr:from>
    <xdr:ext cx="762000" cy="259045"/>
    <xdr:sp macro="" textlink="">
      <xdr:nvSpPr>
        <xdr:cNvPr id="212" name="テキスト ボックス 211"/>
        <xdr:cNvSpPr txBox="1"/>
      </xdr:nvSpPr>
      <xdr:spPr>
        <a:xfrm>
          <a:off x="2717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76200</xdr:rowOff>
    </xdr:from>
    <xdr:to>
      <xdr:col>3</xdr:col>
      <xdr:colOff>193675</xdr:colOff>
      <xdr:row>53</xdr:row>
      <xdr:rowOff>6350</xdr:rowOff>
    </xdr:to>
    <xdr:sp macro="" textlink="">
      <xdr:nvSpPr>
        <xdr:cNvPr id="213" name="円/楕円 212"/>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16527</xdr:rowOff>
    </xdr:from>
    <xdr:ext cx="762000" cy="259045"/>
    <xdr:sp macro="" textlink="">
      <xdr:nvSpPr>
        <xdr:cNvPr id="214" name="テキスト ボックス 213"/>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38100</xdr:rowOff>
    </xdr:from>
    <xdr:to>
      <xdr:col>1</xdr:col>
      <xdr:colOff>676275</xdr:colOff>
      <xdr:row>52</xdr:row>
      <xdr:rowOff>139700</xdr:rowOff>
    </xdr:to>
    <xdr:sp macro="" textlink="">
      <xdr:nvSpPr>
        <xdr:cNvPr id="215" name="円/楕円 214"/>
        <xdr:cNvSpPr/>
      </xdr:nvSpPr>
      <xdr:spPr>
        <a:xfrm>
          <a:off x="1270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149877</xdr:rowOff>
    </xdr:from>
    <xdr:ext cx="762000" cy="259045"/>
    <xdr:sp macro="" textlink="">
      <xdr:nvSpPr>
        <xdr:cNvPr id="216" name="テキスト ボックス 215"/>
        <xdr:cNvSpPr txBox="1"/>
      </xdr:nvSpPr>
      <xdr:spPr>
        <a:xfrm>
          <a:off x="939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は、国民健康保険事業会計への繰出金や後期高齢者療養給付費負担金が増加したことにより、全体としての比率は前年度と比べ０．３ポイント増加し、類似団体平均より高い水準になった。各会計への繰出しが赤字補てん的なものにならないよう経費削減を行うとともに、使用料や保険料の徴収率向上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38100</xdr:rowOff>
    </xdr:from>
    <xdr:to>
      <xdr:col>24</xdr:col>
      <xdr:colOff>31750</xdr:colOff>
      <xdr:row>56</xdr:row>
      <xdr:rowOff>76200</xdr:rowOff>
    </xdr:to>
    <xdr:cxnSp macro="">
      <xdr:nvCxnSpPr>
        <xdr:cNvPr id="249" name="直線コネクタ 248"/>
        <xdr:cNvCxnSpPr/>
      </xdr:nvCxnSpPr>
      <xdr:spPr>
        <a:xfrm>
          <a:off x="15671800" y="963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0"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0</xdr:rowOff>
    </xdr:from>
    <xdr:to>
      <xdr:col>22</xdr:col>
      <xdr:colOff>565150</xdr:colOff>
      <xdr:row>56</xdr:row>
      <xdr:rowOff>38100</xdr:rowOff>
    </xdr:to>
    <xdr:cxnSp macro="">
      <xdr:nvCxnSpPr>
        <xdr:cNvPr id="252" name="直線コネクタ 251"/>
        <xdr:cNvCxnSpPr/>
      </xdr:nvCxnSpPr>
      <xdr:spPr>
        <a:xfrm>
          <a:off x="14782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4" name="テキスト ボックス 253"/>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0</xdr:rowOff>
    </xdr:from>
    <xdr:to>
      <xdr:col>21</xdr:col>
      <xdr:colOff>361950</xdr:colOff>
      <xdr:row>56</xdr:row>
      <xdr:rowOff>12700</xdr:rowOff>
    </xdr:to>
    <xdr:cxnSp macro="">
      <xdr:nvCxnSpPr>
        <xdr:cNvPr id="255" name="直線コネクタ 254"/>
        <xdr:cNvCxnSpPr/>
      </xdr:nvCxnSpPr>
      <xdr:spPr>
        <a:xfrm flipV="1">
          <a:off x="13893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7" name="テキスト ボックス 25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95250</xdr:rowOff>
    </xdr:from>
    <xdr:to>
      <xdr:col>20</xdr:col>
      <xdr:colOff>158750</xdr:colOff>
      <xdr:row>56</xdr:row>
      <xdr:rowOff>12700</xdr:rowOff>
    </xdr:to>
    <xdr:cxnSp macro="">
      <xdr:nvCxnSpPr>
        <xdr:cNvPr id="258" name="直線コネクタ 257"/>
        <xdr:cNvCxnSpPr/>
      </xdr:nvCxnSpPr>
      <xdr:spPr>
        <a:xfrm>
          <a:off x="13004800" y="9525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60" name="テキスト ボックス 259"/>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2" name="テキスト ボックス 261"/>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25400</xdr:rowOff>
    </xdr:from>
    <xdr:to>
      <xdr:col>24</xdr:col>
      <xdr:colOff>82550</xdr:colOff>
      <xdr:row>56</xdr:row>
      <xdr:rowOff>127000</xdr:rowOff>
    </xdr:to>
    <xdr:sp macro="" textlink="">
      <xdr:nvSpPr>
        <xdr:cNvPr id="268" name="円/楕円 267"/>
        <xdr:cNvSpPr/>
      </xdr:nvSpPr>
      <xdr:spPr>
        <a:xfrm>
          <a:off x="16459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168927</xdr:rowOff>
    </xdr:from>
    <xdr:ext cx="762000" cy="259045"/>
    <xdr:sp macro="" textlink="">
      <xdr:nvSpPr>
        <xdr:cNvPr id="269" name="その他該当値テキスト"/>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158750</xdr:rowOff>
    </xdr:from>
    <xdr:to>
      <xdr:col>22</xdr:col>
      <xdr:colOff>615950</xdr:colOff>
      <xdr:row>56</xdr:row>
      <xdr:rowOff>88900</xdr:rowOff>
    </xdr:to>
    <xdr:sp macro="" textlink="">
      <xdr:nvSpPr>
        <xdr:cNvPr id="270" name="円/楕円 269"/>
        <xdr:cNvSpPr/>
      </xdr:nvSpPr>
      <xdr:spPr>
        <a:xfrm>
          <a:off x="15621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71" name="テキスト ボックス 270"/>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120650</xdr:rowOff>
    </xdr:from>
    <xdr:to>
      <xdr:col>21</xdr:col>
      <xdr:colOff>412750</xdr:colOff>
      <xdr:row>56</xdr:row>
      <xdr:rowOff>50800</xdr:rowOff>
    </xdr:to>
    <xdr:sp macro="" textlink="">
      <xdr:nvSpPr>
        <xdr:cNvPr id="272" name="円/楕円 271"/>
        <xdr:cNvSpPr/>
      </xdr:nvSpPr>
      <xdr:spPr>
        <a:xfrm>
          <a:off x="14732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60977</xdr:rowOff>
    </xdr:from>
    <xdr:ext cx="762000" cy="259045"/>
    <xdr:sp macro="" textlink="">
      <xdr:nvSpPr>
        <xdr:cNvPr id="273" name="テキスト ボックス 272"/>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4" name="円/楕円 273"/>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5" name="テキスト ボックス 274"/>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44450</xdr:rowOff>
    </xdr:from>
    <xdr:to>
      <xdr:col>19</xdr:col>
      <xdr:colOff>6350</xdr:colOff>
      <xdr:row>55</xdr:row>
      <xdr:rowOff>146050</xdr:rowOff>
    </xdr:to>
    <xdr:sp macro="" textlink="">
      <xdr:nvSpPr>
        <xdr:cNvPr id="276" name="円/楕円 275"/>
        <xdr:cNvSpPr/>
      </xdr:nvSpPr>
      <xdr:spPr>
        <a:xfrm>
          <a:off x="12954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156227</xdr:rowOff>
    </xdr:from>
    <xdr:ext cx="762000" cy="259045"/>
    <xdr:sp macro="" textlink="">
      <xdr:nvSpPr>
        <xdr:cNvPr id="277" name="テキスト ボックス 276"/>
        <xdr:cNvSpPr txBox="1"/>
      </xdr:nvSpPr>
      <xdr:spPr>
        <a:xfrm>
          <a:off x="12623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平成２８年度は、やまがたプレミアム商品券事業費補助金の減等により、０．２ポイント減少し８．８％となった。今後も、引き続き補助金の合理化、適正化に努める。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74422</xdr:rowOff>
    </xdr:from>
    <xdr:to>
      <xdr:col>24</xdr:col>
      <xdr:colOff>31750</xdr:colOff>
      <xdr:row>35</xdr:row>
      <xdr:rowOff>92710</xdr:rowOff>
    </xdr:to>
    <xdr:cxnSp macro="">
      <xdr:nvCxnSpPr>
        <xdr:cNvPr id="308" name="直線コネクタ 307"/>
        <xdr:cNvCxnSpPr/>
      </xdr:nvCxnSpPr>
      <xdr:spPr>
        <a:xfrm flipV="1">
          <a:off x="15671800" y="60751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68851</xdr:rowOff>
    </xdr:from>
    <xdr:ext cx="762000" cy="259045"/>
    <xdr:sp macro="" textlink="">
      <xdr:nvSpPr>
        <xdr:cNvPr id="309" name="補助費等平均値テキスト"/>
        <xdr:cNvSpPr txBox="1"/>
      </xdr:nvSpPr>
      <xdr:spPr>
        <a:xfrm>
          <a:off x="16598900" y="6069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46990</xdr:rowOff>
    </xdr:from>
    <xdr:to>
      <xdr:col>22</xdr:col>
      <xdr:colOff>565150</xdr:colOff>
      <xdr:row>35</xdr:row>
      <xdr:rowOff>92710</xdr:rowOff>
    </xdr:to>
    <xdr:cxnSp macro="">
      <xdr:nvCxnSpPr>
        <xdr:cNvPr id="311" name="直線コネクタ 310"/>
        <xdr:cNvCxnSpPr/>
      </xdr:nvCxnSpPr>
      <xdr:spPr>
        <a:xfrm>
          <a:off x="14782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13" name="テキスト ボックス 312"/>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46990</xdr:rowOff>
    </xdr:from>
    <xdr:to>
      <xdr:col>21</xdr:col>
      <xdr:colOff>361950</xdr:colOff>
      <xdr:row>35</xdr:row>
      <xdr:rowOff>83566</xdr:rowOff>
    </xdr:to>
    <xdr:cxnSp macro="">
      <xdr:nvCxnSpPr>
        <xdr:cNvPr id="314" name="直線コネクタ 313"/>
        <xdr:cNvCxnSpPr/>
      </xdr:nvCxnSpPr>
      <xdr:spPr>
        <a:xfrm flipV="1">
          <a:off x="13893800" y="6047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89679</xdr:rowOff>
    </xdr:from>
    <xdr:ext cx="762000" cy="259045"/>
    <xdr:sp macro="" textlink="">
      <xdr:nvSpPr>
        <xdr:cNvPr id="316" name="テキスト ボックス 315"/>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83566</xdr:rowOff>
    </xdr:from>
    <xdr:to>
      <xdr:col>20</xdr:col>
      <xdr:colOff>158750</xdr:colOff>
      <xdr:row>35</xdr:row>
      <xdr:rowOff>138430</xdr:rowOff>
    </xdr:to>
    <xdr:cxnSp macro="">
      <xdr:nvCxnSpPr>
        <xdr:cNvPr id="317" name="直線コネクタ 316"/>
        <xdr:cNvCxnSpPr/>
      </xdr:nvCxnSpPr>
      <xdr:spPr>
        <a:xfrm flipV="1">
          <a:off x="13004800" y="6084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19" name="テキスト ボックス 318"/>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21" name="テキスト ボックス 320"/>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23622</xdr:rowOff>
    </xdr:from>
    <xdr:to>
      <xdr:col>24</xdr:col>
      <xdr:colOff>82550</xdr:colOff>
      <xdr:row>35</xdr:row>
      <xdr:rowOff>125222</xdr:rowOff>
    </xdr:to>
    <xdr:sp macro="" textlink="">
      <xdr:nvSpPr>
        <xdr:cNvPr id="327" name="円/楕円 326"/>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40149</xdr:rowOff>
    </xdr:from>
    <xdr:ext cx="762000" cy="259045"/>
    <xdr:sp macro="" textlink="">
      <xdr:nvSpPr>
        <xdr:cNvPr id="328"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41910</xdr:rowOff>
    </xdr:from>
    <xdr:to>
      <xdr:col>22</xdr:col>
      <xdr:colOff>615950</xdr:colOff>
      <xdr:row>35</xdr:row>
      <xdr:rowOff>143510</xdr:rowOff>
    </xdr:to>
    <xdr:sp macro="" textlink="">
      <xdr:nvSpPr>
        <xdr:cNvPr id="329" name="円/楕円 328"/>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128287</xdr:rowOff>
    </xdr:from>
    <xdr:ext cx="736600" cy="259045"/>
    <xdr:sp macro="" textlink="">
      <xdr:nvSpPr>
        <xdr:cNvPr id="330" name="テキスト ボックス 329"/>
        <xdr:cNvSpPr txBox="1"/>
      </xdr:nvSpPr>
      <xdr:spPr>
        <a:xfrm>
          <a:off x="15290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167640</xdr:rowOff>
    </xdr:from>
    <xdr:to>
      <xdr:col>21</xdr:col>
      <xdr:colOff>412750</xdr:colOff>
      <xdr:row>35</xdr:row>
      <xdr:rowOff>97790</xdr:rowOff>
    </xdr:to>
    <xdr:sp macro="" textlink="">
      <xdr:nvSpPr>
        <xdr:cNvPr id="331" name="円/楕円 330"/>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82567</xdr:rowOff>
    </xdr:from>
    <xdr:ext cx="762000" cy="259045"/>
    <xdr:sp macro="" textlink="">
      <xdr:nvSpPr>
        <xdr:cNvPr id="332" name="テキスト ボックス 331"/>
        <xdr:cNvSpPr txBox="1"/>
      </xdr:nvSpPr>
      <xdr:spPr>
        <a:xfrm>
          <a:off x="14401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32766</xdr:rowOff>
    </xdr:from>
    <xdr:to>
      <xdr:col>20</xdr:col>
      <xdr:colOff>209550</xdr:colOff>
      <xdr:row>35</xdr:row>
      <xdr:rowOff>134366</xdr:rowOff>
    </xdr:to>
    <xdr:sp macro="" textlink="">
      <xdr:nvSpPr>
        <xdr:cNvPr id="333" name="円/楕円 332"/>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119143</xdr:rowOff>
    </xdr:from>
    <xdr:ext cx="762000" cy="259045"/>
    <xdr:sp macro="" textlink="">
      <xdr:nvSpPr>
        <xdr:cNvPr id="334" name="テキスト ボックス 333"/>
        <xdr:cNvSpPr txBox="1"/>
      </xdr:nvSpPr>
      <xdr:spPr>
        <a:xfrm>
          <a:off x="13512800" y="611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35" name="円/楕円 334"/>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2557</xdr:rowOff>
    </xdr:from>
    <xdr:ext cx="762000" cy="259045"/>
    <xdr:sp macro="" textlink="">
      <xdr:nvSpPr>
        <xdr:cNvPr id="336" name="テキスト ボックス 335"/>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４年度の臨時財政対策債や地方道路等整備事業の償還が開始したことにより、前年度と比べ０．１ポイント増加の１８．３％となったが、平成７年度の臨時地方道整備事業、平成１１年度の地域総合整備事業の償還が終了したこと及び高金利時代に借り入れた市債の償還が進んでいることにより、総額は前年度に比べて減少してい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142239</xdr:rowOff>
    </xdr:from>
    <xdr:to>
      <xdr:col>7</xdr:col>
      <xdr:colOff>15875</xdr:colOff>
      <xdr:row>78</xdr:row>
      <xdr:rowOff>149861</xdr:rowOff>
    </xdr:to>
    <xdr:cxnSp macro="">
      <xdr:nvCxnSpPr>
        <xdr:cNvPr id="369" name="直線コネクタ 368"/>
        <xdr:cNvCxnSpPr/>
      </xdr:nvCxnSpPr>
      <xdr:spPr>
        <a:xfrm>
          <a:off x="3987800" y="135153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50816</xdr:rowOff>
    </xdr:from>
    <xdr:ext cx="762000" cy="259045"/>
    <xdr:sp macro="" textlink="">
      <xdr:nvSpPr>
        <xdr:cNvPr id="370" name="公債費平均値テキスト"/>
        <xdr:cNvSpPr txBox="1"/>
      </xdr:nvSpPr>
      <xdr:spPr>
        <a:xfrm>
          <a:off x="4914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142239</xdr:rowOff>
    </xdr:from>
    <xdr:to>
      <xdr:col>5</xdr:col>
      <xdr:colOff>549275</xdr:colOff>
      <xdr:row>79</xdr:row>
      <xdr:rowOff>69850</xdr:rowOff>
    </xdr:to>
    <xdr:cxnSp macro="">
      <xdr:nvCxnSpPr>
        <xdr:cNvPr id="372" name="直線コネクタ 371"/>
        <xdr:cNvCxnSpPr/>
      </xdr:nvCxnSpPr>
      <xdr:spPr>
        <a:xfrm flipV="1">
          <a:off x="3098800" y="135153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74" name="テキスト ボックス 373"/>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62230</xdr:rowOff>
    </xdr:from>
    <xdr:to>
      <xdr:col>4</xdr:col>
      <xdr:colOff>346075</xdr:colOff>
      <xdr:row>79</xdr:row>
      <xdr:rowOff>69850</xdr:rowOff>
    </xdr:to>
    <xdr:cxnSp macro="">
      <xdr:nvCxnSpPr>
        <xdr:cNvPr id="375" name="直線コネクタ 374"/>
        <xdr:cNvCxnSpPr/>
      </xdr:nvCxnSpPr>
      <xdr:spPr>
        <a:xfrm>
          <a:off x="2209800" y="1360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66057</xdr:rowOff>
    </xdr:from>
    <xdr:ext cx="762000" cy="259045"/>
    <xdr:sp macro="" textlink="">
      <xdr:nvSpPr>
        <xdr:cNvPr id="377" name="テキスト ボックス 376"/>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54611</xdr:rowOff>
    </xdr:from>
    <xdr:to>
      <xdr:col>3</xdr:col>
      <xdr:colOff>142875</xdr:colOff>
      <xdr:row>79</xdr:row>
      <xdr:rowOff>62230</xdr:rowOff>
    </xdr:to>
    <xdr:cxnSp macro="">
      <xdr:nvCxnSpPr>
        <xdr:cNvPr id="378" name="直線コネクタ 377"/>
        <xdr:cNvCxnSpPr/>
      </xdr:nvCxnSpPr>
      <xdr:spPr>
        <a:xfrm>
          <a:off x="1320800" y="13599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88916</xdr:rowOff>
    </xdr:from>
    <xdr:ext cx="762000" cy="259045"/>
    <xdr:sp macro="" textlink="">
      <xdr:nvSpPr>
        <xdr:cNvPr id="380" name="テキスト ボックス 379"/>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104157</xdr:rowOff>
    </xdr:from>
    <xdr:ext cx="762000" cy="259045"/>
    <xdr:sp macro="" textlink="">
      <xdr:nvSpPr>
        <xdr:cNvPr id="382" name="テキスト ボックス 381"/>
        <xdr:cNvSpPr txBox="1"/>
      </xdr:nvSpPr>
      <xdr:spPr>
        <a:xfrm>
          <a:off x="939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99061</xdr:rowOff>
    </xdr:from>
    <xdr:to>
      <xdr:col>7</xdr:col>
      <xdr:colOff>66675</xdr:colOff>
      <xdr:row>79</xdr:row>
      <xdr:rowOff>29211</xdr:rowOff>
    </xdr:to>
    <xdr:sp macro="" textlink="">
      <xdr:nvSpPr>
        <xdr:cNvPr id="388" name="円/楕円 387"/>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71138</xdr:rowOff>
    </xdr:from>
    <xdr:ext cx="762000" cy="259045"/>
    <xdr:sp macro="" textlink="">
      <xdr:nvSpPr>
        <xdr:cNvPr id="389"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91439</xdr:rowOff>
    </xdr:from>
    <xdr:to>
      <xdr:col>5</xdr:col>
      <xdr:colOff>600075</xdr:colOff>
      <xdr:row>79</xdr:row>
      <xdr:rowOff>21589</xdr:rowOff>
    </xdr:to>
    <xdr:sp macro="" textlink="">
      <xdr:nvSpPr>
        <xdr:cNvPr id="390" name="円/楕円 389"/>
        <xdr:cNvSpPr/>
      </xdr:nvSpPr>
      <xdr:spPr>
        <a:xfrm>
          <a:off x="3937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6366</xdr:rowOff>
    </xdr:from>
    <xdr:ext cx="736600" cy="259045"/>
    <xdr:sp macro="" textlink="">
      <xdr:nvSpPr>
        <xdr:cNvPr id="391" name="テキスト ボックス 390"/>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92" name="円/楕円 391"/>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93" name="テキスト ボックス 392"/>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11430</xdr:rowOff>
    </xdr:from>
    <xdr:to>
      <xdr:col>3</xdr:col>
      <xdr:colOff>193675</xdr:colOff>
      <xdr:row>79</xdr:row>
      <xdr:rowOff>113030</xdr:rowOff>
    </xdr:to>
    <xdr:sp macro="" textlink="">
      <xdr:nvSpPr>
        <xdr:cNvPr id="394" name="円/楕円 393"/>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97807</xdr:rowOff>
    </xdr:from>
    <xdr:ext cx="762000" cy="259045"/>
    <xdr:sp macro="" textlink="">
      <xdr:nvSpPr>
        <xdr:cNvPr id="395" name="テキスト ボックス 394"/>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3811</xdr:rowOff>
    </xdr:from>
    <xdr:to>
      <xdr:col>1</xdr:col>
      <xdr:colOff>676275</xdr:colOff>
      <xdr:row>79</xdr:row>
      <xdr:rowOff>105411</xdr:rowOff>
    </xdr:to>
    <xdr:sp macro="" textlink="">
      <xdr:nvSpPr>
        <xdr:cNvPr id="396" name="円/楕円 395"/>
        <xdr:cNvSpPr/>
      </xdr:nvSpPr>
      <xdr:spPr>
        <a:xfrm>
          <a:off x="1270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90188</xdr:rowOff>
    </xdr:from>
    <xdr:ext cx="762000" cy="259045"/>
    <xdr:sp macro="" textlink="">
      <xdr:nvSpPr>
        <xdr:cNvPr id="397" name="テキスト ボックス 396"/>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は、全体としての比率は前年度と比べ２．０ポイント増加したものの、類似団体を下回っている。行政評価の活用による事業の見直しや内部管理経費の削減、職員の定員適正化を図り、より一層の経費削減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165863</xdr:rowOff>
    </xdr:from>
    <xdr:to>
      <xdr:col>24</xdr:col>
      <xdr:colOff>31750</xdr:colOff>
      <xdr:row>76</xdr:row>
      <xdr:rowOff>85852</xdr:rowOff>
    </xdr:to>
    <xdr:cxnSp macro="">
      <xdr:nvCxnSpPr>
        <xdr:cNvPr id="428" name="直線コネクタ 427"/>
        <xdr:cNvCxnSpPr/>
      </xdr:nvCxnSpPr>
      <xdr:spPr>
        <a:xfrm>
          <a:off x="15671800" y="13024613"/>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105427</xdr:rowOff>
    </xdr:from>
    <xdr:ext cx="762000" cy="259045"/>
    <xdr:sp macro="" textlink="">
      <xdr:nvSpPr>
        <xdr:cNvPr id="429"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106426</xdr:rowOff>
    </xdr:from>
    <xdr:to>
      <xdr:col>22</xdr:col>
      <xdr:colOff>565150</xdr:colOff>
      <xdr:row>75</xdr:row>
      <xdr:rowOff>165863</xdr:rowOff>
    </xdr:to>
    <xdr:cxnSp macro="">
      <xdr:nvCxnSpPr>
        <xdr:cNvPr id="431" name="直線コネクタ 430"/>
        <xdr:cNvCxnSpPr/>
      </xdr:nvCxnSpPr>
      <xdr:spPr>
        <a:xfrm>
          <a:off x="14782800" y="129651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96283</xdr:rowOff>
    </xdr:from>
    <xdr:ext cx="736600" cy="259045"/>
    <xdr:sp macro="" textlink="">
      <xdr:nvSpPr>
        <xdr:cNvPr id="433" name="テキスト ボックス 432"/>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101854</xdr:rowOff>
    </xdr:from>
    <xdr:to>
      <xdr:col>21</xdr:col>
      <xdr:colOff>361950</xdr:colOff>
      <xdr:row>75</xdr:row>
      <xdr:rowOff>106426</xdr:rowOff>
    </xdr:to>
    <xdr:cxnSp macro="">
      <xdr:nvCxnSpPr>
        <xdr:cNvPr id="434" name="直線コネクタ 433"/>
        <xdr:cNvCxnSpPr/>
      </xdr:nvCxnSpPr>
      <xdr:spPr>
        <a:xfrm>
          <a:off x="13893800" y="12960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36" name="テキスト ボックス 435"/>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56134</xdr:rowOff>
    </xdr:from>
    <xdr:to>
      <xdr:col>20</xdr:col>
      <xdr:colOff>158750</xdr:colOff>
      <xdr:row>75</xdr:row>
      <xdr:rowOff>101854</xdr:rowOff>
    </xdr:to>
    <xdr:cxnSp macro="">
      <xdr:nvCxnSpPr>
        <xdr:cNvPr id="437" name="直線コネクタ 436"/>
        <xdr:cNvCxnSpPr/>
      </xdr:nvCxnSpPr>
      <xdr:spPr>
        <a:xfrm>
          <a:off x="13004800" y="12914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39" name="テキスト ボックス 438"/>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41419</xdr:rowOff>
    </xdr:from>
    <xdr:ext cx="762000" cy="259045"/>
    <xdr:sp macro="" textlink="">
      <xdr:nvSpPr>
        <xdr:cNvPr id="441" name="テキスト ボックス 440"/>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35052</xdr:rowOff>
    </xdr:from>
    <xdr:to>
      <xdr:col>24</xdr:col>
      <xdr:colOff>82550</xdr:colOff>
      <xdr:row>76</xdr:row>
      <xdr:rowOff>136652</xdr:rowOff>
    </xdr:to>
    <xdr:sp macro="" textlink="">
      <xdr:nvSpPr>
        <xdr:cNvPr id="447" name="円/楕円 446"/>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51579</xdr:rowOff>
    </xdr:from>
    <xdr:ext cx="762000" cy="259045"/>
    <xdr:sp macro="" textlink="">
      <xdr:nvSpPr>
        <xdr:cNvPr id="448" name="公債費以外該当値テキスト"/>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115062</xdr:rowOff>
    </xdr:from>
    <xdr:to>
      <xdr:col>22</xdr:col>
      <xdr:colOff>615950</xdr:colOff>
      <xdr:row>76</xdr:row>
      <xdr:rowOff>45213</xdr:rowOff>
    </xdr:to>
    <xdr:sp macro="" textlink="">
      <xdr:nvSpPr>
        <xdr:cNvPr id="449" name="円/楕円 448"/>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55389</xdr:rowOff>
    </xdr:from>
    <xdr:ext cx="736600" cy="259045"/>
    <xdr:sp macro="" textlink="">
      <xdr:nvSpPr>
        <xdr:cNvPr id="450" name="テキスト ボックス 449"/>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55626</xdr:rowOff>
    </xdr:from>
    <xdr:to>
      <xdr:col>21</xdr:col>
      <xdr:colOff>412750</xdr:colOff>
      <xdr:row>75</xdr:row>
      <xdr:rowOff>157226</xdr:rowOff>
    </xdr:to>
    <xdr:sp macro="" textlink="">
      <xdr:nvSpPr>
        <xdr:cNvPr id="451" name="円/楕円 450"/>
        <xdr:cNvSpPr/>
      </xdr:nvSpPr>
      <xdr:spPr>
        <a:xfrm>
          <a:off x="14732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167403</xdr:rowOff>
    </xdr:from>
    <xdr:ext cx="762000" cy="259045"/>
    <xdr:sp macro="" textlink="">
      <xdr:nvSpPr>
        <xdr:cNvPr id="452" name="テキスト ボックス 451"/>
        <xdr:cNvSpPr txBox="1"/>
      </xdr:nvSpPr>
      <xdr:spPr>
        <a:xfrm>
          <a:off x="14401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51054</xdr:rowOff>
    </xdr:from>
    <xdr:to>
      <xdr:col>20</xdr:col>
      <xdr:colOff>209550</xdr:colOff>
      <xdr:row>75</xdr:row>
      <xdr:rowOff>152654</xdr:rowOff>
    </xdr:to>
    <xdr:sp macro="" textlink="">
      <xdr:nvSpPr>
        <xdr:cNvPr id="453" name="円/楕円 452"/>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162831</xdr:rowOff>
    </xdr:from>
    <xdr:ext cx="762000" cy="259045"/>
    <xdr:sp macro="" textlink="">
      <xdr:nvSpPr>
        <xdr:cNvPr id="454" name="テキスト ボックス 453"/>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5334</xdr:rowOff>
    </xdr:from>
    <xdr:to>
      <xdr:col>19</xdr:col>
      <xdr:colOff>6350</xdr:colOff>
      <xdr:row>75</xdr:row>
      <xdr:rowOff>106934</xdr:rowOff>
    </xdr:to>
    <xdr:sp macro="" textlink="">
      <xdr:nvSpPr>
        <xdr:cNvPr id="455" name="円/楕円 454"/>
        <xdr:cNvSpPr/>
      </xdr:nvSpPr>
      <xdr:spPr>
        <a:xfrm>
          <a:off x="12954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117111</xdr:rowOff>
    </xdr:from>
    <xdr:ext cx="762000" cy="259045"/>
    <xdr:sp macro="" textlink="">
      <xdr:nvSpPr>
        <xdr:cNvPr id="456" name="テキスト ボックス 455"/>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山形県山形市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28386</xdr:rowOff>
    </xdr:from>
    <xdr:to>
      <xdr:col>4</xdr:col>
      <xdr:colOff>1117600</xdr:colOff>
      <xdr:row>17</xdr:row>
      <xdr:rowOff>40175</xdr:rowOff>
    </xdr:to>
    <xdr:cxnSp macro="">
      <xdr:nvCxnSpPr>
        <xdr:cNvPr id="52" name="直線コネクタ 51"/>
        <xdr:cNvCxnSpPr/>
      </xdr:nvCxnSpPr>
      <xdr:spPr bwMode="auto">
        <a:xfrm>
          <a:off x="5003800" y="2990661"/>
          <a:ext cx="647700" cy="11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76638</xdr:rowOff>
    </xdr:from>
    <xdr:ext cx="762000" cy="259045"/>
    <xdr:sp macro="" textlink="">
      <xdr:nvSpPr>
        <xdr:cNvPr id="53" name="人口1人当たり決算額の推移平均値テキスト130"/>
        <xdr:cNvSpPr txBox="1"/>
      </xdr:nvSpPr>
      <xdr:spPr>
        <a:xfrm>
          <a:off x="5740400" y="2696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28386</xdr:rowOff>
    </xdr:from>
    <xdr:to>
      <xdr:col>4</xdr:col>
      <xdr:colOff>469900</xdr:colOff>
      <xdr:row>17</xdr:row>
      <xdr:rowOff>39131</xdr:rowOff>
    </xdr:to>
    <xdr:cxnSp macro="">
      <xdr:nvCxnSpPr>
        <xdr:cNvPr id="55" name="直線コネクタ 54"/>
        <xdr:cNvCxnSpPr/>
      </xdr:nvCxnSpPr>
      <xdr:spPr bwMode="auto">
        <a:xfrm flipV="1">
          <a:off x="4305300" y="2990661"/>
          <a:ext cx="698500" cy="10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151771</xdr:rowOff>
    </xdr:from>
    <xdr:ext cx="736600" cy="259045"/>
    <xdr:sp macro="" textlink="">
      <xdr:nvSpPr>
        <xdr:cNvPr id="57" name="テキスト ボックス 56"/>
        <xdr:cNvSpPr txBox="1"/>
      </xdr:nvSpPr>
      <xdr:spPr>
        <a:xfrm>
          <a:off x="4622800" y="259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39131</xdr:rowOff>
    </xdr:from>
    <xdr:to>
      <xdr:col>3</xdr:col>
      <xdr:colOff>904875</xdr:colOff>
      <xdr:row>17</xdr:row>
      <xdr:rowOff>50299</xdr:rowOff>
    </xdr:to>
    <xdr:cxnSp macro="">
      <xdr:nvCxnSpPr>
        <xdr:cNvPr id="58" name="直線コネクタ 57"/>
        <xdr:cNvCxnSpPr/>
      </xdr:nvCxnSpPr>
      <xdr:spPr bwMode="auto">
        <a:xfrm flipV="1">
          <a:off x="3606800" y="3001406"/>
          <a:ext cx="698500" cy="1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22090</xdr:rowOff>
    </xdr:from>
    <xdr:ext cx="762000" cy="259045"/>
    <xdr:sp macro="" textlink="">
      <xdr:nvSpPr>
        <xdr:cNvPr id="60" name="テキスト ボックス 59"/>
        <xdr:cNvSpPr txBox="1"/>
      </xdr:nvSpPr>
      <xdr:spPr>
        <a:xfrm>
          <a:off x="39243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38706</xdr:rowOff>
    </xdr:from>
    <xdr:to>
      <xdr:col>3</xdr:col>
      <xdr:colOff>206375</xdr:colOff>
      <xdr:row>17</xdr:row>
      <xdr:rowOff>50299</xdr:rowOff>
    </xdr:to>
    <xdr:cxnSp macro="">
      <xdr:nvCxnSpPr>
        <xdr:cNvPr id="61" name="直線コネクタ 60"/>
        <xdr:cNvCxnSpPr/>
      </xdr:nvCxnSpPr>
      <xdr:spPr bwMode="auto">
        <a:xfrm>
          <a:off x="2908300" y="3000981"/>
          <a:ext cx="698500" cy="11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80415</xdr:rowOff>
    </xdr:from>
    <xdr:ext cx="762000" cy="259045"/>
    <xdr:sp macro="" textlink="">
      <xdr:nvSpPr>
        <xdr:cNvPr id="63" name="テキスト ボックス 62"/>
        <xdr:cNvSpPr txBox="1"/>
      </xdr:nvSpPr>
      <xdr:spPr>
        <a:xfrm>
          <a:off x="32258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32540</xdr:rowOff>
    </xdr:from>
    <xdr:ext cx="762000" cy="259045"/>
    <xdr:sp macro="" textlink="">
      <xdr:nvSpPr>
        <xdr:cNvPr id="65" name="テキスト ボックス 64"/>
        <xdr:cNvSpPr txBox="1"/>
      </xdr:nvSpPr>
      <xdr:spPr>
        <a:xfrm>
          <a:off x="2527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160825</xdr:rowOff>
    </xdr:from>
    <xdr:to>
      <xdr:col>5</xdr:col>
      <xdr:colOff>34925</xdr:colOff>
      <xdr:row>17</xdr:row>
      <xdr:rowOff>90975</xdr:rowOff>
    </xdr:to>
    <xdr:sp macro="" textlink="">
      <xdr:nvSpPr>
        <xdr:cNvPr id="71" name="円/楕円 70"/>
        <xdr:cNvSpPr/>
      </xdr:nvSpPr>
      <xdr:spPr bwMode="auto">
        <a:xfrm>
          <a:off x="5600700" y="2951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132902</xdr:rowOff>
    </xdr:from>
    <xdr:ext cx="762000" cy="259045"/>
    <xdr:sp macro="" textlink="">
      <xdr:nvSpPr>
        <xdr:cNvPr id="72" name="人口1人当たり決算額の推移該当値テキスト130"/>
        <xdr:cNvSpPr txBox="1"/>
      </xdr:nvSpPr>
      <xdr:spPr>
        <a:xfrm>
          <a:off x="5740400" y="29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58,617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149036</xdr:rowOff>
    </xdr:from>
    <xdr:to>
      <xdr:col>4</xdr:col>
      <xdr:colOff>520700</xdr:colOff>
      <xdr:row>17</xdr:row>
      <xdr:rowOff>79186</xdr:rowOff>
    </xdr:to>
    <xdr:sp macro="" textlink="">
      <xdr:nvSpPr>
        <xdr:cNvPr id="73" name="円/楕円 72"/>
        <xdr:cNvSpPr/>
      </xdr:nvSpPr>
      <xdr:spPr bwMode="auto">
        <a:xfrm>
          <a:off x="4953000" y="2939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63963</xdr:rowOff>
    </xdr:from>
    <xdr:ext cx="736600" cy="259045"/>
    <xdr:sp macro="" textlink="">
      <xdr:nvSpPr>
        <xdr:cNvPr id="74" name="テキスト ボックス 73"/>
        <xdr:cNvSpPr txBox="1"/>
      </xdr:nvSpPr>
      <xdr:spPr>
        <a:xfrm>
          <a:off x="4622800" y="3026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58,978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159781</xdr:rowOff>
    </xdr:from>
    <xdr:to>
      <xdr:col>3</xdr:col>
      <xdr:colOff>955675</xdr:colOff>
      <xdr:row>17</xdr:row>
      <xdr:rowOff>89931</xdr:rowOff>
    </xdr:to>
    <xdr:sp macro="" textlink="">
      <xdr:nvSpPr>
        <xdr:cNvPr id="75" name="円/楕円 74"/>
        <xdr:cNvSpPr/>
      </xdr:nvSpPr>
      <xdr:spPr bwMode="auto">
        <a:xfrm>
          <a:off x="4254500" y="2950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74708</xdr:rowOff>
    </xdr:from>
    <xdr:ext cx="762000" cy="259045"/>
    <xdr:sp macro="" textlink="">
      <xdr:nvSpPr>
        <xdr:cNvPr id="76" name="テキスト ボックス 75"/>
        <xdr:cNvSpPr txBox="1"/>
      </xdr:nvSpPr>
      <xdr:spPr>
        <a:xfrm>
          <a:off x="3924300" y="303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58,649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170949</xdr:rowOff>
    </xdr:from>
    <xdr:to>
      <xdr:col>3</xdr:col>
      <xdr:colOff>257175</xdr:colOff>
      <xdr:row>17</xdr:row>
      <xdr:rowOff>101099</xdr:rowOff>
    </xdr:to>
    <xdr:sp macro="" textlink="">
      <xdr:nvSpPr>
        <xdr:cNvPr id="77" name="円/楕円 76"/>
        <xdr:cNvSpPr/>
      </xdr:nvSpPr>
      <xdr:spPr bwMode="auto">
        <a:xfrm>
          <a:off x="3556000" y="2961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85876</xdr:rowOff>
    </xdr:from>
    <xdr:ext cx="762000" cy="259045"/>
    <xdr:sp macro="" textlink="">
      <xdr:nvSpPr>
        <xdr:cNvPr id="78" name="テキスト ボックス 77"/>
        <xdr:cNvSpPr txBox="1"/>
      </xdr:nvSpPr>
      <xdr:spPr>
        <a:xfrm>
          <a:off x="3225800" y="304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58,307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159356</xdr:rowOff>
    </xdr:from>
    <xdr:to>
      <xdr:col>2</xdr:col>
      <xdr:colOff>692150</xdr:colOff>
      <xdr:row>17</xdr:row>
      <xdr:rowOff>89506</xdr:rowOff>
    </xdr:to>
    <xdr:sp macro="" textlink="">
      <xdr:nvSpPr>
        <xdr:cNvPr id="79" name="円/楕円 78"/>
        <xdr:cNvSpPr/>
      </xdr:nvSpPr>
      <xdr:spPr bwMode="auto">
        <a:xfrm>
          <a:off x="2857500" y="2950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74283</xdr:rowOff>
    </xdr:from>
    <xdr:ext cx="762000" cy="259045"/>
    <xdr:sp macro="" textlink="">
      <xdr:nvSpPr>
        <xdr:cNvPr id="80" name="テキスト ボックス 79"/>
        <xdr:cNvSpPr txBox="1"/>
      </xdr:nvSpPr>
      <xdr:spPr>
        <a:xfrm>
          <a:off x="2527300" y="303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9881</xdr:rowOff>
    </xdr:from>
    <xdr:to>
      <xdr:col>4</xdr:col>
      <xdr:colOff>1117600</xdr:colOff>
      <xdr:row>35</xdr:row>
      <xdr:rowOff>36894</xdr:rowOff>
    </xdr:to>
    <xdr:cxnSp macro="">
      <xdr:nvCxnSpPr>
        <xdr:cNvPr id="113" name="直線コネクタ 112"/>
        <xdr:cNvCxnSpPr/>
      </xdr:nvCxnSpPr>
      <xdr:spPr bwMode="auto">
        <a:xfrm>
          <a:off x="5003800" y="6620231"/>
          <a:ext cx="647700" cy="27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153166</xdr:rowOff>
    </xdr:from>
    <xdr:ext cx="762000" cy="259045"/>
    <xdr:sp macro="" textlink="">
      <xdr:nvSpPr>
        <xdr:cNvPr id="114" name="人口1人当たり決算額の推移平均値テキスト445"/>
        <xdr:cNvSpPr txBox="1"/>
      </xdr:nvSpPr>
      <xdr:spPr>
        <a:xfrm>
          <a:off x="5740400" y="6763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2832</xdr:rowOff>
    </xdr:from>
    <xdr:to>
      <xdr:col>4</xdr:col>
      <xdr:colOff>469900</xdr:colOff>
      <xdr:row>35</xdr:row>
      <xdr:rowOff>9881</xdr:rowOff>
    </xdr:to>
    <xdr:cxnSp macro="">
      <xdr:nvCxnSpPr>
        <xdr:cNvPr id="116" name="直線コネクタ 115"/>
        <xdr:cNvCxnSpPr/>
      </xdr:nvCxnSpPr>
      <xdr:spPr bwMode="auto">
        <a:xfrm>
          <a:off x="4305300" y="6613182"/>
          <a:ext cx="698500" cy="7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223575</xdr:rowOff>
    </xdr:from>
    <xdr:ext cx="736600" cy="259045"/>
    <xdr:sp macro="" textlink="">
      <xdr:nvSpPr>
        <xdr:cNvPr id="118" name="テキスト ボックス 117"/>
        <xdr:cNvSpPr txBox="1"/>
      </xdr:nvSpPr>
      <xdr:spPr>
        <a:xfrm>
          <a:off x="4622800" y="68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2832</xdr:rowOff>
    </xdr:from>
    <xdr:to>
      <xdr:col>3</xdr:col>
      <xdr:colOff>904875</xdr:colOff>
      <xdr:row>35</xdr:row>
      <xdr:rowOff>13348</xdr:rowOff>
    </xdr:to>
    <xdr:cxnSp macro="">
      <xdr:nvCxnSpPr>
        <xdr:cNvPr id="119" name="直線コネクタ 118"/>
        <xdr:cNvCxnSpPr/>
      </xdr:nvCxnSpPr>
      <xdr:spPr bwMode="auto">
        <a:xfrm flipV="1">
          <a:off x="3606800" y="6613182"/>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209935</xdr:rowOff>
    </xdr:from>
    <xdr:ext cx="762000" cy="259045"/>
    <xdr:sp macro="" textlink="">
      <xdr:nvSpPr>
        <xdr:cNvPr id="121" name="テキスト ボックス 120"/>
        <xdr:cNvSpPr txBox="1"/>
      </xdr:nvSpPr>
      <xdr:spPr>
        <a:xfrm>
          <a:off x="39243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307518</xdr:rowOff>
    </xdr:from>
    <xdr:to>
      <xdr:col>3</xdr:col>
      <xdr:colOff>206375</xdr:colOff>
      <xdr:row>35</xdr:row>
      <xdr:rowOff>13348</xdr:rowOff>
    </xdr:to>
    <xdr:cxnSp macro="">
      <xdr:nvCxnSpPr>
        <xdr:cNvPr id="122" name="直線コネクタ 121"/>
        <xdr:cNvCxnSpPr/>
      </xdr:nvCxnSpPr>
      <xdr:spPr bwMode="auto">
        <a:xfrm>
          <a:off x="2908300" y="6574968"/>
          <a:ext cx="698500" cy="48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128668</xdr:rowOff>
    </xdr:from>
    <xdr:ext cx="762000" cy="259045"/>
    <xdr:sp macro="" textlink="">
      <xdr:nvSpPr>
        <xdr:cNvPr id="124" name="テキスト ボックス 123"/>
        <xdr:cNvSpPr txBox="1"/>
      </xdr:nvSpPr>
      <xdr:spPr>
        <a:xfrm>
          <a:off x="32258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94569</xdr:rowOff>
    </xdr:from>
    <xdr:ext cx="762000" cy="259045"/>
    <xdr:sp macro="" textlink="">
      <xdr:nvSpPr>
        <xdr:cNvPr id="126" name="テキスト ボックス 125"/>
        <xdr:cNvSpPr txBox="1"/>
      </xdr:nvSpPr>
      <xdr:spPr>
        <a:xfrm>
          <a:off x="2527300" y="670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328994</xdr:rowOff>
    </xdr:from>
    <xdr:to>
      <xdr:col>5</xdr:col>
      <xdr:colOff>34925</xdr:colOff>
      <xdr:row>35</xdr:row>
      <xdr:rowOff>87694</xdr:rowOff>
    </xdr:to>
    <xdr:sp macro="" textlink="">
      <xdr:nvSpPr>
        <xdr:cNvPr id="132" name="円/楕円 131"/>
        <xdr:cNvSpPr/>
      </xdr:nvSpPr>
      <xdr:spPr bwMode="auto">
        <a:xfrm>
          <a:off x="5600700" y="6596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174071</xdr:rowOff>
    </xdr:from>
    <xdr:ext cx="762000" cy="259045"/>
    <xdr:sp macro="" textlink="">
      <xdr:nvSpPr>
        <xdr:cNvPr id="133" name="人口1人当たり決算額の推移該当値テキスト445"/>
        <xdr:cNvSpPr txBox="1"/>
      </xdr:nvSpPr>
      <xdr:spPr>
        <a:xfrm>
          <a:off x="5740400" y="64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13,865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301981</xdr:rowOff>
    </xdr:from>
    <xdr:to>
      <xdr:col>4</xdr:col>
      <xdr:colOff>520700</xdr:colOff>
      <xdr:row>35</xdr:row>
      <xdr:rowOff>60681</xdr:rowOff>
    </xdr:to>
    <xdr:sp macro="" textlink="">
      <xdr:nvSpPr>
        <xdr:cNvPr id="134" name="円/楕円 133"/>
        <xdr:cNvSpPr/>
      </xdr:nvSpPr>
      <xdr:spPr bwMode="auto">
        <a:xfrm>
          <a:off x="4953000" y="6569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70858</xdr:rowOff>
    </xdr:from>
    <xdr:ext cx="736600" cy="259045"/>
    <xdr:sp macro="" textlink="">
      <xdr:nvSpPr>
        <xdr:cNvPr id="135" name="テキスト ボックス 134"/>
        <xdr:cNvSpPr txBox="1"/>
      </xdr:nvSpPr>
      <xdr:spPr>
        <a:xfrm>
          <a:off x="4622800" y="633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14,574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294932</xdr:rowOff>
    </xdr:from>
    <xdr:to>
      <xdr:col>3</xdr:col>
      <xdr:colOff>955675</xdr:colOff>
      <xdr:row>35</xdr:row>
      <xdr:rowOff>53632</xdr:rowOff>
    </xdr:to>
    <xdr:sp macro="" textlink="">
      <xdr:nvSpPr>
        <xdr:cNvPr id="136" name="円/楕円 135"/>
        <xdr:cNvSpPr/>
      </xdr:nvSpPr>
      <xdr:spPr bwMode="auto">
        <a:xfrm>
          <a:off x="4254500" y="656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63809</xdr:rowOff>
    </xdr:from>
    <xdr:ext cx="762000" cy="259045"/>
    <xdr:sp macro="" textlink="">
      <xdr:nvSpPr>
        <xdr:cNvPr id="137" name="テキスト ボックス 136"/>
        <xdr:cNvSpPr txBox="1"/>
      </xdr:nvSpPr>
      <xdr:spPr>
        <a:xfrm>
          <a:off x="3924300" y="63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305448</xdr:rowOff>
    </xdr:from>
    <xdr:to>
      <xdr:col>3</xdr:col>
      <xdr:colOff>257175</xdr:colOff>
      <xdr:row>35</xdr:row>
      <xdr:rowOff>64148</xdr:rowOff>
    </xdr:to>
    <xdr:sp macro="" textlink="">
      <xdr:nvSpPr>
        <xdr:cNvPr id="138" name="円/楕円 137"/>
        <xdr:cNvSpPr/>
      </xdr:nvSpPr>
      <xdr:spPr bwMode="auto">
        <a:xfrm>
          <a:off x="3556000" y="6572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74325</xdr:rowOff>
    </xdr:from>
    <xdr:ext cx="762000" cy="259045"/>
    <xdr:sp macro="" textlink="">
      <xdr:nvSpPr>
        <xdr:cNvPr id="139" name="テキスト ボックス 138"/>
        <xdr:cNvSpPr txBox="1"/>
      </xdr:nvSpPr>
      <xdr:spPr>
        <a:xfrm>
          <a:off x="3225800" y="634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256718</xdr:rowOff>
    </xdr:from>
    <xdr:to>
      <xdr:col>2</xdr:col>
      <xdr:colOff>692150</xdr:colOff>
      <xdr:row>35</xdr:row>
      <xdr:rowOff>15418</xdr:rowOff>
    </xdr:to>
    <xdr:sp macro="" textlink="">
      <xdr:nvSpPr>
        <xdr:cNvPr id="140" name="円/楕円 139"/>
        <xdr:cNvSpPr/>
      </xdr:nvSpPr>
      <xdr:spPr bwMode="auto">
        <a:xfrm>
          <a:off x="2857500" y="6524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25595</xdr:rowOff>
    </xdr:from>
    <xdr:ext cx="762000" cy="259045"/>
    <xdr:sp macro="" textlink="">
      <xdr:nvSpPr>
        <xdr:cNvPr id="141" name="テキスト ボックス 140"/>
        <xdr:cNvSpPr txBox="1"/>
      </xdr:nvSpPr>
      <xdr:spPr>
        <a:xfrm>
          <a:off x="2527300" y="62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山形県山形市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249,133
247,916
381.30
95,476,004
93,472,541
1,662,446
51,226,620
100,391,083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77.9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29423</xdr:rowOff>
    </xdr:from>
    <xdr:to>
      <xdr:col>6</xdr:col>
      <xdr:colOff>511175</xdr:colOff>
      <xdr:row>34</xdr:row>
      <xdr:rowOff>60742</xdr:rowOff>
    </xdr:to>
    <xdr:cxnSp macro="">
      <xdr:nvCxnSpPr>
        <xdr:cNvPr id="59" name="直線コネクタ 58"/>
        <xdr:cNvCxnSpPr/>
      </xdr:nvCxnSpPr>
      <xdr:spPr>
        <a:xfrm>
          <a:off x="3797300" y="5858723"/>
          <a:ext cx="8382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150273</xdr:rowOff>
    </xdr:from>
    <xdr:ext cx="534377" cy="259045"/>
    <xdr:sp macro="" textlink="">
      <xdr:nvSpPr>
        <xdr:cNvPr id="60" name="人件費平均値テキスト"/>
        <xdr:cNvSpPr txBox="1"/>
      </xdr:nvSpPr>
      <xdr:spPr>
        <a:xfrm>
          <a:off x="4686300" y="563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25834</xdr:rowOff>
    </xdr:from>
    <xdr:to>
      <xdr:col>5</xdr:col>
      <xdr:colOff>358775</xdr:colOff>
      <xdr:row>34</xdr:row>
      <xdr:rowOff>29423</xdr:rowOff>
    </xdr:to>
    <xdr:cxnSp macro="">
      <xdr:nvCxnSpPr>
        <xdr:cNvPr id="62" name="直線コネクタ 61"/>
        <xdr:cNvCxnSpPr/>
      </xdr:nvCxnSpPr>
      <xdr:spPr>
        <a:xfrm>
          <a:off x="2908300" y="5855134"/>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37132</xdr:rowOff>
    </xdr:from>
    <xdr:ext cx="534377" cy="259045"/>
    <xdr:sp macro="" textlink="">
      <xdr:nvSpPr>
        <xdr:cNvPr id="64" name="テキスト ボックス 63"/>
        <xdr:cNvSpPr txBox="1"/>
      </xdr:nvSpPr>
      <xdr:spPr>
        <a:xfrm>
          <a:off x="3530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24554</xdr:rowOff>
    </xdr:from>
    <xdr:to>
      <xdr:col>4</xdr:col>
      <xdr:colOff>155575</xdr:colOff>
      <xdr:row>34</xdr:row>
      <xdr:rowOff>25834</xdr:rowOff>
    </xdr:to>
    <xdr:cxnSp macro="">
      <xdr:nvCxnSpPr>
        <xdr:cNvPr id="65" name="直線コネクタ 64"/>
        <xdr:cNvCxnSpPr/>
      </xdr:nvCxnSpPr>
      <xdr:spPr>
        <a:xfrm>
          <a:off x="2019300" y="5853854"/>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53408</xdr:rowOff>
    </xdr:from>
    <xdr:ext cx="534377" cy="259045"/>
    <xdr:sp macro="" textlink="">
      <xdr:nvSpPr>
        <xdr:cNvPr id="67" name="テキスト ボックス 66"/>
        <xdr:cNvSpPr txBox="1"/>
      </xdr:nvSpPr>
      <xdr:spPr>
        <a:xfrm>
          <a:off x="2641111" y="55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6060</xdr:rowOff>
    </xdr:from>
    <xdr:to>
      <xdr:col>2</xdr:col>
      <xdr:colOff>638175</xdr:colOff>
      <xdr:row>34</xdr:row>
      <xdr:rowOff>24554</xdr:rowOff>
    </xdr:to>
    <xdr:cxnSp macro="">
      <xdr:nvCxnSpPr>
        <xdr:cNvPr id="68" name="直線コネクタ 67"/>
        <xdr:cNvCxnSpPr/>
      </xdr:nvCxnSpPr>
      <xdr:spPr>
        <a:xfrm>
          <a:off x="1130300" y="5835360"/>
          <a:ext cx="889000" cy="1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80497</xdr:rowOff>
    </xdr:from>
    <xdr:ext cx="534377" cy="259045"/>
    <xdr:sp macro="" textlink="">
      <xdr:nvSpPr>
        <xdr:cNvPr id="70" name="テキスト ボックス 69"/>
        <xdr:cNvSpPr txBox="1"/>
      </xdr:nvSpPr>
      <xdr:spPr>
        <a:xfrm>
          <a:off x="1752111" y="5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32240</xdr:rowOff>
    </xdr:from>
    <xdr:ext cx="534377" cy="259045"/>
    <xdr:sp macro="" textlink="">
      <xdr:nvSpPr>
        <xdr:cNvPr id="72" name="テキスト ボックス 71"/>
        <xdr:cNvSpPr txBox="1"/>
      </xdr:nvSpPr>
      <xdr:spPr>
        <a:xfrm>
          <a:off x="863111" y="55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9942</xdr:rowOff>
    </xdr:from>
    <xdr:to>
      <xdr:col>6</xdr:col>
      <xdr:colOff>561975</xdr:colOff>
      <xdr:row>34</xdr:row>
      <xdr:rowOff>111542</xdr:rowOff>
    </xdr:to>
    <xdr:sp macro="" textlink="">
      <xdr:nvSpPr>
        <xdr:cNvPr id="78" name="円/楕円 77"/>
        <xdr:cNvSpPr/>
      </xdr:nvSpPr>
      <xdr:spPr>
        <a:xfrm>
          <a:off x="4584700" y="583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159819</xdr:rowOff>
    </xdr:from>
    <xdr:ext cx="534377" cy="259045"/>
    <xdr:sp macro="" textlink="">
      <xdr:nvSpPr>
        <xdr:cNvPr id="79" name="人件費該当値テキスト"/>
        <xdr:cNvSpPr txBox="1"/>
      </xdr:nvSpPr>
      <xdr:spPr>
        <a:xfrm>
          <a:off x="4686300" y="58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53,454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150073</xdr:rowOff>
    </xdr:from>
    <xdr:to>
      <xdr:col>5</xdr:col>
      <xdr:colOff>409575</xdr:colOff>
      <xdr:row>34</xdr:row>
      <xdr:rowOff>80223</xdr:rowOff>
    </xdr:to>
    <xdr:sp macro="" textlink="">
      <xdr:nvSpPr>
        <xdr:cNvPr id="80" name="円/楕円 79"/>
        <xdr:cNvSpPr/>
      </xdr:nvSpPr>
      <xdr:spPr>
        <a:xfrm>
          <a:off x="3746500" y="580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71350</xdr:rowOff>
    </xdr:from>
    <xdr:ext cx="534377" cy="259045"/>
    <xdr:sp macro="" textlink="">
      <xdr:nvSpPr>
        <xdr:cNvPr id="81" name="テキスト ボックス 80"/>
        <xdr:cNvSpPr txBox="1"/>
      </xdr:nvSpPr>
      <xdr:spPr>
        <a:xfrm>
          <a:off x="3530111" y="590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54,824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146484</xdr:rowOff>
    </xdr:from>
    <xdr:to>
      <xdr:col>4</xdr:col>
      <xdr:colOff>206375</xdr:colOff>
      <xdr:row>34</xdr:row>
      <xdr:rowOff>76634</xdr:rowOff>
    </xdr:to>
    <xdr:sp macro="" textlink="">
      <xdr:nvSpPr>
        <xdr:cNvPr id="82" name="円/楕円 81"/>
        <xdr:cNvSpPr/>
      </xdr:nvSpPr>
      <xdr:spPr>
        <a:xfrm>
          <a:off x="2857500" y="58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67761</xdr:rowOff>
    </xdr:from>
    <xdr:ext cx="534377" cy="259045"/>
    <xdr:sp macro="" textlink="">
      <xdr:nvSpPr>
        <xdr:cNvPr id="83" name="テキスト ボックス 82"/>
        <xdr:cNvSpPr txBox="1"/>
      </xdr:nvSpPr>
      <xdr:spPr>
        <a:xfrm>
          <a:off x="2641111" y="589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54,981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145204</xdr:rowOff>
    </xdr:from>
    <xdr:to>
      <xdr:col>3</xdr:col>
      <xdr:colOff>3175</xdr:colOff>
      <xdr:row>34</xdr:row>
      <xdr:rowOff>75354</xdr:rowOff>
    </xdr:to>
    <xdr:sp macro="" textlink="">
      <xdr:nvSpPr>
        <xdr:cNvPr id="84" name="円/楕円 83"/>
        <xdr:cNvSpPr/>
      </xdr:nvSpPr>
      <xdr:spPr>
        <a:xfrm>
          <a:off x="1968500" y="58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66481</xdr:rowOff>
    </xdr:from>
    <xdr:ext cx="534377" cy="259045"/>
    <xdr:sp macro="" textlink="">
      <xdr:nvSpPr>
        <xdr:cNvPr id="85" name="テキスト ボックス 84"/>
        <xdr:cNvSpPr txBox="1"/>
      </xdr:nvSpPr>
      <xdr:spPr>
        <a:xfrm>
          <a:off x="1752111" y="58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55,037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126710</xdr:rowOff>
    </xdr:from>
    <xdr:to>
      <xdr:col>1</xdr:col>
      <xdr:colOff>485775</xdr:colOff>
      <xdr:row>34</xdr:row>
      <xdr:rowOff>56860</xdr:rowOff>
    </xdr:to>
    <xdr:sp macro="" textlink="">
      <xdr:nvSpPr>
        <xdr:cNvPr id="86" name="円/楕円 85"/>
        <xdr:cNvSpPr/>
      </xdr:nvSpPr>
      <xdr:spPr>
        <a:xfrm>
          <a:off x="1079500" y="578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47987</xdr:rowOff>
    </xdr:from>
    <xdr:ext cx="534377" cy="259045"/>
    <xdr:sp macro="" textlink="">
      <xdr:nvSpPr>
        <xdr:cNvPr id="87" name="テキスト ボックス 86"/>
        <xdr:cNvSpPr txBox="1"/>
      </xdr:nvSpPr>
      <xdr:spPr>
        <a:xfrm>
          <a:off x="863111" y="587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64,201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30620</xdr:rowOff>
    </xdr:from>
    <xdr:to>
      <xdr:col>6</xdr:col>
      <xdr:colOff>511175</xdr:colOff>
      <xdr:row>54</xdr:row>
      <xdr:rowOff>142748</xdr:rowOff>
    </xdr:to>
    <xdr:cxnSp macro="">
      <xdr:nvCxnSpPr>
        <xdr:cNvPr id="117" name="直線コネクタ 116"/>
        <xdr:cNvCxnSpPr/>
      </xdr:nvCxnSpPr>
      <xdr:spPr>
        <a:xfrm flipV="1">
          <a:off x="3797300" y="9288920"/>
          <a:ext cx="838200" cy="1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156557</xdr:rowOff>
    </xdr:from>
    <xdr:ext cx="534377" cy="259045"/>
    <xdr:sp macro="" textlink="">
      <xdr:nvSpPr>
        <xdr:cNvPr id="118" name="物件費平均値テキスト"/>
        <xdr:cNvSpPr txBox="1"/>
      </xdr:nvSpPr>
      <xdr:spPr>
        <a:xfrm>
          <a:off x="4686300" y="9414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142748</xdr:rowOff>
    </xdr:from>
    <xdr:to>
      <xdr:col>5</xdr:col>
      <xdr:colOff>358775</xdr:colOff>
      <xdr:row>55</xdr:row>
      <xdr:rowOff>151206</xdr:rowOff>
    </xdr:to>
    <xdr:cxnSp macro="">
      <xdr:nvCxnSpPr>
        <xdr:cNvPr id="120" name="直線コネクタ 119"/>
        <xdr:cNvCxnSpPr/>
      </xdr:nvCxnSpPr>
      <xdr:spPr>
        <a:xfrm flipV="1">
          <a:off x="2908300" y="9401048"/>
          <a:ext cx="889000" cy="1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117162</xdr:rowOff>
    </xdr:from>
    <xdr:ext cx="534377" cy="259045"/>
    <xdr:sp macro="" textlink="">
      <xdr:nvSpPr>
        <xdr:cNvPr id="122" name="テキスト ボックス 121"/>
        <xdr:cNvSpPr txBox="1"/>
      </xdr:nvSpPr>
      <xdr:spPr>
        <a:xfrm>
          <a:off x="3530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151206</xdr:rowOff>
    </xdr:from>
    <xdr:to>
      <xdr:col>4</xdr:col>
      <xdr:colOff>155575</xdr:colOff>
      <xdr:row>56</xdr:row>
      <xdr:rowOff>21781</xdr:rowOff>
    </xdr:to>
    <xdr:cxnSp macro="">
      <xdr:nvCxnSpPr>
        <xdr:cNvPr id="123" name="直線コネクタ 122"/>
        <xdr:cNvCxnSpPr/>
      </xdr:nvCxnSpPr>
      <xdr:spPr>
        <a:xfrm flipV="1">
          <a:off x="2019300" y="9580956"/>
          <a:ext cx="889000" cy="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17975</xdr:rowOff>
    </xdr:from>
    <xdr:ext cx="534377" cy="259045"/>
    <xdr:sp macro="" textlink="">
      <xdr:nvSpPr>
        <xdr:cNvPr id="125" name="テキスト ボックス 124"/>
        <xdr:cNvSpPr txBox="1"/>
      </xdr:nvSpPr>
      <xdr:spPr>
        <a:xfrm>
          <a:off x="2641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21781</xdr:rowOff>
    </xdr:from>
    <xdr:to>
      <xdr:col>2</xdr:col>
      <xdr:colOff>638175</xdr:colOff>
      <xdr:row>56</xdr:row>
      <xdr:rowOff>44831</xdr:rowOff>
    </xdr:to>
    <xdr:cxnSp macro="">
      <xdr:nvCxnSpPr>
        <xdr:cNvPr id="126" name="直線コネクタ 125"/>
        <xdr:cNvCxnSpPr/>
      </xdr:nvCxnSpPr>
      <xdr:spPr>
        <a:xfrm flipV="1">
          <a:off x="1130300" y="9622981"/>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114761</xdr:rowOff>
    </xdr:from>
    <xdr:ext cx="534377" cy="259045"/>
    <xdr:sp macro="" textlink="">
      <xdr:nvSpPr>
        <xdr:cNvPr id="128" name="テキスト ボックス 127"/>
        <xdr:cNvSpPr txBox="1"/>
      </xdr:nvSpPr>
      <xdr:spPr>
        <a:xfrm>
          <a:off x="1752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118533</xdr:rowOff>
    </xdr:from>
    <xdr:ext cx="534377" cy="259045"/>
    <xdr:sp macro="" textlink="">
      <xdr:nvSpPr>
        <xdr:cNvPr id="130" name="テキスト ボックス 129"/>
        <xdr:cNvSpPr txBox="1"/>
      </xdr:nvSpPr>
      <xdr:spPr>
        <a:xfrm>
          <a:off x="863111"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151270</xdr:rowOff>
    </xdr:from>
    <xdr:to>
      <xdr:col>6</xdr:col>
      <xdr:colOff>561975</xdr:colOff>
      <xdr:row>54</xdr:row>
      <xdr:rowOff>81420</xdr:rowOff>
    </xdr:to>
    <xdr:sp macro="" textlink="">
      <xdr:nvSpPr>
        <xdr:cNvPr id="136" name="円/楕円 135"/>
        <xdr:cNvSpPr/>
      </xdr:nvSpPr>
      <xdr:spPr>
        <a:xfrm>
          <a:off x="4584700" y="92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2697</xdr:rowOff>
    </xdr:from>
    <xdr:ext cx="534377" cy="259045"/>
    <xdr:sp macro="" textlink="">
      <xdr:nvSpPr>
        <xdr:cNvPr id="137" name="物件費該当値テキスト"/>
        <xdr:cNvSpPr txBox="1"/>
      </xdr:nvSpPr>
      <xdr:spPr>
        <a:xfrm>
          <a:off x="4686300" y="908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52,863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91948</xdr:rowOff>
    </xdr:from>
    <xdr:to>
      <xdr:col>5</xdr:col>
      <xdr:colOff>409575</xdr:colOff>
      <xdr:row>55</xdr:row>
      <xdr:rowOff>22098</xdr:rowOff>
    </xdr:to>
    <xdr:sp macro="" textlink="">
      <xdr:nvSpPr>
        <xdr:cNvPr id="138" name="円/楕円 137"/>
        <xdr:cNvSpPr/>
      </xdr:nvSpPr>
      <xdr:spPr>
        <a:xfrm>
          <a:off x="3746500" y="935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38625</xdr:rowOff>
    </xdr:from>
    <xdr:ext cx="534377" cy="259045"/>
    <xdr:sp macro="" textlink="">
      <xdr:nvSpPr>
        <xdr:cNvPr id="139" name="テキスト ボックス 138"/>
        <xdr:cNvSpPr txBox="1"/>
      </xdr:nvSpPr>
      <xdr:spPr>
        <a:xfrm>
          <a:off x="3530111" y="91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100406</xdr:rowOff>
    </xdr:from>
    <xdr:to>
      <xdr:col>4</xdr:col>
      <xdr:colOff>206375</xdr:colOff>
      <xdr:row>56</xdr:row>
      <xdr:rowOff>30556</xdr:rowOff>
    </xdr:to>
    <xdr:sp macro="" textlink="">
      <xdr:nvSpPr>
        <xdr:cNvPr id="140" name="円/楕円 139"/>
        <xdr:cNvSpPr/>
      </xdr:nvSpPr>
      <xdr:spPr>
        <a:xfrm>
          <a:off x="2857500" y="953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21683</xdr:rowOff>
    </xdr:from>
    <xdr:ext cx="534377" cy="259045"/>
    <xdr:sp macro="" textlink="">
      <xdr:nvSpPr>
        <xdr:cNvPr id="141" name="テキスト ボックス 140"/>
        <xdr:cNvSpPr txBox="1"/>
      </xdr:nvSpPr>
      <xdr:spPr>
        <a:xfrm>
          <a:off x="2641111" y="962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142431</xdr:rowOff>
    </xdr:from>
    <xdr:to>
      <xdr:col>3</xdr:col>
      <xdr:colOff>3175</xdr:colOff>
      <xdr:row>56</xdr:row>
      <xdr:rowOff>72581</xdr:rowOff>
    </xdr:to>
    <xdr:sp macro="" textlink="">
      <xdr:nvSpPr>
        <xdr:cNvPr id="142" name="円/楕円 141"/>
        <xdr:cNvSpPr/>
      </xdr:nvSpPr>
      <xdr:spPr>
        <a:xfrm>
          <a:off x="1968500" y="957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89108</xdr:rowOff>
    </xdr:from>
    <xdr:ext cx="534377" cy="259045"/>
    <xdr:sp macro="" textlink="">
      <xdr:nvSpPr>
        <xdr:cNvPr id="143" name="テキスト ボックス 142"/>
        <xdr:cNvSpPr txBox="1"/>
      </xdr:nvSpPr>
      <xdr:spPr>
        <a:xfrm>
          <a:off x="1752111" y="93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165481</xdr:rowOff>
    </xdr:from>
    <xdr:to>
      <xdr:col>1</xdr:col>
      <xdr:colOff>485775</xdr:colOff>
      <xdr:row>56</xdr:row>
      <xdr:rowOff>95631</xdr:rowOff>
    </xdr:to>
    <xdr:sp macro="" textlink="">
      <xdr:nvSpPr>
        <xdr:cNvPr id="144" name="円/楕円 143"/>
        <xdr:cNvSpPr/>
      </xdr:nvSpPr>
      <xdr:spPr>
        <a:xfrm>
          <a:off x="1079500" y="959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112158</xdr:rowOff>
    </xdr:from>
    <xdr:ext cx="534377" cy="259045"/>
    <xdr:sp macro="" textlink="">
      <xdr:nvSpPr>
        <xdr:cNvPr id="145" name="テキスト ボックス 144"/>
        <xdr:cNvSpPr txBox="1"/>
      </xdr:nvSpPr>
      <xdr:spPr>
        <a:xfrm>
          <a:off x="863111" y="937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21895</xdr:rowOff>
    </xdr:from>
    <xdr:to>
      <xdr:col>6</xdr:col>
      <xdr:colOff>511175</xdr:colOff>
      <xdr:row>77</xdr:row>
      <xdr:rowOff>98323</xdr:rowOff>
    </xdr:to>
    <xdr:cxnSp macro="">
      <xdr:nvCxnSpPr>
        <xdr:cNvPr id="174" name="直線コネクタ 173"/>
        <xdr:cNvCxnSpPr/>
      </xdr:nvCxnSpPr>
      <xdr:spPr>
        <a:xfrm flipV="1">
          <a:off x="3797300" y="13223545"/>
          <a:ext cx="838200" cy="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139640</xdr:rowOff>
    </xdr:from>
    <xdr:ext cx="469744" cy="259045"/>
    <xdr:sp macro="" textlink="">
      <xdr:nvSpPr>
        <xdr:cNvPr id="175" name="維持補修費平均値テキスト"/>
        <xdr:cNvSpPr txBox="1"/>
      </xdr:nvSpPr>
      <xdr:spPr>
        <a:xfrm>
          <a:off x="4686300" y="13169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143814</xdr:rowOff>
    </xdr:from>
    <xdr:to>
      <xdr:col>5</xdr:col>
      <xdr:colOff>358775</xdr:colOff>
      <xdr:row>77</xdr:row>
      <xdr:rowOff>98323</xdr:rowOff>
    </xdr:to>
    <xdr:cxnSp macro="">
      <xdr:nvCxnSpPr>
        <xdr:cNvPr id="177" name="直線コネクタ 176"/>
        <xdr:cNvCxnSpPr/>
      </xdr:nvCxnSpPr>
      <xdr:spPr>
        <a:xfrm>
          <a:off x="2908300" y="13174014"/>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131666</xdr:rowOff>
    </xdr:from>
    <xdr:ext cx="469744" cy="259045"/>
    <xdr:sp macro="" textlink="">
      <xdr:nvSpPr>
        <xdr:cNvPr id="179" name="テキスト ボックス 178"/>
        <xdr:cNvSpPr txBox="1"/>
      </xdr:nvSpPr>
      <xdr:spPr>
        <a:xfrm>
          <a:off x="3562427" y="1299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140157</xdr:rowOff>
    </xdr:from>
    <xdr:to>
      <xdr:col>4</xdr:col>
      <xdr:colOff>155575</xdr:colOff>
      <xdr:row>76</xdr:row>
      <xdr:rowOff>143814</xdr:rowOff>
    </xdr:to>
    <xdr:cxnSp macro="">
      <xdr:nvCxnSpPr>
        <xdr:cNvPr id="180" name="直線コネクタ 179"/>
        <xdr:cNvCxnSpPr/>
      </xdr:nvCxnSpPr>
      <xdr:spPr>
        <a:xfrm>
          <a:off x="2019300" y="1317035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95445</xdr:rowOff>
    </xdr:from>
    <xdr:ext cx="469744" cy="259045"/>
    <xdr:sp macro="" textlink="">
      <xdr:nvSpPr>
        <xdr:cNvPr id="182" name="テキスト ボックス 181"/>
        <xdr:cNvSpPr txBox="1"/>
      </xdr:nvSpPr>
      <xdr:spPr>
        <a:xfrm>
          <a:off x="2673427" y="132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140157</xdr:rowOff>
    </xdr:from>
    <xdr:to>
      <xdr:col>2</xdr:col>
      <xdr:colOff>638175</xdr:colOff>
      <xdr:row>76</xdr:row>
      <xdr:rowOff>169799</xdr:rowOff>
    </xdr:to>
    <xdr:cxnSp macro="">
      <xdr:nvCxnSpPr>
        <xdr:cNvPr id="183" name="直線コネクタ 182"/>
        <xdr:cNvCxnSpPr/>
      </xdr:nvCxnSpPr>
      <xdr:spPr>
        <a:xfrm flipV="1">
          <a:off x="1130300" y="13170357"/>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114800</xdr:rowOff>
    </xdr:from>
    <xdr:ext cx="469744" cy="259045"/>
    <xdr:sp macro="" textlink="">
      <xdr:nvSpPr>
        <xdr:cNvPr id="185" name="テキスト ボックス 184"/>
        <xdr:cNvSpPr txBox="1"/>
      </xdr:nvSpPr>
      <xdr:spPr>
        <a:xfrm>
          <a:off x="1784427" y="1331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114952</xdr:rowOff>
    </xdr:from>
    <xdr:ext cx="469744" cy="259045"/>
    <xdr:sp macro="" textlink="">
      <xdr:nvSpPr>
        <xdr:cNvPr id="187" name="テキスト ボックス 186"/>
        <xdr:cNvSpPr txBox="1"/>
      </xdr:nvSpPr>
      <xdr:spPr>
        <a:xfrm>
          <a:off x="895427" y="133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142545</xdr:rowOff>
    </xdr:from>
    <xdr:to>
      <xdr:col>6</xdr:col>
      <xdr:colOff>561975</xdr:colOff>
      <xdr:row>77</xdr:row>
      <xdr:rowOff>72695</xdr:rowOff>
    </xdr:to>
    <xdr:sp macro="" textlink="">
      <xdr:nvSpPr>
        <xdr:cNvPr id="193" name="円/楕円 192"/>
        <xdr:cNvSpPr/>
      </xdr:nvSpPr>
      <xdr:spPr>
        <a:xfrm>
          <a:off x="4584700" y="131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165422</xdr:rowOff>
    </xdr:from>
    <xdr:ext cx="469744" cy="259045"/>
    <xdr:sp macro="" textlink="">
      <xdr:nvSpPr>
        <xdr:cNvPr id="194" name="維持補修費該当値テキスト"/>
        <xdr:cNvSpPr txBox="1"/>
      </xdr:nvSpPr>
      <xdr:spPr>
        <a:xfrm>
          <a:off x="4686300" y="1302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47523</xdr:rowOff>
    </xdr:from>
    <xdr:to>
      <xdr:col>5</xdr:col>
      <xdr:colOff>409575</xdr:colOff>
      <xdr:row>77</xdr:row>
      <xdr:rowOff>149123</xdr:rowOff>
    </xdr:to>
    <xdr:sp macro="" textlink="">
      <xdr:nvSpPr>
        <xdr:cNvPr id="195" name="円/楕円 194"/>
        <xdr:cNvSpPr/>
      </xdr:nvSpPr>
      <xdr:spPr>
        <a:xfrm>
          <a:off x="3746500" y="132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140250</xdr:rowOff>
    </xdr:from>
    <xdr:ext cx="469744" cy="259045"/>
    <xdr:sp macro="" textlink="">
      <xdr:nvSpPr>
        <xdr:cNvPr id="196" name="テキスト ボックス 195"/>
        <xdr:cNvSpPr txBox="1"/>
      </xdr:nvSpPr>
      <xdr:spPr>
        <a:xfrm>
          <a:off x="3562427" y="1334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93014</xdr:rowOff>
    </xdr:from>
    <xdr:to>
      <xdr:col>4</xdr:col>
      <xdr:colOff>206375</xdr:colOff>
      <xdr:row>77</xdr:row>
      <xdr:rowOff>23164</xdr:rowOff>
    </xdr:to>
    <xdr:sp macro="" textlink="">
      <xdr:nvSpPr>
        <xdr:cNvPr id="197" name="円/楕円 196"/>
        <xdr:cNvSpPr/>
      </xdr:nvSpPr>
      <xdr:spPr>
        <a:xfrm>
          <a:off x="2857500" y="13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39691</xdr:rowOff>
    </xdr:from>
    <xdr:ext cx="469744" cy="259045"/>
    <xdr:sp macro="" textlink="">
      <xdr:nvSpPr>
        <xdr:cNvPr id="198" name="テキスト ボックス 197"/>
        <xdr:cNvSpPr txBox="1"/>
      </xdr:nvSpPr>
      <xdr:spPr>
        <a:xfrm>
          <a:off x="2673427" y="1289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89357</xdr:rowOff>
    </xdr:from>
    <xdr:to>
      <xdr:col>3</xdr:col>
      <xdr:colOff>3175</xdr:colOff>
      <xdr:row>77</xdr:row>
      <xdr:rowOff>19507</xdr:rowOff>
    </xdr:to>
    <xdr:sp macro="" textlink="">
      <xdr:nvSpPr>
        <xdr:cNvPr id="199" name="円/楕円 198"/>
        <xdr:cNvSpPr/>
      </xdr:nvSpPr>
      <xdr:spPr>
        <a:xfrm>
          <a:off x="1968500" y="131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36034</xdr:rowOff>
    </xdr:from>
    <xdr:ext cx="469744" cy="259045"/>
    <xdr:sp macro="" textlink="">
      <xdr:nvSpPr>
        <xdr:cNvPr id="200" name="テキスト ボックス 199"/>
        <xdr:cNvSpPr txBox="1"/>
      </xdr:nvSpPr>
      <xdr:spPr>
        <a:xfrm>
          <a:off x="1784427" y="1289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118999</xdr:rowOff>
    </xdr:from>
    <xdr:to>
      <xdr:col>1</xdr:col>
      <xdr:colOff>485775</xdr:colOff>
      <xdr:row>77</xdr:row>
      <xdr:rowOff>49149</xdr:rowOff>
    </xdr:to>
    <xdr:sp macro="" textlink="">
      <xdr:nvSpPr>
        <xdr:cNvPr id="201" name="円/楕円 200"/>
        <xdr:cNvSpPr/>
      </xdr:nvSpPr>
      <xdr:spPr>
        <a:xfrm>
          <a:off x="1079500" y="131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65676</xdr:rowOff>
    </xdr:from>
    <xdr:ext cx="469744" cy="259045"/>
    <xdr:sp macro="" textlink="">
      <xdr:nvSpPr>
        <xdr:cNvPr id="202" name="テキスト ボックス 201"/>
        <xdr:cNvSpPr txBox="1"/>
      </xdr:nvSpPr>
      <xdr:spPr>
        <a:xfrm>
          <a:off x="895427" y="1292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79,552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141452</xdr:rowOff>
    </xdr:from>
    <xdr:to>
      <xdr:col>6</xdr:col>
      <xdr:colOff>511175</xdr:colOff>
      <xdr:row>97</xdr:row>
      <xdr:rowOff>83826</xdr:rowOff>
    </xdr:to>
    <xdr:cxnSp macro="">
      <xdr:nvCxnSpPr>
        <xdr:cNvPr id="232" name="直線コネクタ 231"/>
        <xdr:cNvCxnSpPr/>
      </xdr:nvCxnSpPr>
      <xdr:spPr>
        <a:xfrm flipV="1">
          <a:off x="3797300" y="16600652"/>
          <a:ext cx="838200" cy="1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121283</xdr:rowOff>
    </xdr:from>
    <xdr:ext cx="534377" cy="259045"/>
    <xdr:sp macro="" textlink="">
      <xdr:nvSpPr>
        <xdr:cNvPr id="233" name="扶助費平均値テキスト"/>
        <xdr:cNvSpPr txBox="1"/>
      </xdr:nvSpPr>
      <xdr:spPr>
        <a:xfrm>
          <a:off x="4686300" y="16237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83826</xdr:rowOff>
    </xdr:from>
    <xdr:to>
      <xdr:col>5</xdr:col>
      <xdr:colOff>358775</xdr:colOff>
      <xdr:row>98</xdr:row>
      <xdr:rowOff>19780</xdr:rowOff>
    </xdr:to>
    <xdr:cxnSp macro="">
      <xdr:nvCxnSpPr>
        <xdr:cNvPr id="235" name="直線コネクタ 234"/>
        <xdr:cNvCxnSpPr/>
      </xdr:nvCxnSpPr>
      <xdr:spPr>
        <a:xfrm flipV="1">
          <a:off x="2908300" y="16714476"/>
          <a:ext cx="889000" cy="10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101223</xdr:rowOff>
    </xdr:from>
    <xdr:ext cx="534377" cy="259045"/>
    <xdr:sp macro="" textlink="">
      <xdr:nvSpPr>
        <xdr:cNvPr id="237" name="テキスト ボックス 236"/>
        <xdr:cNvSpPr txBox="1"/>
      </xdr:nvSpPr>
      <xdr:spPr>
        <a:xfrm>
          <a:off x="3530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19780</xdr:rowOff>
    </xdr:from>
    <xdr:to>
      <xdr:col>4</xdr:col>
      <xdr:colOff>155575</xdr:colOff>
      <xdr:row>98</xdr:row>
      <xdr:rowOff>150406</xdr:rowOff>
    </xdr:to>
    <xdr:cxnSp macro="">
      <xdr:nvCxnSpPr>
        <xdr:cNvPr id="238" name="直線コネクタ 237"/>
        <xdr:cNvCxnSpPr/>
      </xdr:nvCxnSpPr>
      <xdr:spPr>
        <a:xfrm flipV="1">
          <a:off x="2019300" y="16821880"/>
          <a:ext cx="889000" cy="13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166527</xdr:rowOff>
    </xdr:from>
    <xdr:ext cx="534377" cy="259045"/>
    <xdr:sp macro="" textlink="">
      <xdr:nvSpPr>
        <xdr:cNvPr id="240" name="テキスト ボックス 239"/>
        <xdr:cNvSpPr txBox="1"/>
      </xdr:nvSpPr>
      <xdr:spPr>
        <a:xfrm>
          <a:off x="2641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150406</xdr:rowOff>
    </xdr:from>
    <xdr:to>
      <xdr:col>2</xdr:col>
      <xdr:colOff>638175</xdr:colOff>
      <xdr:row>99</xdr:row>
      <xdr:rowOff>30144</xdr:rowOff>
    </xdr:to>
    <xdr:cxnSp macro="">
      <xdr:nvCxnSpPr>
        <xdr:cNvPr id="241" name="直線コネクタ 240"/>
        <xdr:cNvCxnSpPr/>
      </xdr:nvCxnSpPr>
      <xdr:spPr>
        <a:xfrm flipV="1">
          <a:off x="1130300" y="16952506"/>
          <a:ext cx="889000" cy="5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92003</xdr:rowOff>
    </xdr:from>
    <xdr:ext cx="534377" cy="259045"/>
    <xdr:sp macro="" textlink="">
      <xdr:nvSpPr>
        <xdr:cNvPr id="243" name="テキスト ボックス 242"/>
        <xdr:cNvSpPr txBox="1"/>
      </xdr:nvSpPr>
      <xdr:spPr>
        <a:xfrm>
          <a:off x="1752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122635</xdr:rowOff>
    </xdr:from>
    <xdr:ext cx="534377" cy="259045"/>
    <xdr:sp macro="" textlink="">
      <xdr:nvSpPr>
        <xdr:cNvPr id="245" name="テキスト ボックス 244"/>
        <xdr:cNvSpPr txBox="1"/>
      </xdr:nvSpPr>
      <xdr:spPr>
        <a:xfrm>
          <a:off x="863111" y="164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90652</xdr:rowOff>
    </xdr:from>
    <xdr:to>
      <xdr:col>6</xdr:col>
      <xdr:colOff>561975</xdr:colOff>
      <xdr:row>97</xdr:row>
      <xdr:rowOff>20802</xdr:rowOff>
    </xdr:to>
    <xdr:sp macro="" textlink="">
      <xdr:nvSpPr>
        <xdr:cNvPr id="251" name="円/楕円 250"/>
        <xdr:cNvSpPr/>
      </xdr:nvSpPr>
      <xdr:spPr>
        <a:xfrm>
          <a:off x="4584700" y="1654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69079</xdr:rowOff>
    </xdr:from>
    <xdr:ext cx="534377" cy="259045"/>
    <xdr:sp macro="" textlink="">
      <xdr:nvSpPr>
        <xdr:cNvPr id="252" name="扶助費該当値テキスト"/>
        <xdr:cNvSpPr txBox="1"/>
      </xdr:nvSpPr>
      <xdr:spPr>
        <a:xfrm>
          <a:off x="4686300" y="1652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81,908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33026</xdr:rowOff>
    </xdr:from>
    <xdr:to>
      <xdr:col>5</xdr:col>
      <xdr:colOff>409575</xdr:colOff>
      <xdr:row>97</xdr:row>
      <xdr:rowOff>134626</xdr:rowOff>
    </xdr:to>
    <xdr:sp macro="" textlink="">
      <xdr:nvSpPr>
        <xdr:cNvPr id="253" name="円/楕円 252"/>
        <xdr:cNvSpPr/>
      </xdr:nvSpPr>
      <xdr:spPr>
        <a:xfrm>
          <a:off x="3746500" y="1666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125753</xdr:rowOff>
    </xdr:from>
    <xdr:ext cx="534377" cy="259045"/>
    <xdr:sp macro="" textlink="">
      <xdr:nvSpPr>
        <xdr:cNvPr id="254" name="テキスト ボックス 253"/>
        <xdr:cNvSpPr txBox="1"/>
      </xdr:nvSpPr>
      <xdr:spPr>
        <a:xfrm>
          <a:off x="3530111" y="1675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75,933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140430</xdr:rowOff>
    </xdr:from>
    <xdr:to>
      <xdr:col>4</xdr:col>
      <xdr:colOff>206375</xdr:colOff>
      <xdr:row>98</xdr:row>
      <xdr:rowOff>70580</xdr:rowOff>
    </xdr:to>
    <xdr:sp macro="" textlink="">
      <xdr:nvSpPr>
        <xdr:cNvPr id="255" name="円/楕円 254"/>
        <xdr:cNvSpPr/>
      </xdr:nvSpPr>
      <xdr:spPr>
        <a:xfrm>
          <a:off x="2857500" y="1677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61707</xdr:rowOff>
    </xdr:from>
    <xdr:ext cx="534377" cy="259045"/>
    <xdr:sp macro="" textlink="">
      <xdr:nvSpPr>
        <xdr:cNvPr id="256" name="テキスト ボックス 255"/>
        <xdr:cNvSpPr txBox="1"/>
      </xdr:nvSpPr>
      <xdr:spPr>
        <a:xfrm>
          <a:off x="2641111" y="1686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70,295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99606</xdr:rowOff>
    </xdr:from>
    <xdr:to>
      <xdr:col>3</xdr:col>
      <xdr:colOff>3175</xdr:colOff>
      <xdr:row>99</xdr:row>
      <xdr:rowOff>29756</xdr:rowOff>
    </xdr:to>
    <xdr:sp macro="" textlink="">
      <xdr:nvSpPr>
        <xdr:cNvPr id="257" name="円/楕円 256"/>
        <xdr:cNvSpPr/>
      </xdr:nvSpPr>
      <xdr:spPr>
        <a:xfrm>
          <a:off x="1968500" y="1690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20883</xdr:rowOff>
    </xdr:from>
    <xdr:ext cx="534377" cy="259045"/>
    <xdr:sp macro="" textlink="">
      <xdr:nvSpPr>
        <xdr:cNvPr id="258" name="テキスト ボックス 257"/>
        <xdr:cNvSpPr txBox="1"/>
      </xdr:nvSpPr>
      <xdr:spPr>
        <a:xfrm>
          <a:off x="1752111" y="169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63,438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150794</xdr:rowOff>
    </xdr:from>
    <xdr:to>
      <xdr:col>1</xdr:col>
      <xdr:colOff>485775</xdr:colOff>
      <xdr:row>99</xdr:row>
      <xdr:rowOff>80944</xdr:rowOff>
    </xdr:to>
    <xdr:sp macro="" textlink="">
      <xdr:nvSpPr>
        <xdr:cNvPr id="259" name="円/楕円 258"/>
        <xdr:cNvSpPr/>
      </xdr:nvSpPr>
      <xdr:spPr>
        <a:xfrm>
          <a:off x="1079500" y="1695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72071</xdr:rowOff>
    </xdr:from>
    <xdr:ext cx="534377" cy="259045"/>
    <xdr:sp macro="" textlink="">
      <xdr:nvSpPr>
        <xdr:cNvPr id="260" name="テキスト ボックス 259"/>
        <xdr:cNvSpPr txBox="1"/>
      </xdr:nvSpPr>
      <xdr:spPr>
        <a:xfrm>
          <a:off x="863111" y="1704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65691</xdr:rowOff>
    </xdr:from>
    <xdr:to>
      <xdr:col>15</xdr:col>
      <xdr:colOff>180975</xdr:colOff>
      <xdr:row>34</xdr:row>
      <xdr:rowOff>94228</xdr:rowOff>
    </xdr:to>
    <xdr:cxnSp macro="">
      <xdr:nvCxnSpPr>
        <xdr:cNvPr id="289" name="直線コネクタ 288"/>
        <xdr:cNvCxnSpPr/>
      </xdr:nvCxnSpPr>
      <xdr:spPr>
        <a:xfrm>
          <a:off x="9639300" y="5894991"/>
          <a:ext cx="8382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55402</xdr:rowOff>
    </xdr:from>
    <xdr:ext cx="534377" cy="259045"/>
    <xdr:sp macro="" textlink="">
      <xdr:nvSpPr>
        <xdr:cNvPr id="290" name="補助費等平均値テキスト"/>
        <xdr:cNvSpPr txBox="1"/>
      </xdr:nvSpPr>
      <xdr:spPr>
        <a:xfrm>
          <a:off x="10528300" y="6056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65691</xdr:rowOff>
    </xdr:from>
    <xdr:to>
      <xdr:col>14</xdr:col>
      <xdr:colOff>28575</xdr:colOff>
      <xdr:row>34</xdr:row>
      <xdr:rowOff>130042</xdr:rowOff>
    </xdr:to>
    <xdr:cxnSp macro="">
      <xdr:nvCxnSpPr>
        <xdr:cNvPr id="292" name="直線コネクタ 291"/>
        <xdr:cNvCxnSpPr/>
      </xdr:nvCxnSpPr>
      <xdr:spPr>
        <a:xfrm flipV="1">
          <a:off x="8750300" y="5894991"/>
          <a:ext cx="8890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12806</xdr:rowOff>
    </xdr:from>
    <xdr:ext cx="534377" cy="259045"/>
    <xdr:sp macro="" textlink="">
      <xdr:nvSpPr>
        <xdr:cNvPr id="294" name="テキスト ボックス 293"/>
        <xdr:cNvSpPr txBox="1"/>
      </xdr:nvSpPr>
      <xdr:spPr>
        <a:xfrm>
          <a:off x="9372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130042</xdr:rowOff>
    </xdr:from>
    <xdr:to>
      <xdr:col>12</xdr:col>
      <xdr:colOff>511175</xdr:colOff>
      <xdr:row>34</xdr:row>
      <xdr:rowOff>145910</xdr:rowOff>
    </xdr:to>
    <xdr:cxnSp macro="">
      <xdr:nvCxnSpPr>
        <xdr:cNvPr id="295" name="直線コネクタ 294"/>
        <xdr:cNvCxnSpPr/>
      </xdr:nvCxnSpPr>
      <xdr:spPr>
        <a:xfrm flipV="1">
          <a:off x="7861300" y="5959342"/>
          <a:ext cx="889000" cy="1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61441</xdr:rowOff>
    </xdr:from>
    <xdr:ext cx="534377" cy="259045"/>
    <xdr:sp macro="" textlink="">
      <xdr:nvSpPr>
        <xdr:cNvPr id="297" name="テキスト ボックス 296"/>
        <xdr:cNvSpPr txBox="1"/>
      </xdr:nvSpPr>
      <xdr:spPr>
        <a:xfrm>
          <a:off x="8483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145910</xdr:rowOff>
    </xdr:from>
    <xdr:to>
      <xdr:col>11</xdr:col>
      <xdr:colOff>307975</xdr:colOff>
      <xdr:row>34</xdr:row>
      <xdr:rowOff>170847</xdr:rowOff>
    </xdr:to>
    <xdr:cxnSp macro="">
      <xdr:nvCxnSpPr>
        <xdr:cNvPr id="298" name="直線コネクタ 297"/>
        <xdr:cNvCxnSpPr/>
      </xdr:nvCxnSpPr>
      <xdr:spPr>
        <a:xfrm flipV="1">
          <a:off x="6972300" y="5975210"/>
          <a:ext cx="889000" cy="2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19569</xdr:rowOff>
    </xdr:from>
    <xdr:ext cx="534377" cy="259045"/>
    <xdr:sp macro="" textlink="">
      <xdr:nvSpPr>
        <xdr:cNvPr id="300" name="テキスト ボックス 299"/>
        <xdr:cNvSpPr txBox="1"/>
      </xdr:nvSpPr>
      <xdr:spPr>
        <a:xfrm>
          <a:off x="7594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80091</xdr:rowOff>
    </xdr:from>
    <xdr:ext cx="534377" cy="259045"/>
    <xdr:sp macro="" textlink="">
      <xdr:nvSpPr>
        <xdr:cNvPr id="302" name="テキスト ボックス 301"/>
        <xdr:cNvSpPr txBox="1"/>
      </xdr:nvSpPr>
      <xdr:spPr>
        <a:xfrm>
          <a:off x="6705111" y="62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43428</xdr:rowOff>
    </xdr:from>
    <xdr:to>
      <xdr:col>15</xdr:col>
      <xdr:colOff>231775</xdr:colOff>
      <xdr:row>34</xdr:row>
      <xdr:rowOff>145028</xdr:rowOff>
    </xdr:to>
    <xdr:sp macro="" textlink="">
      <xdr:nvSpPr>
        <xdr:cNvPr id="308" name="円/楕円 307"/>
        <xdr:cNvSpPr/>
      </xdr:nvSpPr>
      <xdr:spPr>
        <a:xfrm>
          <a:off x="10426700" y="587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66305</xdr:rowOff>
    </xdr:from>
    <xdr:ext cx="534377" cy="259045"/>
    <xdr:sp macro="" textlink="">
      <xdr:nvSpPr>
        <xdr:cNvPr id="309" name="補助費等該当値テキスト"/>
        <xdr:cNvSpPr txBox="1"/>
      </xdr:nvSpPr>
      <xdr:spPr>
        <a:xfrm>
          <a:off x="10528300" y="572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42,387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14891</xdr:rowOff>
    </xdr:from>
    <xdr:to>
      <xdr:col>14</xdr:col>
      <xdr:colOff>79375</xdr:colOff>
      <xdr:row>34</xdr:row>
      <xdr:rowOff>116491</xdr:rowOff>
    </xdr:to>
    <xdr:sp macro="" textlink="">
      <xdr:nvSpPr>
        <xdr:cNvPr id="310" name="円/楕円 309"/>
        <xdr:cNvSpPr/>
      </xdr:nvSpPr>
      <xdr:spPr>
        <a:xfrm>
          <a:off x="9588500" y="584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133018</xdr:rowOff>
    </xdr:from>
    <xdr:ext cx="534377" cy="259045"/>
    <xdr:sp macro="" textlink="">
      <xdr:nvSpPr>
        <xdr:cNvPr id="311" name="テキスト ボックス 310"/>
        <xdr:cNvSpPr txBox="1"/>
      </xdr:nvSpPr>
      <xdr:spPr>
        <a:xfrm>
          <a:off x="9372111" y="561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79242</xdr:rowOff>
    </xdr:from>
    <xdr:to>
      <xdr:col>12</xdr:col>
      <xdr:colOff>561975</xdr:colOff>
      <xdr:row>35</xdr:row>
      <xdr:rowOff>9392</xdr:rowOff>
    </xdr:to>
    <xdr:sp macro="" textlink="">
      <xdr:nvSpPr>
        <xdr:cNvPr id="312" name="円/楕円 311"/>
        <xdr:cNvSpPr/>
      </xdr:nvSpPr>
      <xdr:spPr>
        <a:xfrm>
          <a:off x="8699500" y="590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25919</xdr:rowOff>
    </xdr:from>
    <xdr:ext cx="534377" cy="259045"/>
    <xdr:sp macro="" textlink="">
      <xdr:nvSpPr>
        <xdr:cNvPr id="313" name="テキスト ボックス 312"/>
        <xdr:cNvSpPr txBox="1"/>
      </xdr:nvSpPr>
      <xdr:spPr>
        <a:xfrm>
          <a:off x="8483111" y="568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95110</xdr:rowOff>
    </xdr:from>
    <xdr:to>
      <xdr:col>11</xdr:col>
      <xdr:colOff>358775</xdr:colOff>
      <xdr:row>35</xdr:row>
      <xdr:rowOff>25260</xdr:rowOff>
    </xdr:to>
    <xdr:sp macro="" textlink="">
      <xdr:nvSpPr>
        <xdr:cNvPr id="314" name="円/楕円 313"/>
        <xdr:cNvSpPr/>
      </xdr:nvSpPr>
      <xdr:spPr>
        <a:xfrm>
          <a:off x="7810500" y="59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41787</xdr:rowOff>
    </xdr:from>
    <xdr:ext cx="534377" cy="259045"/>
    <xdr:sp macro="" textlink="">
      <xdr:nvSpPr>
        <xdr:cNvPr id="315" name="テキスト ボックス 314"/>
        <xdr:cNvSpPr txBox="1"/>
      </xdr:nvSpPr>
      <xdr:spPr>
        <a:xfrm>
          <a:off x="7594111" y="569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120047</xdr:rowOff>
    </xdr:from>
    <xdr:to>
      <xdr:col>10</xdr:col>
      <xdr:colOff>155575</xdr:colOff>
      <xdr:row>35</xdr:row>
      <xdr:rowOff>50197</xdr:rowOff>
    </xdr:to>
    <xdr:sp macro="" textlink="">
      <xdr:nvSpPr>
        <xdr:cNvPr id="316" name="円/楕円 315"/>
        <xdr:cNvSpPr/>
      </xdr:nvSpPr>
      <xdr:spPr>
        <a:xfrm>
          <a:off x="6921500" y="594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66724</xdr:rowOff>
    </xdr:from>
    <xdr:ext cx="534377" cy="259045"/>
    <xdr:sp macro="" textlink="">
      <xdr:nvSpPr>
        <xdr:cNvPr id="317" name="テキスト ボックス 316"/>
        <xdr:cNvSpPr txBox="1"/>
      </xdr:nvSpPr>
      <xdr:spPr>
        <a:xfrm>
          <a:off x="6705111" y="572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65,242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119649</xdr:rowOff>
    </xdr:from>
    <xdr:to>
      <xdr:col>15</xdr:col>
      <xdr:colOff>180975</xdr:colOff>
      <xdr:row>57</xdr:row>
      <xdr:rowOff>126735</xdr:rowOff>
    </xdr:to>
    <xdr:cxnSp macro="">
      <xdr:nvCxnSpPr>
        <xdr:cNvPr id="349" name="直線コネクタ 348"/>
        <xdr:cNvCxnSpPr/>
      </xdr:nvCxnSpPr>
      <xdr:spPr>
        <a:xfrm flipV="1">
          <a:off x="9639300" y="9892299"/>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45140</xdr:rowOff>
    </xdr:from>
    <xdr:ext cx="534377" cy="259045"/>
    <xdr:sp macro="" textlink="">
      <xdr:nvSpPr>
        <xdr:cNvPr id="350" name="普通建設事業費平均値テキスト"/>
        <xdr:cNvSpPr txBox="1"/>
      </xdr:nvSpPr>
      <xdr:spPr>
        <a:xfrm>
          <a:off x="10528300" y="96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151440</xdr:rowOff>
    </xdr:from>
    <xdr:to>
      <xdr:col>14</xdr:col>
      <xdr:colOff>28575</xdr:colOff>
      <xdr:row>57</xdr:row>
      <xdr:rowOff>126735</xdr:rowOff>
    </xdr:to>
    <xdr:cxnSp macro="">
      <xdr:nvCxnSpPr>
        <xdr:cNvPr id="352" name="直線コネクタ 351"/>
        <xdr:cNvCxnSpPr/>
      </xdr:nvCxnSpPr>
      <xdr:spPr>
        <a:xfrm>
          <a:off x="8750300" y="9752640"/>
          <a:ext cx="889000" cy="14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124503</xdr:rowOff>
    </xdr:from>
    <xdr:ext cx="534377" cy="259045"/>
    <xdr:sp macro="" textlink="">
      <xdr:nvSpPr>
        <xdr:cNvPr id="354" name="テキスト ボックス 353"/>
        <xdr:cNvSpPr txBox="1"/>
      </xdr:nvSpPr>
      <xdr:spPr>
        <a:xfrm>
          <a:off x="9372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151440</xdr:rowOff>
    </xdr:from>
    <xdr:to>
      <xdr:col>12</xdr:col>
      <xdr:colOff>511175</xdr:colOff>
      <xdr:row>57</xdr:row>
      <xdr:rowOff>6786</xdr:rowOff>
    </xdr:to>
    <xdr:cxnSp macro="">
      <xdr:nvCxnSpPr>
        <xdr:cNvPr id="355" name="直線コネクタ 354"/>
        <xdr:cNvCxnSpPr/>
      </xdr:nvCxnSpPr>
      <xdr:spPr>
        <a:xfrm flipV="1">
          <a:off x="7861300" y="9752640"/>
          <a:ext cx="8890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126730</xdr:rowOff>
    </xdr:from>
    <xdr:ext cx="534377" cy="259045"/>
    <xdr:sp macro="" textlink="">
      <xdr:nvSpPr>
        <xdr:cNvPr id="357" name="テキスト ボックス 356"/>
        <xdr:cNvSpPr txBox="1"/>
      </xdr:nvSpPr>
      <xdr:spPr>
        <a:xfrm>
          <a:off x="8483111" y="989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6786</xdr:rowOff>
    </xdr:from>
    <xdr:to>
      <xdr:col>11</xdr:col>
      <xdr:colOff>307975</xdr:colOff>
      <xdr:row>57</xdr:row>
      <xdr:rowOff>110586</xdr:rowOff>
    </xdr:to>
    <xdr:cxnSp macro="">
      <xdr:nvCxnSpPr>
        <xdr:cNvPr id="358" name="直線コネクタ 357"/>
        <xdr:cNvCxnSpPr/>
      </xdr:nvCxnSpPr>
      <xdr:spPr>
        <a:xfrm flipV="1">
          <a:off x="6972300" y="9779436"/>
          <a:ext cx="889000" cy="10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136968</xdr:rowOff>
    </xdr:from>
    <xdr:ext cx="534377" cy="259045"/>
    <xdr:sp macro="" textlink="">
      <xdr:nvSpPr>
        <xdr:cNvPr id="360" name="テキスト ボックス 359"/>
        <xdr:cNvSpPr txBox="1"/>
      </xdr:nvSpPr>
      <xdr:spPr>
        <a:xfrm>
          <a:off x="7594111" y="99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1164</xdr:rowOff>
    </xdr:from>
    <xdr:ext cx="534377" cy="259045"/>
    <xdr:sp macro="" textlink="">
      <xdr:nvSpPr>
        <xdr:cNvPr id="362" name="テキスト ボックス 361"/>
        <xdr:cNvSpPr txBox="1"/>
      </xdr:nvSpPr>
      <xdr:spPr>
        <a:xfrm>
          <a:off x="6705111" y="99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68849</xdr:rowOff>
    </xdr:from>
    <xdr:to>
      <xdr:col>15</xdr:col>
      <xdr:colOff>231775</xdr:colOff>
      <xdr:row>57</xdr:row>
      <xdr:rowOff>170449</xdr:rowOff>
    </xdr:to>
    <xdr:sp macro="" textlink="">
      <xdr:nvSpPr>
        <xdr:cNvPr id="368" name="円/楕円 367"/>
        <xdr:cNvSpPr/>
      </xdr:nvSpPr>
      <xdr:spPr>
        <a:xfrm>
          <a:off x="10426700" y="984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47276</xdr:rowOff>
    </xdr:from>
    <xdr:ext cx="534377" cy="259045"/>
    <xdr:sp macro="" textlink="">
      <xdr:nvSpPr>
        <xdr:cNvPr id="369" name="普通建設事業費該当値テキスト"/>
        <xdr:cNvSpPr txBox="1"/>
      </xdr:nvSpPr>
      <xdr:spPr>
        <a:xfrm>
          <a:off x="10528300" y="98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39,728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75935</xdr:rowOff>
    </xdr:from>
    <xdr:to>
      <xdr:col>14</xdr:col>
      <xdr:colOff>79375</xdr:colOff>
      <xdr:row>58</xdr:row>
      <xdr:rowOff>6085</xdr:rowOff>
    </xdr:to>
    <xdr:sp macro="" textlink="">
      <xdr:nvSpPr>
        <xdr:cNvPr id="370" name="円/楕円 369"/>
        <xdr:cNvSpPr/>
      </xdr:nvSpPr>
      <xdr:spPr>
        <a:xfrm>
          <a:off x="9588500" y="98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168662</xdr:rowOff>
    </xdr:from>
    <xdr:ext cx="534377" cy="259045"/>
    <xdr:sp macro="" textlink="">
      <xdr:nvSpPr>
        <xdr:cNvPr id="371" name="テキスト ボックス 370"/>
        <xdr:cNvSpPr txBox="1"/>
      </xdr:nvSpPr>
      <xdr:spPr>
        <a:xfrm>
          <a:off x="9372111" y="99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100640</xdr:rowOff>
    </xdr:from>
    <xdr:to>
      <xdr:col>12</xdr:col>
      <xdr:colOff>561975</xdr:colOff>
      <xdr:row>57</xdr:row>
      <xdr:rowOff>30790</xdr:rowOff>
    </xdr:to>
    <xdr:sp macro="" textlink="">
      <xdr:nvSpPr>
        <xdr:cNvPr id="372" name="円/楕円 371"/>
        <xdr:cNvSpPr/>
      </xdr:nvSpPr>
      <xdr:spPr>
        <a:xfrm>
          <a:off x="8699500" y="97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47317</xdr:rowOff>
    </xdr:from>
    <xdr:ext cx="534377" cy="259045"/>
    <xdr:sp macro="" textlink="">
      <xdr:nvSpPr>
        <xdr:cNvPr id="373" name="テキスト ボックス 372"/>
        <xdr:cNvSpPr txBox="1"/>
      </xdr:nvSpPr>
      <xdr:spPr>
        <a:xfrm>
          <a:off x="8483111" y="947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127436</xdr:rowOff>
    </xdr:from>
    <xdr:to>
      <xdr:col>11</xdr:col>
      <xdr:colOff>358775</xdr:colOff>
      <xdr:row>57</xdr:row>
      <xdr:rowOff>57586</xdr:rowOff>
    </xdr:to>
    <xdr:sp macro="" textlink="">
      <xdr:nvSpPr>
        <xdr:cNvPr id="374" name="円/楕円 373"/>
        <xdr:cNvSpPr/>
      </xdr:nvSpPr>
      <xdr:spPr>
        <a:xfrm>
          <a:off x="7810500" y="972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74113</xdr:rowOff>
    </xdr:from>
    <xdr:ext cx="534377" cy="259045"/>
    <xdr:sp macro="" textlink="">
      <xdr:nvSpPr>
        <xdr:cNvPr id="375" name="テキスト ボックス 374"/>
        <xdr:cNvSpPr txBox="1"/>
      </xdr:nvSpPr>
      <xdr:spPr>
        <a:xfrm>
          <a:off x="7594111" y="950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59786</xdr:rowOff>
    </xdr:from>
    <xdr:to>
      <xdr:col>10</xdr:col>
      <xdr:colOff>155575</xdr:colOff>
      <xdr:row>57</xdr:row>
      <xdr:rowOff>161386</xdr:rowOff>
    </xdr:to>
    <xdr:sp macro="" textlink="">
      <xdr:nvSpPr>
        <xdr:cNvPr id="376" name="円/楕円 375"/>
        <xdr:cNvSpPr/>
      </xdr:nvSpPr>
      <xdr:spPr>
        <a:xfrm>
          <a:off x="6921500" y="98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6463</xdr:rowOff>
    </xdr:from>
    <xdr:ext cx="534377" cy="259045"/>
    <xdr:sp macro="" textlink="">
      <xdr:nvSpPr>
        <xdr:cNvPr id="377" name="テキスト ボックス 376"/>
        <xdr:cNvSpPr txBox="1"/>
      </xdr:nvSpPr>
      <xdr:spPr>
        <a:xfrm>
          <a:off x="6705111" y="960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48107</xdr:rowOff>
    </xdr:from>
    <xdr:to>
      <xdr:col>15</xdr:col>
      <xdr:colOff>180975</xdr:colOff>
      <xdr:row>78</xdr:row>
      <xdr:rowOff>106135</xdr:rowOff>
    </xdr:to>
    <xdr:cxnSp macro="">
      <xdr:nvCxnSpPr>
        <xdr:cNvPr id="406" name="直線コネクタ 405"/>
        <xdr:cNvCxnSpPr/>
      </xdr:nvCxnSpPr>
      <xdr:spPr>
        <a:xfrm>
          <a:off x="9639300" y="13249757"/>
          <a:ext cx="838200" cy="22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42930</xdr:rowOff>
    </xdr:from>
    <xdr:ext cx="534377" cy="259045"/>
    <xdr:sp macro="" textlink="">
      <xdr:nvSpPr>
        <xdr:cNvPr id="407" name="普通建設事業費 （ うち新規整備　）平均値テキスト"/>
        <xdr:cNvSpPr txBox="1"/>
      </xdr:nvSpPr>
      <xdr:spPr>
        <a:xfrm>
          <a:off x="10528300" y="12901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56986</xdr:rowOff>
    </xdr:from>
    <xdr:to>
      <xdr:col>14</xdr:col>
      <xdr:colOff>28575</xdr:colOff>
      <xdr:row>77</xdr:row>
      <xdr:rowOff>48107</xdr:rowOff>
    </xdr:to>
    <xdr:cxnSp macro="">
      <xdr:nvCxnSpPr>
        <xdr:cNvPr id="409" name="直線コネクタ 408"/>
        <xdr:cNvCxnSpPr/>
      </xdr:nvCxnSpPr>
      <xdr:spPr>
        <a:xfrm>
          <a:off x="8750300" y="13087186"/>
          <a:ext cx="889000" cy="16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168241</xdr:rowOff>
    </xdr:from>
    <xdr:ext cx="534377" cy="259045"/>
    <xdr:sp macro="" textlink="">
      <xdr:nvSpPr>
        <xdr:cNvPr id="411" name="テキスト ボックス 410"/>
        <xdr:cNvSpPr txBox="1"/>
      </xdr:nvSpPr>
      <xdr:spPr>
        <a:xfrm>
          <a:off x="9372111" y="126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94175</xdr:rowOff>
    </xdr:from>
    <xdr:ext cx="534377" cy="259045"/>
    <xdr:sp macro="" textlink="">
      <xdr:nvSpPr>
        <xdr:cNvPr id="413" name="テキスト ボックス 412"/>
        <xdr:cNvSpPr txBox="1"/>
      </xdr:nvSpPr>
      <xdr:spPr>
        <a:xfrm>
          <a:off x="8483111" y="127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55335</xdr:rowOff>
    </xdr:from>
    <xdr:to>
      <xdr:col>15</xdr:col>
      <xdr:colOff>231775</xdr:colOff>
      <xdr:row>78</xdr:row>
      <xdr:rowOff>156935</xdr:rowOff>
    </xdr:to>
    <xdr:sp macro="" textlink="">
      <xdr:nvSpPr>
        <xdr:cNvPr id="419" name="円/楕円 418"/>
        <xdr:cNvSpPr/>
      </xdr:nvSpPr>
      <xdr:spPr>
        <a:xfrm>
          <a:off x="10426700" y="134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141712</xdr:rowOff>
    </xdr:from>
    <xdr:ext cx="469744" cy="259045"/>
    <xdr:sp macro="" textlink="">
      <xdr:nvSpPr>
        <xdr:cNvPr id="420" name="普通建設事業費 （ うち新規整備　）該当値テキスト"/>
        <xdr:cNvSpPr txBox="1"/>
      </xdr:nvSpPr>
      <xdr:spPr>
        <a:xfrm>
          <a:off x="10528300" y="1334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168757</xdr:rowOff>
    </xdr:from>
    <xdr:to>
      <xdr:col>14</xdr:col>
      <xdr:colOff>79375</xdr:colOff>
      <xdr:row>77</xdr:row>
      <xdr:rowOff>98907</xdr:rowOff>
    </xdr:to>
    <xdr:sp macro="" textlink="">
      <xdr:nvSpPr>
        <xdr:cNvPr id="421" name="円/楕円 420"/>
        <xdr:cNvSpPr/>
      </xdr:nvSpPr>
      <xdr:spPr>
        <a:xfrm>
          <a:off x="9588500" y="1319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90034</xdr:rowOff>
    </xdr:from>
    <xdr:ext cx="469744" cy="259045"/>
    <xdr:sp macro="" textlink="">
      <xdr:nvSpPr>
        <xdr:cNvPr id="422" name="テキスト ボックス 421"/>
        <xdr:cNvSpPr txBox="1"/>
      </xdr:nvSpPr>
      <xdr:spPr>
        <a:xfrm>
          <a:off x="9404427" y="1329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6186</xdr:rowOff>
    </xdr:from>
    <xdr:to>
      <xdr:col>12</xdr:col>
      <xdr:colOff>561975</xdr:colOff>
      <xdr:row>76</xdr:row>
      <xdr:rowOff>107786</xdr:rowOff>
    </xdr:to>
    <xdr:sp macro="" textlink="">
      <xdr:nvSpPr>
        <xdr:cNvPr id="423" name="円/楕円 422"/>
        <xdr:cNvSpPr/>
      </xdr:nvSpPr>
      <xdr:spPr>
        <a:xfrm>
          <a:off x="8699500" y="130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98913</xdr:rowOff>
    </xdr:from>
    <xdr:ext cx="534377" cy="259045"/>
    <xdr:sp macro="" textlink="">
      <xdr:nvSpPr>
        <xdr:cNvPr id="424" name="テキスト ボックス 423"/>
        <xdr:cNvSpPr txBox="1"/>
      </xdr:nvSpPr>
      <xdr:spPr>
        <a:xfrm>
          <a:off x="8483111" y="131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39649</xdr:rowOff>
    </xdr:from>
    <xdr:to>
      <xdr:col>15</xdr:col>
      <xdr:colOff>180975</xdr:colOff>
      <xdr:row>97</xdr:row>
      <xdr:rowOff>5587</xdr:rowOff>
    </xdr:to>
    <xdr:cxnSp macro="">
      <xdr:nvCxnSpPr>
        <xdr:cNvPr id="453" name="直線コネクタ 452"/>
        <xdr:cNvCxnSpPr/>
      </xdr:nvCxnSpPr>
      <xdr:spPr>
        <a:xfrm flipV="1">
          <a:off x="9639300" y="16498849"/>
          <a:ext cx="838200" cy="1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84948</xdr:rowOff>
    </xdr:from>
    <xdr:ext cx="534377" cy="259045"/>
    <xdr:sp macro="" textlink="">
      <xdr:nvSpPr>
        <xdr:cNvPr id="454" name="普通建設事業費 （ うち更新整備　）平均値テキスト"/>
        <xdr:cNvSpPr txBox="1"/>
      </xdr:nvSpPr>
      <xdr:spPr>
        <a:xfrm>
          <a:off x="10528300" y="1654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112573</xdr:rowOff>
    </xdr:from>
    <xdr:to>
      <xdr:col>14</xdr:col>
      <xdr:colOff>28575</xdr:colOff>
      <xdr:row>97</xdr:row>
      <xdr:rowOff>5587</xdr:rowOff>
    </xdr:to>
    <xdr:cxnSp macro="">
      <xdr:nvCxnSpPr>
        <xdr:cNvPr id="456" name="直線コネクタ 455"/>
        <xdr:cNvCxnSpPr/>
      </xdr:nvCxnSpPr>
      <xdr:spPr>
        <a:xfrm>
          <a:off x="8750300" y="16571773"/>
          <a:ext cx="889000" cy="6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75195</xdr:rowOff>
    </xdr:from>
    <xdr:ext cx="534377" cy="259045"/>
    <xdr:sp macro="" textlink="">
      <xdr:nvSpPr>
        <xdr:cNvPr id="458" name="テキスト ボックス 457"/>
        <xdr:cNvSpPr txBox="1"/>
      </xdr:nvSpPr>
      <xdr:spPr>
        <a:xfrm>
          <a:off x="9372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100359</xdr:rowOff>
    </xdr:from>
    <xdr:ext cx="534377" cy="259045"/>
    <xdr:sp macro="" textlink="">
      <xdr:nvSpPr>
        <xdr:cNvPr id="460" name="テキスト ボックス 459"/>
        <xdr:cNvSpPr txBox="1"/>
      </xdr:nvSpPr>
      <xdr:spPr>
        <a:xfrm>
          <a:off x="8483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160299</xdr:rowOff>
    </xdr:from>
    <xdr:to>
      <xdr:col>15</xdr:col>
      <xdr:colOff>231775</xdr:colOff>
      <xdr:row>96</xdr:row>
      <xdr:rowOff>90449</xdr:rowOff>
    </xdr:to>
    <xdr:sp macro="" textlink="">
      <xdr:nvSpPr>
        <xdr:cNvPr id="466" name="円/楕円 465"/>
        <xdr:cNvSpPr/>
      </xdr:nvSpPr>
      <xdr:spPr>
        <a:xfrm>
          <a:off x="10426700" y="164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11726</xdr:rowOff>
    </xdr:from>
    <xdr:ext cx="534377" cy="259045"/>
    <xdr:sp macro="" textlink="">
      <xdr:nvSpPr>
        <xdr:cNvPr id="467" name="普通建設事業費 （ うち更新整備　）該当値テキスト"/>
        <xdr:cNvSpPr txBox="1"/>
      </xdr:nvSpPr>
      <xdr:spPr>
        <a:xfrm>
          <a:off x="10528300" y="1629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27,252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126237</xdr:rowOff>
    </xdr:from>
    <xdr:to>
      <xdr:col>14</xdr:col>
      <xdr:colOff>79375</xdr:colOff>
      <xdr:row>97</xdr:row>
      <xdr:rowOff>56387</xdr:rowOff>
    </xdr:to>
    <xdr:sp macro="" textlink="">
      <xdr:nvSpPr>
        <xdr:cNvPr id="468" name="円/楕円 467"/>
        <xdr:cNvSpPr/>
      </xdr:nvSpPr>
      <xdr:spPr>
        <a:xfrm>
          <a:off x="9588500" y="1658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72914</xdr:rowOff>
    </xdr:from>
    <xdr:ext cx="534377" cy="259045"/>
    <xdr:sp macro="" textlink="">
      <xdr:nvSpPr>
        <xdr:cNvPr id="469" name="テキスト ボックス 468"/>
        <xdr:cNvSpPr txBox="1"/>
      </xdr:nvSpPr>
      <xdr:spPr>
        <a:xfrm>
          <a:off x="9372111" y="1636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61773</xdr:rowOff>
    </xdr:from>
    <xdr:to>
      <xdr:col>12</xdr:col>
      <xdr:colOff>561975</xdr:colOff>
      <xdr:row>96</xdr:row>
      <xdr:rowOff>163373</xdr:rowOff>
    </xdr:to>
    <xdr:sp macro="" textlink="">
      <xdr:nvSpPr>
        <xdr:cNvPr id="470" name="円/楕円 469"/>
        <xdr:cNvSpPr/>
      </xdr:nvSpPr>
      <xdr:spPr>
        <a:xfrm>
          <a:off x="8699500" y="165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8450</xdr:rowOff>
    </xdr:from>
    <xdr:ext cx="534377" cy="259045"/>
    <xdr:sp macro="" textlink="">
      <xdr:nvSpPr>
        <xdr:cNvPr id="471" name="テキスト ボックス 470"/>
        <xdr:cNvSpPr txBox="1"/>
      </xdr:nvSpPr>
      <xdr:spPr>
        <a:xfrm>
          <a:off x="8483111" y="1629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5" name="テキスト ボックス 48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7" name="テキスト ボックス 48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9" name="テキスト ボックス 48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1" name="テキスト ボックス 490"/>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3" name="テキスト ボックス 49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5" name="テキスト ボックス 49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7" name="直線コネクタ 496"/>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0"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1" name="直線コネクタ 500"/>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152763</xdr:rowOff>
    </xdr:from>
    <xdr:to>
      <xdr:col>23</xdr:col>
      <xdr:colOff>517525</xdr:colOff>
      <xdr:row>39</xdr:row>
      <xdr:rowOff>58057</xdr:rowOff>
    </xdr:to>
    <xdr:cxnSp macro="">
      <xdr:nvCxnSpPr>
        <xdr:cNvPr id="502" name="直線コネクタ 501"/>
        <xdr:cNvCxnSpPr/>
      </xdr:nvCxnSpPr>
      <xdr:spPr>
        <a:xfrm flipV="1">
          <a:off x="15481300" y="6667863"/>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3" name="災害復旧事業費平均値テキスト"/>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4" name="フローチャート : 判断 503"/>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102144</xdr:rowOff>
    </xdr:from>
    <xdr:to>
      <xdr:col>22</xdr:col>
      <xdr:colOff>365125</xdr:colOff>
      <xdr:row>39</xdr:row>
      <xdr:rowOff>58057</xdr:rowOff>
    </xdr:to>
    <xdr:cxnSp macro="">
      <xdr:nvCxnSpPr>
        <xdr:cNvPr id="505" name="直線コネクタ 504"/>
        <xdr:cNvCxnSpPr/>
      </xdr:nvCxnSpPr>
      <xdr:spPr>
        <a:xfrm>
          <a:off x="14592300" y="6445794"/>
          <a:ext cx="889000" cy="29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6" name="フローチャート : 判断 505"/>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11084</xdr:rowOff>
    </xdr:from>
    <xdr:ext cx="378565" cy="259045"/>
    <xdr:sp macro="" textlink="">
      <xdr:nvSpPr>
        <xdr:cNvPr id="507" name="テキスト ボックス 506"/>
        <xdr:cNvSpPr txBox="1"/>
      </xdr:nvSpPr>
      <xdr:spPr>
        <a:xfrm>
          <a:off x="15292017" y="601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139700</xdr:rowOff>
    </xdr:from>
    <xdr:to>
      <xdr:col>21</xdr:col>
      <xdr:colOff>161925</xdr:colOff>
      <xdr:row>37</xdr:row>
      <xdr:rowOff>102144</xdr:rowOff>
    </xdr:to>
    <xdr:cxnSp macro="">
      <xdr:nvCxnSpPr>
        <xdr:cNvPr id="508" name="直線コネクタ 507"/>
        <xdr:cNvCxnSpPr/>
      </xdr:nvCxnSpPr>
      <xdr:spPr>
        <a:xfrm>
          <a:off x="13703300" y="6311900"/>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9" name="フローチャート : 判断 508"/>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151510</xdr:rowOff>
    </xdr:from>
    <xdr:ext cx="378565" cy="259045"/>
    <xdr:sp macro="" textlink="">
      <xdr:nvSpPr>
        <xdr:cNvPr id="510" name="テキスト ボックス 509"/>
        <xdr:cNvSpPr txBox="1"/>
      </xdr:nvSpPr>
      <xdr:spPr>
        <a:xfrm>
          <a:off x="14403017" y="598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44994</xdr:rowOff>
    </xdr:from>
    <xdr:to>
      <xdr:col>19</xdr:col>
      <xdr:colOff>644525</xdr:colOff>
      <xdr:row>36</xdr:row>
      <xdr:rowOff>139700</xdr:rowOff>
    </xdr:to>
    <xdr:cxnSp macro="">
      <xdr:nvCxnSpPr>
        <xdr:cNvPr id="511" name="直線コネクタ 510"/>
        <xdr:cNvCxnSpPr/>
      </xdr:nvCxnSpPr>
      <xdr:spPr>
        <a:xfrm>
          <a:off x="12814300" y="5188494"/>
          <a:ext cx="889000" cy="112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2" name="フローチャート : 判断 511"/>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3" name="テキスト ボックス 512"/>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4" name="フローチャート : 判断 513"/>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30</xdr:row>
      <xdr:rowOff>91820</xdr:rowOff>
    </xdr:from>
    <xdr:ext cx="378565" cy="259045"/>
    <xdr:sp macro="" textlink="">
      <xdr:nvSpPr>
        <xdr:cNvPr id="515" name="テキスト ボックス 514"/>
        <xdr:cNvSpPr txBox="1"/>
      </xdr:nvSpPr>
      <xdr:spPr>
        <a:xfrm>
          <a:off x="12625017" y="5235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101963</xdr:rowOff>
    </xdr:from>
    <xdr:to>
      <xdr:col>23</xdr:col>
      <xdr:colOff>568325</xdr:colOff>
      <xdr:row>39</xdr:row>
      <xdr:rowOff>32113</xdr:rowOff>
    </xdr:to>
    <xdr:sp macro="" textlink="">
      <xdr:nvSpPr>
        <xdr:cNvPr id="521" name="円/楕円 520"/>
        <xdr:cNvSpPr/>
      </xdr:nvSpPr>
      <xdr:spPr>
        <a:xfrm>
          <a:off x="162687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26506</xdr:rowOff>
    </xdr:from>
    <xdr:ext cx="313932" cy="259045"/>
    <xdr:sp macro="" textlink="">
      <xdr:nvSpPr>
        <xdr:cNvPr id="522" name="災害復旧事業費該当値テキスト"/>
        <xdr:cNvSpPr txBox="1"/>
      </xdr:nvSpPr>
      <xdr:spPr>
        <a:xfrm>
          <a:off x="16370300" y="65416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7257</xdr:rowOff>
    </xdr:from>
    <xdr:to>
      <xdr:col>22</xdr:col>
      <xdr:colOff>415925</xdr:colOff>
      <xdr:row>39</xdr:row>
      <xdr:rowOff>108857</xdr:rowOff>
    </xdr:to>
    <xdr:sp macro="" textlink="">
      <xdr:nvSpPr>
        <xdr:cNvPr id="523" name="円/楕円 522"/>
        <xdr:cNvSpPr/>
      </xdr:nvSpPr>
      <xdr:spPr>
        <a:xfrm>
          <a:off x="15430500" y="66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99984</xdr:rowOff>
    </xdr:from>
    <xdr:ext cx="313932" cy="259045"/>
    <xdr:sp macro="" textlink="">
      <xdr:nvSpPr>
        <xdr:cNvPr id="524" name="テキスト ボックス 523"/>
        <xdr:cNvSpPr txBox="1"/>
      </xdr:nvSpPr>
      <xdr:spPr>
        <a:xfrm>
          <a:off x="15324333" y="67865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51344</xdr:rowOff>
    </xdr:from>
    <xdr:to>
      <xdr:col>21</xdr:col>
      <xdr:colOff>212725</xdr:colOff>
      <xdr:row>37</xdr:row>
      <xdr:rowOff>152944</xdr:rowOff>
    </xdr:to>
    <xdr:sp macro="" textlink="">
      <xdr:nvSpPr>
        <xdr:cNvPr id="525" name="円/楕円 524"/>
        <xdr:cNvSpPr/>
      </xdr:nvSpPr>
      <xdr:spPr>
        <a:xfrm>
          <a:off x="145415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144071</xdr:rowOff>
    </xdr:from>
    <xdr:ext cx="378565" cy="259045"/>
    <xdr:sp macro="" textlink="">
      <xdr:nvSpPr>
        <xdr:cNvPr id="526" name="テキスト ボックス 525"/>
        <xdr:cNvSpPr txBox="1"/>
      </xdr:nvSpPr>
      <xdr:spPr>
        <a:xfrm>
          <a:off x="14403017" y="6487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88900</xdr:rowOff>
    </xdr:from>
    <xdr:to>
      <xdr:col>20</xdr:col>
      <xdr:colOff>9525</xdr:colOff>
      <xdr:row>37</xdr:row>
      <xdr:rowOff>19050</xdr:rowOff>
    </xdr:to>
    <xdr:sp macro="" textlink="">
      <xdr:nvSpPr>
        <xdr:cNvPr id="527" name="円/楕円 526"/>
        <xdr:cNvSpPr/>
      </xdr:nvSpPr>
      <xdr:spPr>
        <a:xfrm>
          <a:off x="13652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10177</xdr:rowOff>
    </xdr:from>
    <xdr:ext cx="378565" cy="259045"/>
    <xdr:sp macro="" textlink="">
      <xdr:nvSpPr>
        <xdr:cNvPr id="528" name="テキスト ボックス 527"/>
        <xdr:cNvSpPr txBox="1"/>
      </xdr:nvSpPr>
      <xdr:spPr>
        <a:xfrm>
          <a:off x="13514017" y="6353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390525</xdr:colOff>
      <xdr:row>29</xdr:row>
      <xdr:rowOff>165644</xdr:rowOff>
    </xdr:from>
    <xdr:to>
      <xdr:col>18</xdr:col>
      <xdr:colOff>492125</xdr:colOff>
      <xdr:row>30</xdr:row>
      <xdr:rowOff>95794</xdr:rowOff>
    </xdr:to>
    <xdr:sp macro="" textlink="">
      <xdr:nvSpPr>
        <xdr:cNvPr id="529" name="円/楕円 528"/>
        <xdr:cNvSpPr/>
      </xdr:nvSpPr>
      <xdr:spPr>
        <a:xfrm>
          <a:off x="12763500" y="513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112321</xdr:rowOff>
    </xdr:from>
    <xdr:ext cx="378565" cy="259045"/>
    <xdr:sp macro="" textlink="">
      <xdr:nvSpPr>
        <xdr:cNvPr id="530" name="テキスト ボックス 529"/>
        <xdr:cNvSpPr txBox="1"/>
      </xdr:nvSpPr>
      <xdr:spPr>
        <a:xfrm>
          <a:off x="12625017" y="4912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131775</xdr:rowOff>
    </xdr:from>
    <xdr:to>
      <xdr:col>23</xdr:col>
      <xdr:colOff>517525</xdr:colOff>
      <xdr:row>74</xdr:row>
      <xdr:rowOff>153874</xdr:rowOff>
    </xdr:to>
    <xdr:cxnSp macro="">
      <xdr:nvCxnSpPr>
        <xdr:cNvPr id="608" name="直線コネクタ 607"/>
        <xdr:cNvCxnSpPr/>
      </xdr:nvCxnSpPr>
      <xdr:spPr>
        <a:xfrm>
          <a:off x="15481300" y="12819075"/>
          <a:ext cx="838200" cy="2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50620</xdr:rowOff>
    </xdr:from>
    <xdr:ext cx="534377" cy="259045"/>
    <xdr:sp macro="" textlink="">
      <xdr:nvSpPr>
        <xdr:cNvPr id="609" name="公債費平均値テキスト"/>
        <xdr:cNvSpPr txBox="1"/>
      </xdr:nvSpPr>
      <xdr:spPr>
        <a:xfrm>
          <a:off x="16370300" y="12909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97219</xdr:rowOff>
    </xdr:from>
    <xdr:to>
      <xdr:col>22</xdr:col>
      <xdr:colOff>365125</xdr:colOff>
      <xdr:row>74</xdr:row>
      <xdr:rowOff>131775</xdr:rowOff>
    </xdr:to>
    <xdr:cxnSp macro="">
      <xdr:nvCxnSpPr>
        <xdr:cNvPr id="611" name="直線コネクタ 610"/>
        <xdr:cNvCxnSpPr/>
      </xdr:nvCxnSpPr>
      <xdr:spPr>
        <a:xfrm>
          <a:off x="14592300" y="12784519"/>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133297</xdr:rowOff>
    </xdr:from>
    <xdr:ext cx="534377" cy="259045"/>
    <xdr:sp macro="" textlink="">
      <xdr:nvSpPr>
        <xdr:cNvPr id="613" name="テキスト ボックス 612"/>
        <xdr:cNvSpPr txBox="1"/>
      </xdr:nvSpPr>
      <xdr:spPr>
        <a:xfrm>
          <a:off x="15214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97219</xdr:rowOff>
    </xdr:from>
    <xdr:to>
      <xdr:col>21</xdr:col>
      <xdr:colOff>161925</xdr:colOff>
      <xdr:row>74</xdr:row>
      <xdr:rowOff>109296</xdr:rowOff>
    </xdr:to>
    <xdr:cxnSp macro="">
      <xdr:nvCxnSpPr>
        <xdr:cNvPr id="614" name="直線コネクタ 613"/>
        <xdr:cNvCxnSpPr/>
      </xdr:nvCxnSpPr>
      <xdr:spPr>
        <a:xfrm flipV="1">
          <a:off x="13703300" y="12784519"/>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99026</xdr:rowOff>
    </xdr:from>
    <xdr:ext cx="534377" cy="259045"/>
    <xdr:sp macro="" textlink="">
      <xdr:nvSpPr>
        <xdr:cNvPr id="616" name="テキスト ボックス 615"/>
        <xdr:cNvSpPr txBox="1"/>
      </xdr:nvSpPr>
      <xdr:spPr>
        <a:xfrm>
          <a:off x="14325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98933</xdr:rowOff>
    </xdr:from>
    <xdr:to>
      <xdr:col>19</xdr:col>
      <xdr:colOff>644525</xdr:colOff>
      <xdr:row>74</xdr:row>
      <xdr:rowOff>109296</xdr:rowOff>
    </xdr:to>
    <xdr:cxnSp macro="">
      <xdr:nvCxnSpPr>
        <xdr:cNvPr id="617" name="直線コネクタ 616"/>
        <xdr:cNvCxnSpPr/>
      </xdr:nvCxnSpPr>
      <xdr:spPr>
        <a:xfrm>
          <a:off x="12814300" y="12786233"/>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100055</xdr:rowOff>
    </xdr:from>
    <xdr:ext cx="534377" cy="259045"/>
    <xdr:sp macro="" textlink="">
      <xdr:nvSpPr>
        <xdr:cNvPr id="619" name="テキスト ボックス 618"/>
        <xdr:cNvSpPr txBox="1"/>
      </xdr:nvSpPr>
      <xdr:spPr>
        <a:xfrm>
          <a:off x="13436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104627</xdr:rowOff>
    </xdr:from>
    <xdr:ext cx="534377" cy="259045"/>
    <xdr:sp macro="" textlink="">
      <xdr:nvSpPr>
        <xdr:cNvPr id="621" name="テキスト ボックス 620"/>
        <xdr:cNvSpPr txBox="1"/>
      </xdr:nvSpPr>
      <xdr:spPr>
        <a:xfrm>
          <a:off x="12547111" y="129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103074</xdr:rowOff>
    </xdr:from>
    <xdr:to>
      <xdr:col>23</xdr:col>
      <xdr:colOff>568325</xdr:colOff>
      <xdr:row>75</xdr:row>
      <xdr:rowOff>33224</xdr:rowOff>
    </xdr:to>
    <xdr:sp macro="" textlink="">
      <xdr:nvSpPr>
        <xdr:cNvPr id="627" name="円/楕円 626"/>
        <xdr:cNvSpPr/>
      </xdr:nvSpPr>
      <xdr:spPr>
        <a:xfrm>
          <a:off x="16268700" y="1279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125951</xdr:rowOff>
    </xdr:from>
    <xdr:ext cx="534377" cy="259045"/>
    <xdr:sp macro="" textlink="">
      <xdr:nvSpPr>
        <xdr:cNvPr id="628" name="公債費該当値テキスト"/>
        <xdr:cNvSpPr txBox="1"/>
      </xdr:nvSpPr>
      <xdr:spPr>
        <a:xfrm>
          <a:off x="16370300" y="1264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39,256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80975</xdr:rowOff>
    </xdr:from>
    <xdr:to>
      <xdr:col>22</xdr:col>
      <xdr:colOff>415925</xdr:colOff>
      <xdr:row>75</xdr:row>
      <xdr:rowOff>11125</xdr:rowOff>
    </xdr:to>
    <xdr:sp macro="" textlink="">
      <xdr:nvSpPr>
        <xdr:cNvPr id="629" name="円/楕円 628"/>
        <xdr:cNvSpPr/>
      </xdr:nvSpPr>
      <xdr:spPr>
        <a:xfrm>
          <a:off x="15430500" y="127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27652</xdr:rowOff>
    </xdr:from>
    <xdr:ext cx="534377" cy="259045"/>
    <xdr:sp macro="" textlink="">
      <xdr:nvSpPr>
        <xdr:cNvPr id="630" name="テキスト ボックス 629"/>
        <xdr:cNvSpPr txBox="1"/>
      </xdr:nvSpPr>
      <xdr:spPr>
        <a:xfrm>
          <a:off x="15214111" y="125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46419</xdr:rowOff>
    </xdr:from>
    <xdr:to>
      <xdr:col>21</xdr:col>
      <xdr:colOff>212725</xdr:colOff>
      <xdr:row>74</xdr:row>
      <xdr:rowOff>148019</xdr:rowOff>
    </xdr:to>
    <xdr:sp macro="" textlink="">
      <xdr:nvSpPr>
        <xdr:cNvPr id="631" name="円/楕円 630"/>
        <xdr:cNvSpPr/>
      </xdr:nvSpPr>
      <xdr:spPr>
        <a:xfrm>
          <a:off x="14541500" y="1273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164546</xdr:rowOff>
    </xdr:from>
    <xdr:ext cx="534377" cy="259045"/>
    <xdr:sp macro="" textlink="">
      <xdr:nvSpPr>
        <xdr:cNvPr id="632" name="テキスト ボックス 631"/>
        <xdr:cNvSpPr txBox="1"/>
      </xdr:nvSpPr>
      <xdr:spPr>
        <a:xfrm>
          <a:off x="14325111" y="125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58496</xdr:rowOff>
    </xdr:from>
    <xdr:to>
      <xdr:col>20</xdr:col>
      <xdr:colOff>9525</xdr:colOff>
      <xdr:row>74</xdr:row>
      <xdr:rowOff>160096</xdr:rowOff>
    </xdr:to>
    <xdr:sp macro="" textlink="">
      <xdr:nvSpPr>
        <xdr:cNvPr id="633" name="円/楕円 632"/>
        <xdr:cNvSpPr/>
      </xdr:nvSpPr>
      <xdr:spPr>
        <a:xfrm>
          <a:off x="13652500" y="127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5173</xdr:rowOff>
    </xdr:from>
    <xdr:ext cx="534377" cy="259045"/>
    <xdr:sp macro="" textlink="">
      <xdr:nvSpPr>
        <xdr:cNvPr id="634" name="テキスト ボックス 633"/>
        <xdr:cNvSpPr txBox="1"/>
      </xdr:nvSpPr>
      <xdr:spPr>
        <a:xfrm>
          <a:off x="13436111" y="1252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48133</xdr:rowOff>
    </xdr:from>
    <xdr:to>
      <xdr:col>18</xdr:col>
      <xdr:colOff>492125</xdr:colOff>
      <xdr:row>74</xdr:row>
      <xdr:rowOff>149733</xdr:rowOff>
    </xdr:to>
    <xdr:sp macro="" textlink="">
      <xdr:nvSpPr>
        <xdr:cNvPr id="635" name="円/楕円 634"/>
        <xdr:cNvSpPr/>
      </xdr:nvSpPr>
      <xdr:spPr>
        <a:xfrm>
          <a:off x="12763500" y="1273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166260</xdr:rowOff>
    </xdr:from>
    <xdr:ext cx="534377" cy="259045"/>
    <xdr:sp macro="" textlink="">
      <xdr:nvSpPr>
        <xdr:cNvPr id="636" name="テキスト ボックス 635"/>
        <xdr:cNvSpPr txBox="1"/>
      </xdr:nvSpPr>
      <xdr:spPr>
        <a:xfrm>
          <a:off x="12547111" y="125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7" name="直線コネクタ 64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8" name="テキスト ボックス 64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9" name="直線コネクタ 64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0" name="テキスト ボックス 64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1" name="直線コネクタ 65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2" name="テキスト ボックス 65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3" name="直線コネクタ 65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4" name="テキスト ボックス 65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5" name="直線コネクタ 65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6" name="テキスト ボックス 65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7" name="直線コネクタ 65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8" name="テキスト ボックス 65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2" name="直線コネクタ 661"/>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3"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4" name="直線コネクタ 663"/>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5"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6" name="直線コネクタ 665"/>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2866</xdr:rowOff>
    </xdr:from>
    <xdr:to>
      <xdr:col>23</xdr:col>
      <xdr:colOff>517525</xdr:colOff>
      <xdr:row>98</xdr:row>
      <xdr:rowOff>36830</xdr:rowOff>
    </xdr:to>
    <xdr:cxnSp macro="">
      <xdr:nvCxnSpPr>
        <xdr:cNvPr id="667" name="直線コネクタ 666"/>
        <xdr:cNvCxnSpPr/>
      </xdr:nvCxnSpPr>
      <xdr:spPr>
        <a:xfrm flipV="1">
          <a:off x="15481300" y="16290616"/>
          <a:ext cx="838200" cy="54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92256</xdr:rowOff>
    </xdr:from>
    <xdr:ext cx="469744" cy="259045"/>
    <xdr:sp macro="" textlink="">
      <xdr:nvSpPr>
        <xdr:cNvPr id="668" name="積立金平均値テキスト"/>
        <xdr:cNvSpPr txBox="1"/>
      </xdr:nvSpPr>
      <xdr:spPr>
        <a:xfrm>
          <a:off x="16370300" y="16380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69" name="フローチャート : 判断 668"/>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33020</xdr:rowOff>
    </xdr:from>
    <xdr:to>
      <xdr:col>22</xdr:col>
      <xdr:colOff>365125</xdr:colOff>
      <xdr:row>98</xdr:row>
      <xdr:rowOff>36830</xdr:rowOff>
    </xdr:to>
    <xdr:cxnSp macro="">
      <xdr:nvCxnSpPr>
        <xdr:cNvPr id="670" name="直線コネクタ 669"/>
        <xdr:cNvCxnSpPr/>
      </xdr:nvCxnSpPr>
      <xdr:spPr>
        <a:xfrm>
          <a:off x="14592300" y="1666367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1" name="フローチャート : 判断 670"/>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55171</xdr:rowOff>
    </xdr:from>
    <xdr:ext cx="469744" cy="259045"/>
    <xdr:sp macro="" textlink="">
      <xdr:nvSpPr>
        <xdr:cNvPr id="672" name="テキスト ボックス 671"/>
        <xdr:cNvSpPr txBox="1"/>
      </xdr:nvSpPr>
      <xdr:spPr>
        <a:xfrm>
          <a:off x="15246427" y="1600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33020</xdr:rowOff>
    </xdr:from>
    <xdr:to>
      <xdr:col>21</xdr:col>
      <xdr:colOff>161925</xdr:colOff>
      <xdr:row>98</xdr:row>
      <xdr:rowOff>93653</xdr:rowOff>
    </xdr:to>
    <xdr:cxnSp macro="">
      <xdr:nvCxnSpPr>
        <xdr:cNvPr id="673" name="直線コネクタ 672"/>
        <xdr:cNvCxnSpPr/>
      </xdr:nvCxnSpPr>
      <xdr:spPr>
        <a:xfrm flipV="1">
          <a:off x="13703300" y="16663670"/>
          <a:ext cx="889000" cy="23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4" name="フローチャート : 判断 673"/>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46028</xdr:rowOff>
    </xdr:from>
    <xdr:ext cx="469744" cy="259045"/>
    <xdr:sp macro="" textlink="">
      <xdr:nvSpPr>
        <xdr:cNvPr id="675" name="テキスト ボックス 674"/>
        <xdr:cNvSpPr txBox="1"/>
      </xdr:nvSpPr>
      <xdr:spPr>
        <a:xfrm>
          <a:off x="14357427" y="161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160057</xdr:rowOff>
    </xdr:from>
    <xdr:to>
      <xdr:col>19</xdr:col>
      <xdr:colOff>644525</xdr:colOff>
      <xdr:row>98</xdr:row>
      <xdr:rowOff>93653</xdr:rowOff>
    </xdr:to>
    <xdr:cxnSp macro="">
      <xdr:nvCxnSpPr>
        <xdr:cNvPr id="676" name="直線コネクタ 675"/>
        <xdr:cNvCxnSpPr/>
      </xdr:nvCxnSpPr>
      <xdr:spPr>
        <a:xfrm>
          <a:off x="12814300" y="16447807"/>
          <a:ext cx="889000" cy="44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7" name="フローチャート : 判断 676"/>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75201</xdr:rowOff>
    </xdr:from>
    <xdr:ext cx="469744" cy="259045"/>
    <xdr:sp macro="" textlink="">
      <xdr:nvSpPr>
        <xdr:cNvPr id="678" name="テキスト ボックス 677"/>
        <xdr:cNvSpPr txBox="1"/>
      </xdr:nvSpPr>
      <xdr:spPr>
        <a:xfrm>
          <a:off x="13468427" y="1602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79" name="フローチャート : 判断 678"/>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27630</xdr:rowOff>
    </xdr:from>
    <xdr:ext cx="469744" cy="259045"/>
    <xdr:sp macro="" textlink="">
      <xdr:nvSpPr>
        <xdr:cNvPr id="680" name="テキスト ボックス 679"/>
        <xdr:cNvSpPr txBox="1"/>
      </xdr:nvSpPr>
      <xdr:spPr>
        <a:xfrm>
          <a:off x="12579427" y="161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123516</xdr:rowOff>
    </xdr:from>
    <xdr:to>
      <xdr:col>23</xdr:col>
      <xdr:colOff>568325</xdr:colOff>
      <xdr:row>95</xdr:row>
      <xdr:rowOff>53666</xdr:rowOff>
    </xdr:to>
    <xdr:sp macro="" textlink="">
      <xdr:nvSpPr>
        <xdr:cNvPr id="686" name="円/楕円 685"/>
        <xdr:cNvSpPr/>
      </xdr:nvSpPr>
      <xdr:spPr>
        <a:xfrm>
          <a:off x="16268700" y="1623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146393</xdr:rowOff>
    </xdr:from>
    <xdr:ext cx="469744" cy="259045"/>
    <xdr:sp macro="" textlink="">
      <xdr:nvSpPr>
        <xdr:cNvPr id="687" name="積立金該当値テキスト"/>
        <xdr:cNvSpPr txBox="1"/>
      </xdr:nvSpPr>
      <xdr:spPr>
        <a:xfrm>
          <a:off x="16370300" y="1609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157480</xdr:rowOff>
    </xdr:from>
    <xdr:to>
      <xdr:col>22</xdr:col>
      <xdr:colOff>415925</xdr:colOff>
      <xdr:row>98</xdr:row>
      <xdr:rowOff>87630</xdr:rowOff>
    </xdr:to>
    <xdr:sp macro="" textlink="">
      <xdr:nvSpPr>
        <xdr:cNvPr id="688" name="円/楕円 687"/>
        <xdr:cNvSpPr/>
      </xdr:nvSpPr>
      <xdr:spPr>
        <a:xfrm>
          <a:off x="15430500" y="167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78757</xdr:rowOff>
    </xdr:from>
    <xdr:ext cx="469744" cy="259045"/>
    <xdr:sp macro="" textlink="">
      <xdr:nvSpPr>
        <xdr:cNvPr id="689" name="テキスト ボックス 688"/>
        <xdr:cNvSpPr txBox="1"/>
      </xdr:nvSpPr>
      <xdr:spPr>
        <a:xfrm>
          <a:off x="15246427" y="1688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153670</xdr:rowOff>
    </xdr:from>
    <xdr:to>
      <xdr:col>21</xdr:col>
      <xdr:colOff>212725</xdr:colOff>
      <xdr:row>97</xdr:row>
      <xdr:rowOff>83820</xdr:rowOff>
    </xdr:to>
    <xdr:sp macro="" textlink="">
      <xdr:nvSpPr>
        <xdr:cNvPr id="690" name="円/楕円 689"/>
        <xdr:cNvSpPr/>
      </xdr:nvSpPr>
      <xdr:spPr>
        <a:xfrm>
          <a:off x="14541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74947</xdr:rowOff>
    </xdr:from>
    <xdr:ext cx="469744" cy="259045"/>
    <xdr:sp macro="" textlink="">
      <xdr:nvSpPr>
        <xdr:cNvPr id="691" name="テキスト ボックス 690"/>
        <xdr:cNvSpPr txBox="1"/>
      </xdr:nvSpPr>
      <xdr:spPr>
        <a:xfrm>
          <a:off x="14357427" y="1670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42853</xdr:rowOff>
    </xdr:from>
    <xdr:to>
      <xdr:col>20</xdr:col>
      <xdr:colOff>9525</xdr:colOff>
      <xdr:row>98</xdr:row>
      <xdr:rowOff>144453</xdr:rowOff>
    </xdr:to>
    <xdr:sp macro="" textlink="">
      <xdr:nvSpPr>
        <xdr:cNvPr id="692" name="円/楕円 691"/>
        <xdr:cNvSpPr/>
      </xdr:nvSpPr>
      <xdr:spPr>
        <a:xfrm>
          <a:off x="13652500" y="168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135580</xdr:rowOff>
    </xdr:from>
    <xdr:ext cx="469744" cy="259045"/>
    <xdr:sp macro="" textlink="">
      <xdr:nvSpPr>
        <xdr:cNvPr id="693" name="テキスト ボックス 692"/>
        <xdr:cNvSpPr txBox="1"/>
      </xdr:nvSpPr>
      <xdr:spPr>
        <a:xfrm>
          <a:off x="13468427" y="1693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109257</xdr:rowOff>
    </xdr:from>
    <xdr:to>
      <xdr:col>18</xdr:col>
      <xdr:colOff>492125</xdr:colOff>
      <xdr:row>96</xdr:row>
      <xdr:rowOff>39407</xdr:rowOff>
    </xdr:to>
    <xdr:sp macro="" textlink="">
      <xdr:nvSpPr>
        <xdr:cNvPr id="694" name="円/楕円 693"/>
        <xdr:cNvSpPr/>
      </xdr:nvSpPr>
      <xdr:spPr>
        <a:xfrm>
          <a:off x="12763500" y="163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30534</xdr:rowOff>
    </xdr:from>
    <xdr:ext cx="469744" cy="259045"/>
    <xdr:sp macro="" textlink="">
      <xdr:nvSpPr>
        <xdr:cNvPr id="695" name="テキスト ボックス 694"/>
        <xdr:cNvSpPr txBox="1"/>
      </xdr:nvSpPr>
      <xdr:spPr>
        <a:xfrm>
          <a:off x="12579427" y="1648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5" name="テキスト ボックス 71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1" name="直線コネクタ 720"/>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4"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5" name="直線コネクタ 724"/>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86469</xdr:rowOff>
    </xdr:from>
    <xdr:to>
      <xdr:col>32</xdr:col>
      <xdr:colOff>187325</xdr:colOff>
      <xdr:row>39</xdr:row>
      <xdr:rowOff>86469</xdr:rowOff>
    </xdr:to>
    <xdr:cxnSp macro="">
      <xdr:nvCxnSpPr>
        <xdr:cNvPr id="726" name="直線コネクタ 725"/>
        <xdr:cNvCxnSpPr/>
      </xdr:nvCxnSpPr>
      <xdr:spPr>
        <a:xfrm>
          <a:off x="21323300" y="67730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26542</xdr:rowOff>
    </xdr:from>
    <xdr:ext cx="469744" cy="259045"/>
    <xdr:sp macro="" textlink="">
      <xdr:nvSpPr>
        <xdr:cNvPr id="727" name="投資及び出資金平均値テキスト"/>
        <xdr:cNvSpPr txBox="1"/>
      </xdr:nvSpPr>
      <xdr:spPr>
        <a:xfrm>
          <a:off x="22212300" y="6370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8" name="フローチャート : 判断 727"/>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86469</xdr:rowOff>
    </xdr:from>
    <xdr:to>
      <xdr:col>31</xdr:col>
      <xdr:colOff>34925</xdr:colOff>
      <xdr:row>39</xdr:row>
      <xdr:rowOff>86469</xdr:rowOff>
    </xdr:to>
    <xdr:cxnSp macro="">
      <xdr:nvCxnSpPr>
        <xdr:cNvPr id="729" name="直線コネクタ 728"/>
        <xdr:cNvCxnSpPr/>
      </xdr:nvCxnSpPr>
      <xdr:spPr>
        <a:xfrm>
          <a:off x="20434300" y="67730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0" name="フローチャート : 判断 729"/>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113464</xdr:rowOff>
    </xdr:from>
    <xdr:ext cx="469744" cy="259045"/>
    <xdr:sp macro="" textlink="">
      <xdr:nvSpPr>
        <xdr:cNvPr id="731" name="テキスト ボックス 730"/>
        <xdr:cNvSpPr txBox="1"/>
      </xdr:nvSpPr>
      <xdr:spPr>
        <a:xfrm>
          <a:off x="21088427"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86469</xdr:rowOff>
    </xdr:from>
    <xdr:to>
      <xdr:col>29</xdr:col>
      <xdr:colOff>517525</xdr:colOff>
      <xdr:row>39</xdr:row>
      <xdr:rowOff>86632</xdr:rowOff>
    </xdr:to>
    <xdr:cxnSp macro="">
      <xdr:nvCxnSpPr>
        <xdr:cNvPr id="732" name="直線コネクタ 731"/>
        <xdr:cNvCxnSpPr/>
      </xdr:nvCxnSpPr>
      <xdr:spPr>
        <a:xfrm flipV="1">
          <a:off x="19545300" y="6773019"/>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3" name="フローチャート : 判断 732"/>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14676</xdr:rowOff>
    </xdr:from>
    <xdr:ext cx="378565" cy="259045"/>
    <xdr:sp macro="" textlink="">
      <xdr:nvSpPr>
        <xdr:cNvPr id="734" name="テキスト ボックス 733"/>
        <xdr:cNvSpPr txBox="1"/>
      </xdr:nvSpPr>
      <xdr:spPr>
        <a:xfrm>
          <a:off x="20245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86469</xdr:rowOff>
    </xdr:from>
    <xdr:to>
      <xdr:col>28</xdr:col>
      <xdr:colOff>314325</xdr:colOff>
      <xdr:row>39</xdr:row>
      <xdr:rowOff>86632</xdr:rowOff>
    </xdr:to>
    <xdr:cxnSp macro="">
      <xdr:nvCxnSpPr>
        <xdr:cNvPr id="735" name="直線コネクタ 734"/>
        <xdr:cNvCxnSpPr/>
      </xdr:nvCxnSpPr>
      <xdr:spPr>
        <a:xfrm>
          <a:off x="18656300" y="6773019"/>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6" name="フローチャート : 判断 735"/>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9288</xdr:rowOff>
    </xdr:from>
    <xdr:ext cx="378565" cy="259045"/>
    <xdr:sp macro="" textlink="">
      <xdr:nvSpPr>
        <xdr:cNvPr id="737" name="テキスト ボックス 736"/>
        <xdr:cNvSpPr txBox="1"/>
      </xdr:nvSpPr>
      <xdr:spPr>
        <a:xfrm>
          <a:off x="19356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8" name="フローチャート : 判断 737"/>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10105</xdr:rowOff>
    </xdr:from>
    <xdr:ext cx="378565" cy="259045"/>
    <xdr:sp macro="" textlink="">
      <xdr:nvSpPr>
        <xdr:cNvPr id="739" name="テキスト ボックス 738"/>
        <xdr:cNvSpPr txBox="1"/>
      </xdr:nvSpPr>
      <xdr:spPr>
        <a:xfrm>
          <a:off x="18467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35669</xdr:rowOff>
    </xdr:from>
    <xdr:to>
      <xdr:col>32</xdr:col>
      <xdr:colOff>238125</xdr:colOff>
      <xdr:row>39</xdr:row>
      <xdr:rowOff>137269</xdr:rowOff>
    </xdr:to>
    <xdr:sp macro="" textlink="">
      <xdr:nvSpPr>
        <xdr:cNvPr id="745" name="円/楕円 744"/>
        <xdr:cNvSpPr/>
      </xdr:nvSpPr>
      <xdr:spPr>
        <a:xfrm>
          <a:off x="221107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122046</xdr:rowOff>
    </xdr:from>
    <xdr:ext cx="313932" cy="259045"/>
    <xdr:sp macro="" textlink="">
      <xdr:nvSpPr>
        <xdr:cNvPr id="746" name="投資及び出資金該当値テキスト"/>
        <xdr:cNvSpPr txBox="1"/>
      </xdr:nvSpPr>
      <xdr:spPr>
        <a:xfrm>
          <a:off x="22212300" y="6637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35669</xdr:rowOff>
    </xdr:from>
    <xdr:to>
      <xdr:col>31</xdr:col>
      <xdr:colOff>85725</xdr:colOff>
      <xdr:row>39</xdr:row>
      <xdr:rowOff>137269</xdr:rowOff>
    </xdr:to>
    <xdr:sp macro="" textlink="">
      <xdr:nvSpPr>
        <xdr:cNvPr id="747" name="円/楕円 746"/>
        <xdr:cNvSpPr/>
      </xdr:nvSpPr>
      <xdr:spPr>
        <a:xfrm>
          <a:off x="21272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128396</xdr:rowOff>
    </xdr:from>
    <xdr:ext cx="313932" cy="259045"/>
    <xdr:sp macro="" textlink="">
      <xdr:nvSpPr>
        <xdr:cNvPr id="748" name="テキスト ボックス 747"/>
        <xdr:cNvSpPr txBox="1"/>
      </xdr:nvSpPr>
      <xdr:spPr>
        <a:xfrm>
          <a:off x="21166333" y="6814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35669</xdr:rowOff>
    </xdr:from>
    <xdr:to>
      <xdr:col>29</xdr:col>
      <xdr:colOff>568325</xdr:colOff>
      <xdr:row>39</xdr:row>
      <xdr:rowOff>137269</xdr:rowOff>
    </xdr:to>
    <xdr:sp macro="" textlink="">
      <xdr:nvSpPr>
        <xdr:cNvPr id="749" name="円/楕円 748"/>
        <xdr:cNvSpPr/>
      </xdr:nvSpPr>
      <xdr:spPr>
        <a:xfrm>
          <a:off x="20383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128396</xdr:rowOff>
    </xdr:from>
    <xdr:ext cx="313932" cy="259045"/>
    <xdr:sp macro="" textlink="">
      <xdr:nvSpPr>
        <xdr:cNvPr id="750" name="テキスト ボックス 749"/>
        <xdr:cNvSpPr txBox="1"/>
      </xdr:nvSpPr>
      <xdr:spPr>
        <a:xfrm>
          <a:off x="20277333" y="6814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35832</xdr:rowOff>
    </xdr:from>
    <xdr:to>
      <xdr:col>28</xdr:col>
      <xdr:colOff>365125</xdr:colOff>
      <xdr:row>39</xdr:row>
      <xdr:rowOff>137432</xdr:rowOff>
    </xdr:to>
    <xdr:sp macro="" textlink="">
      <xdr:nvSpPr>
        <xdr:cNvPr id="751" name="円/楕円 750"/>
        <xdr:cNvSpPr/>
      </xdr:nvSpPr>
      <xdr:spPr>
        <a:xfrm>
          <a:off x="19494500" y="67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128559</xdr:rowOff>
    </xdr:from>
    <xdr:ext cx="313932" cy="259045"/>
    <xdr:sp macro="" textlink="">
      <xdr:nvSpPr>
        <xdr:cNvPr id="752" name="テキスト ボックス 751"/>
        <xdr:cNvSpPr txBox="1"/>
      </xdr:nvSpPr>
      <xdr:spPr>
        <a:xfrm>
          <a:off x="19388333" y="681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35669</xdr:rowOff>
    </xdr:from>
    <xdr:to>
      <xdr:col>27</xdr:col>
      <xdr:colOff>161925</xdr:colOff>
      <xdr:row>39</xdr:row>
      <xdr:rowOff>137269</xdr:rowOff>
    </xdr:to>
    <xdr:sp macro="" textlink="">
      <xdr:nvSpPr>
        <xdr:cNvPr id="753" name="円/楕円 752"/>
        <xdr:cNvSpPr/>
      </xdr:nvSpPr>
      <xdr:spPr>
        <a:xfrm>
          <a:off x="18605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128396</xdr:rowOff>
    </xdr:from>
    <xdr:ext cx="313932" cy="259045"/>
    <xdr:sp macro="" textlink="">
      <xdr:nvSpPr>
        <xdr:cNvPr id="754" name="テキスト ボックス 753"/>
        <xdr:cNvSpPr txBox="1"/>
      </xdr:nvSpPr>
      <xdr:spPr>
        <a:xfrm>
          <a:off x="18499333" y="6814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6" name="直線コネクタ 775"/>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9"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0" name="直線コネクタ 779"/>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144363</xdr:rowOff>
    </xdr:from>
    <xdr:to>
      <xdr:col>32</xdr:col>
      <xdr:colOff>187325</xdr:colOff>
      <xdr:row>56</xdr:row>
      <xdr:rowOff>57541</xdr:rowOff>
    </xdr:to>
    <xdr:cxnSp macro="">
      <xdr:nvCxnSpPr>
        <xdr:cNvPr id="781" name="直線コネクタ 780"/>
        <xdr:cNvCxnSpPr/>
      </xdr:nvCxnSpPr>
      <xdr:spPr>
        <a:xfrm flipV="1">
          <a:off x="21323300" y="9574113"/>
          <a:ext cx="838200" cy="8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74825</xdr:rowOff>
    </xdr:from>
    <xdr:ext cx="469744" cy="259045"/>
    <xdr:sp macro="" textlink="">
      <xdr:nvSpPr>
        <xdr:cNvPr id="782" name="貸付金平均値テキスト"/>
        <xdr:cNvSpPr txBox="1"/>
      </xdr:nvSpPr>
      <xdr:spPr>
        <a:xfrm>
          <a:off x="22212300" y="984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3" name="フローチャート : 判断 782"/>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151107</xdr:rowOff>
    </xdr:from>
    <xdr:to>
      <xdr:col>31</xdr:col>
      <xdr:colOff>34925</xdr:colOff>
      <xdr:row>56</xdr:row>
      <xdr:rowOff>57541</xdr:rowOff>
    </xdr:to>
    <xdr:cxnSp macro="">
      <xdr:nvCxnSpPr>
        <xdr:cNvPr id="784" name="直線コネクタ 783"/>
        <xdr:cNvCxnSpPr/>
      </xdr:nvCxnSpPr>
      <xdr:spPr>
        <a:xfrm>
          <a:off x="20434300" y="9580857"/>
          <a:ext cx="889000" cy="7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5" name="フローチャート : 判断 784"/>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159430</xdr:rowOff>
    </xdr:from>
    <xdr:ext cx="469744" cy="259045"/>
    <xdr:sp macro="" textlink="">
      <xdr:nvSpPr>
        <xdr:cNvPr id="786" name="テキスト ボックス 785"/>
        <xdr:cNvSpPr txBox="1"/>
      </xdr:nvSpPr>
      <xdr:spPr>
        <a:xfrm>
          <a:off x="21088427" y="993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151107</xdr:rowOff>
    </xdr:from>
    <xdr:to>
      <xdr:col>29</xdr:col>
      <xdr:colOff>517525</xdr:colOff>
      <xdr:row>56</xdr:row>
      <xdr:rowOff>92151</xdr:rowOff>
    </xdr:to>
    <xdr:cxnSp macro="">
      <xdr:nvCxnSpPr>
        <xdr:cNvPr id="787" name="直線コネクタ 786"/>
        <xdr:cNvCxnSpPr/>
      </xdr:nvCxnSpPr>
      <xdr:spPr>
        <a:xfrm flipV="1">
          <a:off x="19545300" y="9580857"/>
          <a:ext cx="889000" cy="11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8" name="フローチャート : 判断 787"/>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153692</xdr:rowOff>
    </xdr:from>
    <xdr:ext cx="469744" cy="259045"/>
    <xdr:sp macro="" textlink="">
      <xdr:nvSpPr>
        <xdr:cNvPr id="789" name="テキスト ボックス 788"/>
        <xdr:cNvSpPr txBox="1"/>
      </xdr:nvSpPr>
      <xdr:spPr>
        <a:xfrm>
          <a:off x="20199427"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46637</xdr:rowOff>
    </xdr:from>
    <xdr:to>
      <xdr:col>28</xdr:col>
      <xdr:colOff>314325</xdr:colOff>
      <xdr:row>56</xdr:row>
      <xdr:rowOff>92151</xdr:rowOff>
    </xdr:to>
    <xdr:cxnSp macro="">
      <xdr:nvCxnSpPr>
        <xdr:cNvPr id="790" name="直線コネクタ 789"/>
        <xdr:cNvCxnSpPr/>
      </xdr:nvCxnSpPr>
      <xdr:spPr>
        <a:xfrm>
          <a:off x="18656300" y="9647837"/>
          <a:ext cx="889000" cy="4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1" name="フローチャート : 判断 790"/>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146491</xdr:rowOff>
    </xdr:from>
    <xdr:ext cx="469744" cy="259045"/>
    <xdr:sp macro="" textlink="">
      <xdr:nvSpPr>
        <xdr:cNvPr id="792" name="テキスト ボックス 791"/>
        <xdr:cNvSpPr txBox="1"/>
      </xdr:nvSpPr>
      <xdr:spPr>
        <a:xfrm>
          <a:off x="19310427" y="99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3" name="フローチャート : 判断 792"/>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123220</xdr:rowOff>
    </xdr:from>
    <xdr:ext cx="534377" cy="259045"/>
    <xdr:sp macro="" textlink="">
      <xdr:nvSpPr>
        <xdr:cNvPr id="794" name="テキスト ボックス 793"/>
        <xdr:cNvSpPr txBox="1"/>
      </xdr:nvSpPr>
      <xdr:spPr>
        <a:xfrm>
          <a:off x="18389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93563</xdr:rowOff>
    </xdr:from>
    <xdr:to>
      <xdr:col>32</xdr:col>
      <xdr:colOff>238125</xdr:colOff>
      <xdr:row>56</xdr:row>
      <xdr:rowOff>23713</xdr:rowOff>
    </xdr:to>
    <xdr:sp macro="" textlink="">
      <xdr:nvSpPr>
        <xdr:cNvPr id="800" name="円/楕円 799"/>
        <xdr:cNvSpPr/>
      </xdr:nvSpPr>
      <xdr:spPr>
        <a:xfrm>
          <a:off x="22110700" y="952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116440</xdr:rowOff>
    </xdr:from>
    <xdr:ext cx="534377" cy="259045"/>
    <xdr:sp macro="" textlink="">
      <xdr:nvSpPr>
        <xdr:cNvPr id="801" name="貸付金該当値テキスト"/>
        <xdr:cNvSpPr txBox="1"/>
      </xdr:nvSpPr>
      <xdr:spPr>
        <a:xfrm>
          <a:off x="22212300" y="937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22,296</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6741</xdr:rowOff>
    </xdr:from>
    <xdr:to>
      <xdr:col>31</xdr:col>
      <xdr:colOff>85725</xdr:colOff>
      <xdr:row>56</xdr:row>
      <xdr:rowOff>108341</xdr:rowOff>
    </xdr:to>
    <xdr:sp macro="" textlink="">
      <xdr:nvSpPr>
        <xdr:cNvPr id="802" name="円/楕円 801"/>
        <xdr:cNvSpPr/>
      </xdr:nvSpPr>
      <xdr:spPr>
        <a:xfrm>
          <a:off x="21272500" y="960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124868</xdr:rowOff>
    </xdr:from>
    <xdr:ext cx="534377" cy="259045"/>
    <xdr:sp macro="" textlink="">
      <xdr:nvSpPr>
        <xdr:cNvPr id="803" name="テキスト ボックス 802"/>
        <xdr:cNvSpPr txBox="1"/>
      </xdr:nvSpPr>
      <xdr:spPr>
        <a:xfrm>
          <a:off x="21056111" y="938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18,594</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100307</xdr:rowOff>
    </xdr:from>
    <xdr:to>
      <xdr:col>29</xdr:col>
      <xdr:colOff>568325</xdr:colOff>
      <xdr:row>56</xdr:row>
      <xdr:rowOff>30457</xdr:rowOff>
    </xdr:to>
    <xdr:sp macro="" textlink="">
      <xdr:nvSpPr>
        <xdr:cNvPr id="804" name="円/楕円 803"/>
        <xdr:cNvSpPr/>
      </xdr:nvSpPr>
      <xdr:spPr>
        <a:xfrm>
          <a:off x="20383500" y="95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46984</xdr:rowOff>
    </xdr:from>
    <xdr:ext cx="534377" cy="259045"/>
    <xdr:sp macro="" textlink="">
      <xdr:nvSpPr>
        <xdr:cNvPr id="805" name="テキスト ボックス 804"/>
        <xdr:cNvSpPr txBox="1"/>
      </xdr:nvSpPr>
      <xdr:spPr>
        <a:xfrm>
          <a:off x="20167111" y="930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41351</xdr:rowOff>
    </xdr:from>
    <xdr:to>
      <xdr:col>28</xdr:col>
      <xdr:colOff>365125</xdr:colOff>
      <xdr:row>56</xdr:row>
      <xdr:rowOff>142951</xdr:rowOff>
    </xdr:to>
    <xdr:sp macro="" textlink="">
      <xdr:nvSpPr>
        <xdr:cNvPr id="806" name="円/楕円 805"/>
        <xdr:cNvSpPr/>
      </xdr:nvSpPr>
      <xdr:spPr>
        <a:xfrm>
          <a:off x="19494500" y="96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159478</xdr:rowOff>
    </xdr:from>
    <xdr:ext cx="534377" cy="259045"/>
    <xdr:sp macro="" textlink="">
      <xdr:nvSpPr>
        <xdr:cNvPr id="807" name="テキスト ボックス 806"/>
        <xdr:cNvSpPr txBox="1"/>
      </xdr:nvSpPr>
      <xdr:spPr>
        <a:xfrm>
          <a:off x="19278111" y="94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17,080</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167287</xdr:rowOff>
    </xdr:from>
    <xdr:to>
      <xdr:col>27</xdr:col>
      <xdr:colOff>161925</xdr:colOff>
      <xdr:row>56</xdr:row>
      <xdr:rowOff>97437</xdr:rowOff>
    </xdr:to>
    <xdr:sp macro="" textlink="">
      <xdr:nvSpPr>
        <xdr:cNvPr id="808" name="円/楕円 807"/>
        <xdr:cNvSpPr/>
      </xdr:nvSpPr>
      <xdr:spPr>
        <a:xfrm>
          <a:off x="18605500" y="959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113964</xdr:rowOff>
    </xdr:from>
    <xdr:ext cx="534377" cy="259045"/>
    <xdr:sp macro="" textlink="">
      <xdr:nvSpPr>
        <xdr:cNvPr id="809" name="テキスト ボックス 808"/>
        <xdr:cNvSpPr txBox="1"/>
      </xdr:nvSpPr>
      <xdr:spPr>
        <a:xfrm>
          <a:off x="18389111" y="937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8" name="テキスト ボックス 82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0" name="テキスト ボックス 82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4" name="直線コネクタ 833"/>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5"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6" name="直線コネクタ 835"/>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7"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8" name="直線コネクタ 837"/>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133147</xdr:rowOff>
    </xdr:from>
    <xdr:to>
      <xdr:col>32</xdr:col>
      <xdr:colOff>187325</xdr:colOff>
      <xdr:row>76</xdr:row>
      <xdr:rowOff>144614</xdr:rowOff>
    </xdr:to>
    <xdr:cxnSp macro="">
      <xdr:nvCxnSpPr>
        <xdr:cNvPr id="839" name="直線コネクタ 838"/>
        <xdr:cNvCxnSpPr/>
      </xdr:nvCxnSpPr>
      <xdr:spPr>
        <a:xfrm flipV="1">
          <a:off x="21323300" y="13163347"/>
          <a:ext cx="838200" cy="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7840</xdr:rowOff>
    </xdr:from>
    <xdr:ext cx="534377" cy="259045"/>
    <xdr:sp macro="" textlink="">
      <xdr:nvSpPr>
        <xdr:cNvPr id="840" name="繰出金平均値テキスト"/>
        <xdr:cNvSpPr txBox="1"/>
      </xdr:nvSpPr>
      <xdr:spPr>
        <a:xfrm>
          <a:off x="22212300" y="12866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1" name="フローチャート : 判断 840"/>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144614</xdr:rowOff>
    </xdr:from>
    <xdr:to>
      <xdr:col>31</xdr:col>
      <xdr:colOff>34925</xdr:colOff>
      <xdr:row>77</xdr:row>
      <xdr:rowOff>48374</xdr:rowOff>
    </xdr:to>
    <xdr:cxnSp macro="">
      <xdr:nvCxnSpPr>
        <xdr:cNvPr id="842" name="直線コネクタ 841"/>
        <xdr:cNvCxnSpPr/>
      </xdr:nvCxnSpPr>
      <xdr:spPr>
        <a:xfrm flipV="1">
          <a:off x="20434300" y="13174814"/>
          <a:ext cx="8890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3" name="フローチャート : 判断 842"/>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44149</xdr:rowOff>
    </xdr:from>
    <xdr:ext cx="534377" cy="259045"/>
    <xdr:sp macro="" textlink="">
      <xdr:nvSpPr>
        <xdr:cNvPr id="844" name="テキスト ボックス 843"/>
        <xdr:cNvSpPr txBox="1"/>
      </xdr:nvSpPr>
      <xdr:spPr>
        <a:xfrm>
          <a:off x="21056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48374</xdr:rowOff>
    </xdr:from>
    <xdr:to>
      <xdr:col>29</xdr:col>
      <xdr:colOff>517525</xdr:colOff>
      <xdr:row>77</xdr:row>
      <xdr:rowOff>69062</xdr:rowOff>
    </xdr:to>
    <xdr:cxnSp macro="">
      <xdr:nvCxnSpPr>
        <xdr:cNvPr id="845" name="直線コネクタ 844"/>
        <xdr:cNvCxnSpPr/>
      </xdr:nvCxnSpPr>
      <xdr:spPr>
        <a:xfrm flipV="1">
          <a:off x="19545300" y="13250024"/>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6" name="フローチャート : 判断 845"/>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56799</xdr:rowOff>
    </xdr:from>
    <xdr:ext cx="534377" cy="259045"/>
    <xdr:sp macro="" textlink="">
      <xdr:nvSpPr>
        <xdr:cNvPr id="847" name="テキスト ボックス 846"/>
        <xdr:cNvSpPr txBox="1"/>
      </xdr:nvSpPr>
      <xdr:spPr>
        <a:xfrm>
          <a:off x="20167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15151</xdr:rowOff>
    </xdr:from>
    <xdr:to>
      <xdr:col>28</xdr:col>
      <xdr:colOff>314325</xdr:colOff>
      <xdr:row>77</xdr:row>
      <xdr:rowOff>69062</xdr:rowOff>
    </xdr:to>
    <xdr:cxnSp macro="">
      <xdr:nvCxnSpPr>
        <xdr:cNvPr id="848" name="直線コネクタ 847"/>
        <xdr:cNvCxnSpPr/>
      </xdr:nvCxnSpPr>
      <xdr:spPr>
        <a:xfrm>
          <a:off x="18656300" y="13216801"/>
          <a:ext cx="889000" cy="5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9" name="フローチャート : 判断 848"/>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135018</xdr:rowOff>
    </xdr:from>
    <xdr:ext cx="534377" cy="259045"/>
    <xdr:sp macro="" textlink="">
      <xdr:nvSpPr>
        <xdr:cNvPr id="850" name="テキスト ボックス 849"/>
        <xdr:cNvSpPr txBox="1"/>
      </xdr:nvSpPr>
      <xdr:spPr>
        <a:xfrm>
          <a:off x="19278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1" name="フローチャート : 判断 850"/>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98518</xdr:rowOff>
    </xdr:from>
    <xdr:ext cx="534377" cy="259045"/>
    <xdr:sp macro="" textlink="">
      <xdr:nvSpPr>
        <xdr:cNvPr id="852" name="テキスト ボックス 851"/>
        <xdr:cNvSpPr txBox="1"/>
      </xdr:nvSpPr>
      <xdr:spPr>
        <a:xfrm>
          <a:off x="18389111" y="127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82347</xdr:rowOff>
    </xdr:from>
    <xdr:to>
      <xdr:col>32</xdr:col>
      <xdr:colOff>238125</xdr:colOff>
      <xdr:row>77</xdr:row>
      <xdr:rowOff>12497</xdr:rowOff>
    </xdr:to>
    <xdr:sp macro="" textlink="">
      <xdr:nvSpPr>
        <xdr:cNvPr id="858" name="円/楕円 857"/>
        <xdr:cNvSpPr/>
      </xdr:nvSpPr>
      <xdr:spPr>
        <a:xfrm>
          <a:off x="22110700" y="131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60774</xdr:rowOff>
    </xdr:from>
    <xdr:ext cx="534377" cy="259045"/>
    <xdr:sp macro="" textlink="">
      <xdr:nvSpPr>
        <xdr:cNvPr id="859" name="繰出金該当値テキスト"/>
        <xdr:cNvSpPr txBox="1"/>
      </xdr:nvSpPr>
      <xdr:spPr>
        <a:xfrm>
          <a:off x="22212300" y="130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31,172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93814</xdr:rowOff>
    </xdr:from>
    <xdr:to>
      <xdr:col>31</xdr:col>
      <xdr:colOff>85725</xdr:colOff>
      <xdr:row>77</xdr:row>
      <xdr:rowOff>23964</xdr:rowOff>
    </xdr:to>
    <xdr:sp macro="" textlink="">
      <xdr:nvSpPr>
        <xdr:cNvPr id="860" name="円/楕円 859"/>
        <xdr:cNvSpPr/>
      </xdr:nvSpPr>
      <xdr:spPr>
        <a:xfrm>
          <a:off x="21272500" y="1312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15091</xdr:rowOff>
    </xdr:from>
    <xdr:ext cx="534377" cy="259045"/>
    <xdr:sp macro="" textlink="">
      <xdr:nvSpPr>
        <xdr:cNvPr id="861" name="テキスト ボックス 860"/>
        <xdr:cNvSpPr txBox="1"/>
      </xdr:nvSpPr>
      <xdr:spPr>
        <a:xfrm>
          <a:off x="21056111" y="1321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30,871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169024</xdr:rowOff>
    </xdr:from>
    <xdr:to>
      <xdr:col>29</xdr:col>
      <xdr:colOff>568325</xdr:colOff>
      <xdr:row>77</xdr:row>
      <xdr:rowOff>99174</xdr:rowOff>
    </xdr:to>
    <xdr:sp macro="" textlink="">
      <xdr:nvSpPr>
        <xdr:cNvPr id="862" name="円/楕円 861"/>
        <xdr:cNvSpPr/>
      </xdr:nvSpPr>
      <xdr:spPr>
        <a:xfrm>
          <a:off x="20383500" y="1319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90301</xdr:rowOff>
    </xdr:from>
    <xdr:ext cx="534377" cy="259045"/>
    <xdr:sp macro="" textlink="">
      <xdr:nvSpPr>
        <xdr:cNvPr id="863" name="テキスト ボックス 862"/>
        <xdr:cNvSpPr txBox="1"/>
      </xdr:nvSpPr>
      <xdr:spPr>
        <a:xfrm>
          <a:off x="20167111" y="1329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18262</xdr:rowOff>
    </xdr:from>
    <xdr:to>
      <xdr:col>28</xdr:col>
      <xdr:colOff>365125</xdr:colOff>
      <xdr:row>77</xdr:row>
      <xdr:rowOff>119862</xdr:rowOff>
    </xdr:to>
    <xdr:sp macro="" textlink="">
      <xdr:nvSpPr>
        <xdr:cNvPr id="864" name="円/楕円 863"/>
        <xdr:cNvSpPr/>
      </xdr:nvSpPr>
      <xdr:spPr>
        <a:xfrm>
          <a:off x="19494500" y="132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110989</xdr:rowOff>
    </xdr:from>
    <xdr:ext cx="534377" cy="259045"/>
    <xdr:sp macro="" textlink="">
      <xdr:nvSpPr>
        <xdr:cNvPr id="865" name="テキスト ボックス 864"/>
        <xdr:cNvSpPr txBox="1"/>
      </xdr:nvSpPr>
      <xdr:spPr>
        <a:xfrm>
          <a:off x="19278111" y="1331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135801</xdr:rowOff>
    </xdr:from>
    <xdr:to>
      <xdr:col>27</xdr:col>
      <xdr:colOff>161925</xdr:colOff>
      <xdr:row>77</xdr:row>
      <xdr:rowOff>65951</xdr:rowOff>
    </xdr:to>
    <xdr:sp macro="" textlink="">
      <xdr:nvSpPr>
        <xdr:cNvPr id="866" name="円/楕円 865"/>
        <xdr:cNvSpPr/>
      </xdr:nvSpPr>
      <xdr:spPr>
        <a:xfrm>
          <a:off x="18605500" y="1316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57078</xdr:rowOff>
    </xdr:from>
    <xdr:ext cx="534377" cy="259045"/>
    <xdr:sp macro="" textlink="">
      <xdr:nvSpPr>
        <xdr:cNvPr id="867" name="テキスト ボックス 866"/>
        <xdr:cNvSpPr txBox="1"/>
      </xdr:nvSpPr>
      <xdr:spPr>
        <a:xfrm>
          <a:off x="18389111" y="1325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歳出決算総額は、住民一人当たり３７５，１９１円となっている。</a:t>
          </a:r>
          <a:r>
            <a:rPr kumimoji="1" lang="ja-JP" altLang="en-US" sz="1300">
              <a:solidFill>
                <a:schemeClr val="dk1"/>
              </a:solidFill>
              <a:effectLst/>
              <a:latin typeface="+mn-lt"/>
              <a:ea typeface="+mn-ea"/>
              <a:cs typeface="+mn-cs"/>
            </a:rPr>
            <a:t>人件費は、住民一人当たり５３，４５４円となっており、類似団体平均と比べて低い水準にある。行財政改革プランの実施による職員の定員適正化を図っていることがその要因である。扶助費は、住民一人当たり８１，９０８円となっており類似団体平均と比べて低い水準にあるが、民間立保育所運営委託事業費や障がい者自立支援事業費の増等により増加傾向が続いている。補助費等は、住民一人当たり４２，３８７円となっており前年比で１，４９８円の減ではあるが、類似団体平均と比べて依然として高い水準にある。企業誘致用地取得助成金や技能五輪開催市負担金の増等が要因である。物件費は、住民一人当たり、前年度比で２，９４３円増加し５２，８６３円となった。ふるさと納税推進事業費の増等が要因で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山形県山形市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249,133
247,916
381.30
95,476,004
93,472,541
1,662,446
51,226,620
100,391,083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77.9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134671</xdr:rowOff>
    </xdr:from>
    <xdr:to>
      <xdr:col>6</xdr:col>
      <xdr:colOff>510540</xdr:colOff>
      <xdr:row>39</xdr:row>
      <xdr:rowOff>4826</xdr:rowOff>
    </xdr:to>
    <xdr:cxnSp macro="">
      <xdr:nvCxnSpPr>
        <xdr:cNvPr id="54" name="直線コネクタ 53"/>
        <xdr:cNvCxnSpPr/>
      </xdr:nvCxnSpPr>
      <xdr:spPr>
        <a:xfrm flipV="1">
          <a:off x="4633595" y="5449621"/>
          <a:ext cx="1270" cy="124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8653</xdr:rowOff>
    </xdr:from>
    <xdr:ext cx="469744" cy="259045"/>
    <xdr:sp macro="" textlink="">
      <xdr:nvSpPr>
        <xdr:cNvPr id="55" name="議会費最小値テキスト"/>
        <xdr:cNvSpPr txBox="1"/>
      </xdr:nvSpPr>
      <xdr:spPr>
        <a:xfrm>
          <a:off x="4686300"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4826</xdr:rowOff>
    </xdr:from>
    <xdr:to>
      <xdr:col>6</xdr:col>
      <xdr:colOff>600075</xdr:colOff>
      <xdr:row>39</xdr:row>
      <xdr:rowOff>4826</xdr:rowOff>
    </xdr:to>
    <xdr:cxnSp macro="">
      <xdr:nvCxnSpPr>
        <xdr:cNvPr id="56" name="直線コネクタ 55"/>
        <xdr:cNvCxnSpPr/>
      </xdr:nvCxnSpPr>
      <xdr:spPr>
        <a:xfrm>
          <a:off x="4546600" y="6691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81348</xdr:rowOff>
    </xdr:from>
    <xdr:ext cx="469744" cy="259045"/>
    <xdr:sp macro="" textlink="">
      <xdr:nvSpPr>
        <xdr:cNvPr id="57" name="議会費最大値テキスト"/>
        <xdr:cNvSpPr txBox="1"/>
      </xdr:nvSpPr>
      <xdr:spPr>
        <a:xfrm>
          <a:off x="4686300" y="522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134671</xdr:rowOff>
    </xdr:from>
    <xdr:to>
      <xdr:col>6</xdr:col>
      <xdr:colOff>600075</xdr:colOff>
      <xdr:row>31</xdr:row>
      <xdr:rowOff>134671</xdr:rowOff>
    </xdr:to>
    <xdr:cxnSp macro="">
      <xdr:nvCxnSpPr>
        <xdr:cNvPr id="58" name="直線コネクタ 57"/>
        <xdr:cNvCxnSpPr/>
      </xdr:nvCxnSpPr>
      <xdr:spPr>
        <a:xfrm>
          <a:off x="4546600" y="5449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58775</xdr:rowOff>
    </xdr:from>
    <xdr:to>
      <xdr:col>6</xdr:col>
      <xdr:colOff>511175</xdr:colOff>
      <xdr:row>32</xdr:row>
      <xdr:rowOff>131470</xdr:rowOff>
    </xdr:to>
    <xdr:cxnSp macro="">
      <xdr:nvCxnSpPr>
        <xdr:cNvPr id="59" name="直線コネクタ 58"/>
        <xdr:cNvCxnSpPr/>
      </xdr:nvCxnSpPr>
      <xdr:spPr>
        <a:xfrm>
          <a:off x="3797300" y="5373725"/>
          <a:ext cx="838200" cy="2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151909</xdr:rowOff>
    </xdr:from>
    <xdr:ext cx="469744" cy="259045"/>
    <xdr:sp macro="" textlink="">
      <xdr:nvSpPr>
        <xdr:cNvPr id="60" name="議会費平均値テキスト"/>
        <xdr:cNvSpPr txBox="1"/>
      </xdr:nvSpPr>
      <xdr:spPr>
        <a:xfrm>
          <a:off x="4686300" y="6152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2032</xdr:rowOff>
    </xdr:from>
    <xdr:to>
      <xdr:col>6</xdr:col>
      <xdr:colOff>561975</xdr:colOff>
      <xdr:row>36</xdr:row>
      <xdr:rowOff>103632</xdr:rowOff>
    </xdr:to>
    <xdr:sp macro="" textlink="">
      <xdr:nvSpPr>
        <xdr:cNvPr id="61" name="フローチャート : 判断 60"/>
        <xdr:cNvSpPr/>
      </xdr:nvSpPr>
      <xdr:spPr>
        <a:xfrm>
          <a:off x="45847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23114</xdr:rowOff>
    </xdr:from>
    <xdr:to>
      <xdr:col>5</xdr:col>
      <xdr:colOff>358775</xdr:colOff>
      <xdr:row>31</xdr:row>
      <xdr:rowOff>58775</xdr:rowOff>
    </xdr:to>
    <xdr:cxnSp macro="">
      <xdr:nvCxnSpPr>
        <xdr:cNvPr id="62" name="直線コネクタ 61"/>
        <xdr:cNvCxnSpPr/>
      </xdr:nvCxnSpPr>
      <xdr:spPr>
        <a:xfrm>
          <a:off x="2908300" y="5338064"/>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7975</xdr:rowOff>
    </xdr:from>
    <xdr:to>
      <xdr:col>5</xdr:col>
      <xdr:colOff>409575</xdr:colOff>
      <xdr:row>35</xdr:row>
      <xdr:rowOff>109575</xdr:rowOff>
    </xdr:to>
    <xdr:sp macro="" textlink="">
      <xdr:nvSpPr>
        <xdr:cNvPr id="63" name="フローチャート : 判断 62"/>
        <xdr:cNvSpPr/>
      </xdr:nvSpPr>
      <xdr:spPr>
        <a:xfrm>
          <a:off x="3746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100702</xdr:rowOff>
    </xdr:from>
    <xdr:ext cx="469744" cy="259045"/>
    <xdr:sp macro="" textlink="">
      <xdr:nvSpPr>
        <xdr:cNvPr id="64" name="テキスト ボックス 63"/>
        <xdr:cNvSpPr txBox="1"/>
      </xdr:nvSpPr>
      <xdr:spPr>
        <a:xfrm>
          <a:off x="3562427" y="61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23114</xdr:rowOff>
    </xdr:from>
    <xdr:to>
      <xdr:col>4</xdr:col>
      <xdr:colOff>155575</xdr:colOff>
      <xdr:row>31</xdr:row>
      <xdr:rowOff>54204</xdr:rowOff>
    </xdr:to>
    <xdr:cxnSp macro="">
      <xdr:nvCxnSpPr>
        <xdr:cNvPr id="65" name="直線コネクタ 64"/>
        <xdr:cNvCxnSpPr/>
      </xdr:nvCxnSpPr>
      <xdr:spPr>
        <a:xfrm flipV="1">
          <a:off x="2019300" y="5338064"/>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59182</xdr:rowOff>
    </xdr:from>
    <xdr:to>
      <xdr:col>4</xdr:col>
      <xdr:colOff>206375</xdr:colOff>
      <xdr:row>35</xdr:row>
      <xdr:rowOff>160782</xdr:rowOff>
    </xdr:to>
    <xdr:sp macro="" textlink="">
      <xdr:nvSpPr>
        <xdr:cNvPr id="66" name="フローチャート : 判断 65"/>
        <xdr:cNvSpPr/>
      </xdr:nvSpPr>
      <xdr:spPr>
        <a:xfrm>
          <a:off x="28575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151909</xdr:rowOff>
    </xdr:from>
    <xdr:ext cx="469744" cy="259045"/>
    <xdr:sp macro="" textlink="">
      <xdr:nvSpPr>
        <xdr:cNvPr id="67" name="テキスト ボックス 66"/>
        <xdr:cNvSpPr txBox="1"/>
      </xdr:nvSpPr>
      <xdr:spPr>
        <a:xfrm>
          <a:off x="2673427"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117754</xdr:rowOff>
    </xdr:from>
    <xdr:to>
      <xdr:col>2</xdr:col>
      <xdr:colOff>638175</xdr:colOff>
      <xdr:row>31</xdr:row>
      <xdr:rowOff>54204</xdr:rowOff>
    </xdr:to>
    <xdr:cxnSp macro="">
      <xdr:nvCxnSpPr>
        <xdr:cNvPr id="68" name="直線コネクタ 67"/>
        <xdr:cNvCxnSpPr/>
      </xdr:nvCxnSpPr>
      <xdr:spPr>
        <a:xfrm>
          <a:off x="1130300" y="5261254"/>
          <a:ext cx="889000" cy="10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109474</xdr:rowOff>
    </xdr:from>
    <xdr:to>
      <xdr:col>3</xdr:col>
      <xdr:colOff>3175</xdr:colOff>
      <xdr:row>36</xdr:row>
      <xdr:rowOff>39624</xdr:rowOff>
    </xdr:to>
    <xdr:sp macro="" textlink="">
      <xdr:nvSpPr>
        <xdr:cNvPr id="69" name="フローチャート : 判断 68"/>
        <xdr:cNvSpPr/>
      </xdr:nvSpPr>
      <xdr:spPr>
        <a:xfrm>
          <a:off x="1968500" y="611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30751</xdr:rowOff>
    </xdr:from>
    <xdr:ext cx="469744" cy="259045"/>
    <xdr:sp macro="" textlink="">
      <xdr:nvSpPr>
        <xdr:cNvPr id="70" name="テキスト ボックス 69"/>
        <xdr:cNvSpPr txBox="1"/>
      </xdr:nvSpPr>
      <xdr:spPr>
        <a:xfrm>
          <a:off x="1784427"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37236</xdr:rowOff>
    </xdr:from>
    <xdr:to>
      <xdr:col>1</xdr:col>
      <xdr:colOff>485775</xdr:colOff>
      <xdr:row>35</xdr:row>
      <xdr:rowOff>138836</xdr:rowOff>
    </xdr:to>
    <xdr:sp macro="" textlink="">
      <xdr:nvSpPr>
        <xdr:cNvPr id="71" name="フローチャート : 判断 70"/>
        <xdr:cNvSpPr/>
      </xdr:nvSpPr>
      <xdr:spPr>
        <a:xfrm>
          <a:off x="1079500" y="60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129963</xdr:rowOff>
    </xdr:from>
    <xdr:ext cx="469744" cy="259045"/>
    <xdr:sp macro="" textlink="">
      <xdr:nvSpPr>
        <xdr:cNvPr id="72" name="テキスト ボックス 71"/>
        <xdr:cNvSpPr txBox="1"/>
      </xdr:nvSpPr>
      <xdr:spPr>
        <a:xfrm>
          <a:off x="895427" y="613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80670</xdr:rowOff>
    </xdr:from>
    <xdr:to>
      <xdr:col>6</xdr:col>
      <xdr:colOff>561975</xdr:colOff>
      <xdr:row>33</xdr:row>
      <xdr:rowOff>10820</xdr:rowOff>
    </xdr:to>
    <xdr:sp macro="" textlink="">
      <xdr:nvSpPr>
        <xdr:cNvPr id="78" name="円/楕円 77"/>
        <xdr:cNvSpPr/>
      </xdr:nvSpPr>
      <xdr:spPr>
        <a:xfrm>
          <a:off x="4584700" y="55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103547</xdr:rowOff>
    </xdr:from>
    <xdr:ext cx="469744" cy="259045"/>
    <xdr:sp macro="" textlink="">
      <xdr:nvSpPr>
        <xdr:cNvPr id="79" name="議会費該当値テキスト"/>
        <xdr:cNvSpPr txBox="1"/>
      </xdr:nvSpPr>
      <xdr:spPr>
        <a:xfrm>
          <a:off x="4686300" y="54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7975</xdr:rowOff>
    </xdr:from>
    <xdr:to>
      <xdr:col>5</xdr:col>
      <xdr:colOff>409575</xdr:colOff>
      <xdr:row>31</xdr:row>
      <xdr:rowOff>109575</xdr:rowOff>
    </xdr:to>
    <xdr:sp macro="" textlink="">
      <xdr:nvSpPr>
        <xdr:cNvPr id="80" name="円/楕円 79"/>
        <xdr:cNvSpPr/>
      </xdr:nvSpPr>
      <xdr:spPr>
        <a:xfrm>
          <a:off x="3746500" y="5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126102</xdr:rowOff>
    </xdr:from>
    <xdr:ext cx="469744" cy="259045"/>
    <xdr:sp macro="" textlink="">
      <xdr:nvSpPr>
        <xdr:cNvPr id="81" name="テキスト ボックス 80"/>
        <xdr:cNvSpPr txBox="1"/>
      </xdr:nvSpPr>
      <xdr:spPr>
        <a:xfrm>
          <a:off x="3562427" y="509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143764</xdr:rowOff>
    </xdr:from>
    <xdr:to>
      <xdr:col>4</xdr:col>
      <xdr:colOff>206375</xdr:colOff>
      <xdr:row>31</xdr:row>
      <xdr:rowOff>73914</xdr:rowOff>
    </xdr:to>
    <xdr:sp macro="" textlink="">
      <xdr:nvSpPr>
        <xdr:cNvPr id="82" name="円/楕円 81"/>
        <xdr:cNvSpPr/>
      </xdr:nvSpPr>
      <xdr:spPr>
        <a:xfrm>
          <a:off x="2857500" y="528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90441</xdr:rowOff>
    </xdr:from>
    <xdr:ext cx="469744" cy="259045"/>
    <xdr:sp macro="" textlink="">
      <xdr:nvSpPr>
        <xdr:cNvPr id="83" name="テキスト ボックス 82"/>
        <xdr:cNvSpPr txBox="1"/>
      </xdr:nvSpPr>
      <xdr:spPr>
        <a:xfrm>
          <a:off x="2673427" y="506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3404</xdr:rowOff>
    </xdr:from>
    <xdr:to>
      <xdr:col>3</xdr:col>
      <xdr:colOff>3175</xdr:colOff>
      <xdr:row>31</xdr:row>
      <xdr:rowOff>105004</xdr:rowOff>
    </xdr:to>
    <xdr:sp macro="" textlink="">
      <xdr:nvSpPr>
        <xdr:cNvPr id="84" name="円/楕円 83"/>
        <xdr:cNvSpPr/>
      </xdr:nvSpPr>
      <xdr:spPr>
        <a:xfrm>
          <a:off x="1968500" y="531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121531</xdr:rowOff>
    </xdr:from>
    <xdr:ext cx="469744" cy="259045"/>
    <xdr:sp macro="" textlink="">
      <xdr:nvSpPr>
        <xdr:cNvPr id="85" name="テキスト ボックス 84"/>
        <xdr:cNvSpPr txBox="1"/>
      </xdr:nvSpPr>
      <xdr:spPr>
        <a:xfrm>
          <a:off x="1784427" y="509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66954</xdr:rowOff>
    </xdr:from>
    <xdr:to>
      <xdr:col>1</xdr:col>
      <xdr:colOff>485775</xdr:colOff>
      <xdr:row>30</xdr:row>
      <xdr:rowOff>168554</xdr:rowOff>
    </xdr:to>
    <xdr:sp macro="" textlink="">
      <xdr:nvSpPr>
        <xdr:cNvPr id="86" name="円/楕円 85"/>
        <xdr:cNvSpPr/>
      </xdr:nvSpPr>
      <xdr:spPr>
        <a:xfrm>
          <a:off x="1079500" y="521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13631</xdr:rowOff>
    </xdr:from>
    <xdr:ext cx="469744" cy="259045"/>
    <xdr:sp macro="" textlink="">
      <xdr:nvSpPr>
        <xdr:cNvPr id="87" name="テキスト ボックス 86"/>
        <xdr:cNvSpPr txBox="1"/>
      </xdr:nvSpPr>
      <xdr:spPr>
        <a:xfrm>
          <a:off x="895427" y="498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4" name="直線コネクタ 113"/>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5"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16" name="直線コネクタ 115"/>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17"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18" name="直線コネクタ 117"/>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59461</xdr:rowOff>
    </xdr:from>
    <xdr:to>
      <xdr:col>6</xdr:col>
      <xdr:colOff>511175</xdr:colOff>
      <xdr:row>57</xdr:row>
      <xdr:rowOff>58874</xdr:rowOff>
    </xdr:to>
    <xdr:cxnSp macro="">
      <xdr:nvCxnSpPr>
        <xdr:cNvPr id="119" name="直線コネクタ 118"/>
        <xdr:cNvCxnSpPr/>
      </xdr:nvCxnSpPr>
      <xdr:spPr>
        <a:xfrm flipV="1">
          <a:off x="3797300" y="9660661"/>
          <a:ext cx="838200" cy="17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14422</xdr:rowOff>
    </xdr:from>
    <xdr:ext cx="534377" cy="259045"/>
    <xdr:sp macro="" textlink="">
      <xdr:nvSpPr>
        <xdr:cNvPr id="120" name="総務費平均値テキスト"/>
        <xdr:cNvSpPr txBox="1"/>
      </xdr:nvSpPr>
      <xdr:spPr>
        <a:xfrm>
          <a:off x="4686300" y="9615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1" name="フローチャート : 判断 120"/>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58874</xdr:rowOff>
    </xdr:from>
    <xdr:to>
      <xdr:col>5</xdr:col>
      <xdr:colOff>358775</xdr:colOff>
      <xdr:row>57</xdr:row>
      <xdr:rowOff>75333</xdr:rowOff>
    </xdr:to>
    <xdr:cxnSp macro="">
      <xdr:nvCxnSpPr>
        <xdr:cNvPr id="122" name="直線コネクタ 121"/>
        <xdr:cNvCxnSpPr/>
      </xdr:nvCxnSpPr>
      <xdr:spPr>
        <a:xfrm flipV="1">
          <a:off x="2908300" y="9831524"/>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3" name="フローチャート : 判断 122"/>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10300</xdr:rowOff>
    </xdr:from>
    <xdr:ext cx="534377" cy="259045"/>
    <xdr:sp macro="" textlink="">
      <xdr:nvSpPr>
        <xdr:cNvPr id="124" name="テキスト ボックス 123"/>
        <xdr:cNvSpPr txBox="1"/>
      </xdr:nvSpPr>
      <xdr:spPr>
        <a:xfrm>
          <a:off x="3530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17301</xdr:rowOff>
    </xdr:from>
    <xdr:to>
      <xdr:col>4</xdr:col>
      <xdr:colOff>155575</xdr:colOff>
      <xdr:row>57</xdr:row>
      <xdr:rowOff>75333</xdr:rowOff>
    </xdr:to>
    <xdr:cxnSp macro="">
      <xdr:nvCxnSpPr>
        <xdr:cNvPr id="125" name="直線コネクタ 124"/>
        <xdr:cNvCxnSpPr/>
      </xdr:nvCxnSpPr>
      <xdr:spPr>
        <a:xfrm>
          <a:off x="2019300" y="9789951"/>
          <a:ext cx="889000" cy="5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26" name="フローチャート : 判断 125"/>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141811</xdr:rowOff>
    </xdr:from>
    <xdr:ext cx="534377" cy="259045"/>
    <xdr:sp macro="" textlink="">
      <xdr:nvSpPr>
        <xdr:cNvPr id="127" name="テキスト ボックス 126"/>
        <xdr:cNvSpPr txBox="1"/>
      </xdr:nvSpPr>
      <xdr:spPr>
        <a:xfrm>
          <a:off x="2641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17301</xdr:rowOff>
    </xdr:from>
    <xdr:to>
      <xdr:col>2</xdr:col>
      <xdr:colOff>638175</xdr:colOff>
      <xdr:row>57</xdr:row>
      <xdr:rowOff>53060</xdr:rowOff>
    </xdr:to>
    <xdr:cxnSp macro="">
      <xdr:nvCxnSpPr>
        <xdr:cNvPr id="128" name="直線コネクタ 127"/>
        <xdr:cNvCxnSpPr/>
      </xdr:nvCxnSpPr>
      <xdr:spPr>
        <a:xfrm flipV="1">
          <a:off x="1130300" y="9789951"/>
          <a:ext cx="889000" cy="3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29" name="フローチャート : 判断 128"/>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78456</xdr:rowOff>
    </xdr:from>
    <xdr:ext cx="534377" cy="259045"/>
    <xdr:sp macro="" textlink="">
      <xdr:nvSpPr>
        <xdr:cNvPr id="130" name="テキスト ボックス 129"/>
        <xdr:cNvSpPr txBox="1"/>
      </xdr:nvSpPr>
      <xdr:spPr>
        <a:xfrm>
          <a:off x="1752111" y="93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1" name="フローチャート : 判断 130"/>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96156</xdr:rowOff>
    </xdr:from>
    <xdr:ext cx="534377" cy="259045"/>
    <xdr:sp macro="" textlink="">
      <xdr:nvSpPr>
        <xdr:cNvPr id="132" name="テキスト ボックス 131"/>
        <xdr:cNvSpPr txBox="1"/>
      </xdr:nvSpPr>
      <xdr:spPr>
        <a:xfrm>
          <a:off x="863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8661</xdr:rowOff>
    </xdr:from>
    <xdr:to>
      <xdr:col>6</xdr:col>
      <xdr:colOff>561975</xdr:colOff>
      <xdr:row>56</xdr:row>
      <xdr:rowOff>110261</xdr:rowOff>
    </xdr:to>
    <xdr:sp macro="" textlink="">
      <xdr:nvSpPr>
        <xdr:cNvPr id="138" name="円/楕円 137"/>
        <xdr:cNvSpPr/>
      </xdr:nvSpPr>
      <xdr:spPr>
        <a:xfrm>
          <a:off x="4584700" y="96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31538</xdr:rowOff>
    </xdr:from>
    <xdr:ext cx="534377" cy="259045"/>
    <xdr:sp macro="" textlink="">
      <xdr:nvSpPr>
        <xdr:cNvPr id="139" name="総務費該当値テキスト"/>
        <xdr:cNvSpPr txBox="1"/>
      </xdr:nvSpPr>
      <xdr:spPr>
        <a:xfrm>
          <a:off x="4686300" y="946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36,957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8074</xdr:rowOff>
    </xdr:from>
    <xdr:to>
      <xdr:col>5</xdr:col>
      <xdr:colOff>409575</xdr:colOff>
      <xdr:row>57</xdr:row>
      <xdr:rowOff>109674</xdr:rowOff>
    </xdr:to>
    <xdr:sp macro="" textlink="">
      <xdr:nvSpPr>
        <xdr:cNvPr id="140" name="円/楕円 139"/>
        <xdr:cNvSpPr/>
      </xdr:nvSpPr>
      <xdr:spPr>
        <a:xfrm>
          <a:off x="3746500" y="978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100801</xdr:rowOff>
    </xdr:from>
    <xdr:ext cx="534377" cy="259045"/>
    <xdr:sp macro="" textlink="">
      <xdr:nvSpPr>
        <xdr:cNvPr id="141" name="テキスト ボックス 140"/>
        <xdr:cNvSpPr txBox="1"/>
      </xdr:nvSpPr>
      <xdr:spPr>
        <a:xfrm>
          <a:off x="3530111" y="98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24533</xdr:rowOff>
    </xdr:from>
    <xdr:to>
      <xdr:col>4</xdr:col>
      <xdr:colOff>206375</xdr:colOff>
      <xdr:row>57</xdr:row>
      <xdr:rowOff>126133</xdr:rowOff>
    </xdr:to>
    <xdr:sp macro="" textlink="">
      <xdr:nvSpPr>
        <xdr:cNvPr id="142" name="円/楕円 141"/>
        <xdr:cNvSpPr/>
      </xdr:nvSpPr>
      <xdr:spPr>
        <a:xfrm>
          <a:off x="2857500" y="979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117260</xdr:rowOff>
    </xdr:from>
    <xdr:ext cx="534377" cy="259045"/>
    <xdr:sp macro="" textlink="">
      <xdr:nvSpPr>
        <xdr:cNvPr id="143" name="テキスト ボックス 142"/>
        <xdr:cNvSpPr txBox="1"/>
      </xdr:nvSpPr>
      <xdr:spPr>
        <a:xfrm>
          <a:off x="2641111" y="988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137951</xdr:rowOff>
    </xdr:from>
    <xdr:to>
      <xdr:col>3</xdr:col>
      <xdr:colOff>3175</xdr:colOff>
      <xdr:row>57</xdr:row>
      <xdr:rowOff>68101</xdr:rowOff>
    </xdr:to>
    <xdr:sp macro="" textlink="">
      <xdr:nvSpPr>
        <xdr:cNvPr id="144" name="円/楕円 143"/>
        <xdr:cNvSpPr/>
      </xdr:nvSpPr>
      <xdr:spPr>
        <a:xfrm>
          <a:off x="1968500" y="973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59228</xdr:rowOff>
    </xdr:from>
    <xdr:ext cx="534377" cy="259045"/>
    <xdr:sp macro="" textlink="">
      <xdr:nvSpPr>
        <xdr:cNvPr id="145" name="テキスト ボックス 144"/>
        <xdr:cNvSpPr txBox="1"/>
      </xdr:nvSpPr>
      <xdr:spPr>
        <a:xfrm>
          <a:off x="1752111" y="983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2260</xdr:rowOff>
    </xdr:from>
    <xdr:to>
      <xdr:col>1</xdr:col>
      <xdr:colOff>485775</xdr:colOff>
      <xdr:row>57</xdr:row>
      <xdr:rowOff>103860</xdr:rowOff>
    </xdr:to>
    <xdr:sp macro="" textlink="">
      <xdr:nvSpPr>
        <xdr:cNvPr id="146" name="円/楕円 145"/>
        <xdr:cNvSpPr/>
      </xdr:nvSpPr>
      <xdr:spPr>
        <a:xfrm>
          <a:off x="1079500" y="97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94987</xdr:rowOff>
    </xdr:from>
    <xdr:ext cx="534377" cy="259045"/>
    <xdr:sp macro="" textlink="">
      <xdr:nvSpPr>
        <xdr:cNvPr id="147" name="テキスト ボックス 146"/>
        <xdr:cNvSpPr txBox="1"/>
      </xdr:nvSpPr>
      <xdr:spPr>
        <a:xfrm>
          <a:off x="863111" y="98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10492</xdr:rowOff>
    </xdr:from>
    <xdr:to>
      <xdr:col>6</xdr:col>
      <xdr:colOff>510540</xdr:colOff>
      <xdr:row>78</xdr:row>
      <xdr:rowOff>17138</xdr:rowOff>
    </xdr:to>
    <xdr:cxnSp macro="">
      <xdr:nvCxnSpPr>
        <xdr:cNvPr id="174" name="直線コネクタ 173"/>
        <xdr:cNvCxnSpPr/>
      </xdr:nvCxnSpPr>
      <xdr:spPr>
        <a:xfrm flipV="1">
          <a:off x="4633595" y="12183442"/>
          <a:ext cx="1270" cy="1206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20965</xdr:rowOff>
    </xdr:from>
    <xdr:ext cx="599010" cy="259045"/>
    <xdr:sp macro="" textlink="">
      <xdr:nvSpPr>
        <xdr:cNvPr id="175" name="民生費最小値テキスト"/>
        <xdr:cNvSpPr txBox="1"/>
      </xdr:nvSpPr>
      <xdr:spPr>
        <a:xfrm>
          <a:off x="4686300" y="1339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78</xdr:row>
      <xdr:rowOff>17138</xdr:rowOff>
    </xdr:from>
    <xdr:to>
      <xdr:col>6</xdr:col>
      <xdr:colOff>600075</xdr:colOff>
      <xdr:row>78</xdr:row>
      <xdr:rowOff>17138</xdr:rowOff>
    </xdr:to>
    <xdr:cxnSp macro="">
      <xdr:nvCxnSpPr>
        <xdr:cNvPr id="176" name="直線コネクタ 175"/>
        <xdr:cNvCxnSpPr/>
      </xdr:nvCxnSpPr>
      <xdr:spPr>
        <a:xfrm>
          <a:off x="4546600" y="1339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128619</xdr:rowOff>
    </xdr:from>
    <xdr:ext cx="599010" cy="259045"/>
    <xdr:sp macro="" textlink="">
      <xdr:nvSpPr>
        <xdr:cNvPr id="177" name="民生費最大値テキスト"/>
        <xdr:cNvSpPr txBox="1"/>
      </xdr:nvSpPr>
      <xdr:spPr>
        <a:xfrm>
          <a:off x="4686300" y="1195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10492</xdr:rowOff>
    </xdr:from>
    <xdr:to>
      <xdr:col>6</xdr:col>
      <xdr:colOff>600075</xdr:colOff>
      <xdr:row>71</xdr:row>
      <xdr:rowOff>10492</xdr:rowOff>
    </xdr:to>
    <xdr:cxnSp macro="">
      <xdr:nvCxnSpPr>
        <xdr:cNvPr id="178" name="直線コネクタ 177"/>
        <xdr:cNvCxnSpPr/>
      </xdr:nvCxnSpPr>
      <xdr:spPr>
        <a:xfrm>
          <a:off x="4546600" y="1218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27865</xdr:rowOff>
    </xdr:from>
    <xdr:to>
      <xdr:col>6</xdr:col>
      <xdr:colOff>511175</xdr:colOff>
      <xdr:row>76</xdr:row>
      <xdr:rowOff>100854</xdr:rowOff>
    </xdr:to>
    <xdr:cxnSp macro="">
      <xdr:nvCxnSpPr>
        <xdr:cNvPr id="179" name="直線コネクタ 178"/>
        <xdr:cNvCxnSpPr/>
      </xdr:nvCxnSpPr>
      <xdr:spPr>
        <a:xfrm flipV="1">
          <a:off x="3797300" y="13058065"/>
          <a:ext cx="838200" cy="7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52047</xdr:rowOff>
    </xdr:from>
    <xdr:ext cx="599010" cy="259045"/>
    <xdr:sp macro="" textlink="">
      <xdr:nvSpPr>
        <xdr:cNvPr id="180" name="民生費平均値テキスト"/>
        <xdr:cNvSpPr txBox="1"/>
      </xdr:nvSpPr>
      <xdr:spPr>
        <a:xfrm>
          <a:off x="4686300" y="12739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29170</xdr:rowOff>
    </xdr:from>
    <xdr:to>
      <xdr:col>6</xdr:col>
      <xdr:colOff>561975</xdr:colOff>
      <xdr:row>75</xdr:row>
      <xdr:rowOff>130770</xdr:rowOff>
    </xdr:to>
    <xdr:sp macro="" textlink="">
      <xdr:nvSpPr>
        <xdr:cNvPr id="181" name="フローチャート : 判断 180"/>
        <xdr:cNvSpPr/>
      </xdr:nvSpPr>
      <xdr:spPr>
        <a:xfrm>
          <a:off x="45847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100854</xdr:rowOff>
    </xdr:from>
    <xdr:to>
      <xdr:col>5</xdr:col>
      <xdr:colOff>358775</xdr:colOff>
      <xdr:row>77</xdr:row>
      <xdr:rowOff>9496</xdr:rowOff>
    </xdr:to>
    <xdr:cxnSp macro="">
      <xdr:nvCxnSpPr>
        <xdr:cNvPr id="182" name="直線コネクタ 181"/>
        <xdr:cNvCxnSpPr/>
      </xdr:nvCxnSpPr>
      <xdr:spPr>
        <a:xfrm flipV="1">
          <a:off x="2908300" y="13131054"/>
          <a:ext cx="889000" cy="8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90680</xdr:rowOff>
    </xdr:from>
    <xdr:to>
      <xdr:col>5</xdr:col>
      <xdr:colOff>409575</xdr:colOff>
      <xdr:row>76</xdr:row>
      <xdr:rowOff>20830</xdr:rowOff>
    </xdr:to>
    <xdr:sp macro="" textlink="">
      <xdr:nvSpPr>
        <xdr:cNvPr id="183" name="フローチャート : 判断 182"/>
        <xdr:cNvSpPr/>
      </xdr:nvSpPr>
      <xdr:spPr>
        <a:xfrm>
          <a:off x="3746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37357</xdr:rowOff>
    </xdr:from>
    <xdr:ext cx="599010" cy="259045"/>
    <xdr:sp macro="" textlink="">
      <xdr:nvSpPr>
        <xdr:cNvPr id="184" name="テキスト ボックス 183"/>
        <xdr:cNvSpPr txBox="1"/>
      </xdr:nvSpPr>
      <xdr:spPr>
        <a:xfrm>
          <a:off x="3497794"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9496</xdr:rowOff>
    </xdr:from>
    <xdr:to>
      <xdr:col>4</xdr:col>
      <xdr:colOff>155575</xdr:colOff>
      <xdr:row>78</xdr:row>
      <xdr:rowOff>37173</xdr:rowOff>
    </xdr:to>
    <xdr:cxnSp macro="">
      <xdr:nvCxnSpPr>
        <xdr:cNvPr id="185" name="直線コネクタ 184"/>
        <xdr:cNvCxnSpPr/>
      </xdr:nvCxnSpPr>
      <xdr:spPr>
        <a:xfrm flipV="1">
          <a:off x="2019300" y="13211146"/>
          <a:ext cx="889000" cy="19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168486</xdr:rowOff>
    </xdr:from>
    <xdr:to>
      <xdr:col>4</xdr:col>
      <xdr:colOff>206375</xdr:colOff>
      <xdr:row>76</xdr:row>
      <xdr:rowOff>98636</xdr:rowOff>
    </xdr:to>
    <xdr:sp macro="" textlink="">
      <xdr:nvSpPr>
        <xdr:cNvPr id="186" name="フローチャート : 判断 185"/>
        <xdr:cNvSpPr/>
      </xdr:nvSpPr>
      <xdr:spPr>
        <a:xfrm>
          <a:off x="2857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115163</xdr:rowOff>
    </xdr:from>
    <xdr:ext cx="599010" cy="259045"/>
    <xdr:sp macro="" textlink="">
      <xdr:nvSpPr>
        <xdr:cNvPr id="187" name="テキスト ボックス 186"/>
        <xdr:cNvSpPr txBox="1"/>
      </xdr:nvSpPr>
      <xdr:spPr>
        <a:xfrm>
          <a:off x="2608794"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37173</xdr:rowOff>
    </xdr:from>
    <xdr:to>
      <xdr:col>2</xdr:col>
      <xdr:colOff>638175</xdr:colOff>
      <xdr:row>78</xdr:row>
      <xdr:rowOff>71349</xdr:rowOff>
    </xdr:to>
    <xdr:cxnSp macro="">
      <xdr:nvCxnSpPr>
        <xdr:cNvPr id="188" name="直線コネクタ 187"/>
        <xdr:cNvCxnSpPr/>
      </xdr:nvCxnSpPr>
      <xdr:spPr>
        <a:xfrm flipV="1">
          <a:off x="1130300" y="13410273"/>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144058</xdr:rowOff>
    </xdr:from>
    <xdr:to>
      <xdr:col>3</xdr:col>
      <xdr:colOff>3175</xdr:colOff>
      <xdr:row>77</xdr:row>
      <xdr:rowOff>74208</xdr:rowOff>
    </xdr:to>
    <xdr:sp macro="" textlink="">
      <xdr:nvSpPr>
        <xdr:cNvPr id="189" name="フローチャート : 判断 188"/>
        <xdr:cNvSpPr/>
      </xdr:nvSpPr>
      <xdr:spPr>
        <a:xfrm>
          <a:off x="1968500" y="1317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90735</xdr:rowOff>
    </xdr:from>
    <xdr:ext cx="599010" cy="259045"/>
    <xdr:sp macro="" textlink="">
      <xdr:nvSpPr>
        <xdr:cNvPr id="190" name="テキスト ボックス 189"/>
        <xdr:cNvSpPr txBox="1"/>
      </xdr:nvSpPr>
      <xdr:spPr>
        <a:xfrm>
          <a:off x="1719794" y="129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23064</xdr:rowOff>
    </xdr:from>
    <xdr:to>
      <xdr:col>1</xdr:col>
      <xdr:colOff>485775</xdr:colOff>
      <xdr:row>77</xdr:row>
      <xdr:rowOff>124664</xdr:rowOff>
    </xdr:to>
    <xdr:sp macro="" textlink="">
      <xdr:nvSpPr>
        <xdr:cNvPr id="191" name="フローチャート : 判断 190"/>
        <xdr:cNvSpPr/>
      </xdr:nvSpPr>
      <xdr:spPr>
        <a:xfrm>
          <a:off x="1079500" y="1322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141191</xdr:rowOff>
    </xdr:from>
    <xdr:ext cx="599010" cy="259045"/>
    <xdr:sp macro="" textlink="">
      <xdr:nvSpPr>
        <xdr:cNvPr id="192" name="テキスト ボックス 191"/>
        <xdr:cNvSpPr txBox="1"/>
      </xdr:nvSpPr>
      <xdr:spPr>
        <a:xfrm>
          <a:off x="830794" y="1299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148515</xdr:rowOff>
    </xdr:from>
    <xdr:to>
      <xdr:col>6</xdr:col>
      <xdr:colOff>561975</xdr:colOff>
      <xdr:row>76</xdr:row>
      <xdr:rowOff>78665</xdr:rowOff>
    </xdr:to>
    <xdr:sp macro="" textlink="">
      <xdr:nvSpPr>
        <xdr:cNvPr id="198" name="円/楕円 197"/>
        <xdr:cNvSpPr/>
      </xdr:nvSpPr>
      <xdr:spPr>
        <a:xfrm>
          <a:off x="4584700" y="130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126942</xdr:rowOff>
    </xdr:from>
    <xdr:ext cx="599010" cy="259045"/>
    <xdr:sp macro="" textlink="">
      <xdr:nvSpPr>
        <xdr:cNvPr id="199" name="民生費該当値テキスト"/>
        <xdr:cNvSpPr txBox="1"/>
      </xdr:nvSpPr>
      <xdr:spPr>
        <a:xfrm>
          <a:off x="4686300" y="1298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135,849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50054</xdr:rowOff>
    </xdr:from>
    <xdr:to>
      <xdr:col>5</xdr:col>
      <xdr:colOff>409575</xdr:colOff>
      <xdr:row>76</xdr:row>
      <xdr:rowOff>151654</xdr:rowOff>
    </xdr:to>
    <xdr:sp macro="" textlink="">
      <xdr:nvSpPr>
        <xdr:cNvPr id="200" name="円/楕円 199"/>
        <xdr:cNvSpPr/>
      </xdr:nvSpPr>
      <xdr:spPr>
        <a:xfrm>
          <a:off x="3746500" y="1308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142781</xdr:rowOff>
    </xdr:from>
    <xdr:ext cx="599010" cy="259045"/>
    <xdr:sp macro="" textlink="">
      <xdr:nvSpPr>
        <xdr:cNvPr id="201" name="テキスト ボックス 200"/>
        <xdr:cNvSpPr txBox="1"/>
      </xdr:nvSpPr>
      <xdr:spPr>
        <a:xfrm>
          <a:off x="3497794" y="1317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131,379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130146</xdr:rowOff>
    </xdr:from>
    <xdr:to>
      <xdr:col>4</xdr:col>
      <xdr:colOff>206375</xdr:colOff>
      <xdr:row>77</xdr:row>
      <xdr:rowOff>60296</xdr:rowOff>
    </xdr:to>
    <xdr:sp macro="" textlink="">
      <xdr:nvSpPr>
        <xdr:cNvPr id="202" name="円/楕円 201"/>
        <xdr:cNvSpPr/>
      </xdr:nvSpPr>
      <xdr:spPr>
        <a:xfrm>
          <a:off x="2857500" y="1316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51423</xdr:rowOff>
    </xdr:from>
    <xdr:ext cx="599010" cy="259045"/>
    <xdr:sp macro="" textlink="">
      <xdr:nvSpPr>
        <xdr:cNvPr id="203" name="テキスト ボックス 202"/>
        <xdr:cNvSpPr txBox="1"/>
      </xdr:nvSpPr>
      <xdr:spPr>
        <a:xfrm>
          <a:off x="2608794" y="1325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126,474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157823</xdr:rowOff>
    </xdr:from>
    <xdr:to>
      <xdr:col>3</xdr:col>
      <xdr:colOff>3175</xdr:colOff>
      <xdr:row>78</xdr:row>
      <xdr:rowOff>87973</xdr:rowOff>
    </xdr:to>
    <xdr:sp macro="" textlink="">
      <xdr:nvSpPr>
        <xdr:cNvPr id="204" name="円/楕円 203"/>
        <xdr:cNvSpPr/>
      </xdr:nvSpPr>
      <xdr:spPr>
        <a:xfrm>
          <a:off x="1968500" y="133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79100</xdr:rowOff>
    </xdr:from>
    <xdr:ext cx="599010" cy="259045"/>
    <xdr:sp macro="" textlink="">
      <xdr:nvSpPr>
        <xdr:cNvPr id="205" name="テキスト ボックス 204"/>
        <xdr:cNvSpPr txBox="1"/>
      </xdr:nvSpPr>
      <xdr:spPr>
        <a:xfrm>
          <a:off x="1719794" y="134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114,279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20549</xdr:rowOff>
    </xdr:from>
    <xdr:to>
      <xdr:col>1</xdr:col>
      <xdr:colOff>485775</xdr:colOff>
      <xdr:row>78</xdr:row>
      <xdr:rowOff>122149</xdr:rowOff>
    </xdr:to>
    <xdr:sp macro="" textlink="">
      <xdr:nvSpPr>
        <xdr:cNvPr id="206" name="円/楕円 205"/>
        <xdr:cNvSpPr/>
      </xdr:nvSpPr>
      <xdr:spPr>
        <a:xfrm>
          <a:off x="1079500" y="133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113276</xdr:rowOff>
    </xdr:from>
    <xdr:ext cx="599010" cy="259045"/>
    <xdr:sp macro="" textlink="">
      <xdr:nvSpPr>
        <xdr:cNvPr id="207" name="テキスト ボックス 206"/>
        <xdr:cNvSpPr txBox="1"/>
      </xdr:nvSpPr>
      <xdr:spPr>
        <a:xfrm>
          <a:off x="830794" y="1348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0" name="直線コネクタ 229"/>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1"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2" name="直線コネクタ 231"/>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3"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4" name="直線コネクタ 233"/>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72034</xdr:rowOff>
    </xdr:from>
    <xdr:to>
      <xdr:col>6</xdr:col>
      <xdr:colOff>511175</xdr:colOff>
      <xdr:row>98</xdr:row>
      <xdr:rowOff>74983</xdr:rowOff>
    </xdr:to>
    <xdr:cxnSp macro="">
      <xdr:nvCxnSpPr>
        <xdr:cNvPr id="235" name="直線コネクタ 234"/>
        <xdr:cNvCxnSpPr/>
      </xdr:nvCxnSpPr>
      <xdr:spPr>
        <a:xfrm>
          <a:off x="3797300" y="16874134"/>
          <a:ext cx="8382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3512</xdr:rowOff>
    </xdr:from>
    <xdr:ext cx="534377" cy="259045"/>
    <xdr:sp macro="" textlink="">
      <xdr:nvSpPr>
        <xdr:cNvPr id="236" name="衛生費平均値テキスト"/>
        <xdr:cNvSpPr txBox="1"/>
      </xdr:nvSpPr>
      <xdr:spPr>
        <a:xfrm>
          <a:off x="4686300" y="1646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37" name="フローチャート : 判断 236"/>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39939</xdr:rowOff>
    </xdr:from>
    <xdr:to>
      <xdr:col>5</xdr:col>
      <xdr:colOff>358775</xdr:colOff>
      <xdr:row>98</xdr:row>
      <xdr:rowOff>72034</xdr:rowOff>
    </xdr:to>
    <xdr:cxnSp macro="">
      <xdr:nvCxnSpPr>
        <xdr:cNvPr id="238" name="直線コネクタ 237"/>
        <xdr:cNvCxnSpPr/>
      </xdr:nvCxnSpPr>
      <xdr:spPr>
        <a:xfrm>
          <a:off x="2908300" y="16842039"/>
          <a:ext cx="889000" cy="3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39" name="フローチャート : 判断 238"/>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130309</xdr:rowOff>
    </xdr:from>
    <xdr:ext cx="534377" cy="259045"/>
    <xdr:sp macro="" textlink="">
      <xdr:nvSpPr>
        <xdr:cNvPr id="240" name="テキスト ボックス 239"/>
        <xdr:cNvSpPr txBox="1"/>
      </xdr:nvSpPr>
      <xdr:spPr>
        <a:xfrm>
          <a:off x="3530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39939</xdr:rowOff>
    </xdr:from>
    <xdr:to>
      <xdr:col>4</xdr:col>
      <xdr:colOff>155575</xdr:colOff>
      <xdr:row>98</xdr:row>
      <xdr:rowOff>40396</xdr:rowOff>
    </xdr:to>
    <xdr:cxnSp macro="">
      <xdr:nvCxnSpPr>
        <xdr:cNvPr id="241" name="直線コネクタ 240"/>
        <xdr:cNvCxnSpPr/>
      </xdr:nvCxnSpPr>
      <xdr:spPr>
        <a:xfrm flipV="1">
          <a:off x="2019300" y="1684203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2" name="フローチャート : 判断 241"/>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163730</xdr:rowOff>
    </xdr:from>
    <xdr:ext cx="534377" cy="259045"/>
    <xdr:sp macro="" textlink="">
      <xdr:nvSpPr>
        <xdr:cNvPr id="243" name="テキスト ボックス 242"/>
        <xdr:cNvSpPr txBox="1"/>
      </xdr:nvSpPr>
      <xdr:spPr>
        <a:xfrm>
          <a:off x="2641111" y="164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169487</xdr:rowOff>
    </xdr:from>
    <xdr:to>
      <xdr:col>2</xdr:col>
      <xdr:colOff>638175</xdr:colOff>
      <xdr:row>98</xdr:row>
      <xdr:rowOff>40396</xdr:rowOff>
    </xdr:to>
    <xdr:cxnSp macro="">
      <xdr:nvCxnSpPr>
        <xdr:cNvPr id="244" name="直線コネクタ 243"/>
        <xdr:cNvCxnSpPr/>
      </xdr:nvCxnSpPr>
      <xdr:spPr>
        <a:xfrm>
          <a:off x="1130300" y="16800137"/>
          <a:ext cx="889000" cy="4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5" name="フローチャート : 判断 244"/>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14957</xdr:rowOff>
    </xdr:from>
    <xdr:ext cx="534377" cy="259045"/>
    <xdr:sp macro="" textlink="">
      <xdr:nvSpPr>
        <xdr:cNvPr id="246" name="テキスト ボックス 245"/>
        <xdr:cNvSpPr txBox="1"/>
      </xdr:nvSpPr>
      <xdr:spPr>
        <a:xfrm>
          <a:off x="1752111" y="1647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47" name="フローチャート : 判断 246"/>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151911</xdr:rowOff>
    </xdr:from>
    <xdr:ext cx="534377" cy="259045"/>
    <xdr:sp macro="" textlink="">
      <xdr:nvSpPr>
        <xdr:cNvPr id="248" name="テキスト ボックス 247"/>
        <xdr:cNvSpPr txBox="1"/>
      </xdr:nvSpPr>
      <xdr:spPr>
        <a:xfrm>
          <a:off x="863111" y="1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24183</xdr:rowOff>
    </xdr:from>
    <xdr:to>
      <xdr:col>6</xdr:col>
      <xdr:colOff>561975</xdr:colOff>
      <xdr:row>98</xdr:row>
      <xdr:rowOff>125783</xdr:rowOff>
    </xdr:to>
    <xdr:sp macro="" textlink="">
      <xdr:nvSpPr>
        <xdr:cNvPr id="254" name="円/楕円 253"/>
        <xdr:cNvSpPr/>
      </xdr:nvSpPr>
      <xdr:spPr>
        <a:xfrm>
          <a:off x="4584700" y="1682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110560</xdr:rowOff>
    </xdr:from>
    <xdr:ext cx="534377" cy="259045"/>
    <xdr:sp macro="" textlink="">
      <xdr:nvSpPr>
        <xdr:cNvPr id="255" name="衛生費該当値テキスト"/>
        <xdr:cNvSpPr txBox="1"/>
      </xdr:nvSpPr>
      <xdr:spPr>
        <a:xfrm>
          <a:off x="4686300" y="1674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22,831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21234</xdr:rowOff>
    </xdr:from>
    <xdr:to>
      <xdr:col>5</xdr:col>
      <xdr:colOff>409575</xdr:colOff>
      <xdr:row>98</xdr:row>
      <xdr:rowOff>122834</xdr:rowOff>
    </xdr:to>
    <xdr:sp macro="" textlink="">
      <xdr:nvSpPr>
        <xdr:cNvPr id="256" name="円/楕円 255"/>
        <xdr:cNvSpPr/>
      </xdr:nvSpPr>
      <xdr:spPr>
        <a:xfrm>
          <a:off x="3746500" y="1682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113961</xdr:rowOff>
    </xdr:from>
    <xdr:ext cx="534377" cy="259045"/>
    <xdr:sp macro="" textlink="">
      <xdr:nvSpPr>
        <xdr:cNvPr id="257" name="テキスト ボックス 256"/>
        <xdr:cNvSpPr txBox="1"/>
      </xdr:nvSpPr>
      <xdr:spPr>
        <a:xfrm>
          <a:off x="3530111" y="1691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160589</xdr:rowOff>
    </xdr:from>
    <xdr:to>
      <xdr:col>4</xdr:col>
      <xdr:colOff>206375</xdr:colOff>
      <xdr:row>98</xdr:row>
      <xdr:rowOff>90739</xdr:rowOff>
    </xdr:to>
    <xdr:sp macro="" textlink="">
      <xdr:nvSpPr>
        <xdr:cNvPr id="258" name="円/楕円 257"/>
        <xdr:cNvSpPr/>
      </xdr:nvSpPr>
      <xdr:spPr>
        <a:xfrm>
          <a:off x="2857500" y="167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81866</xdr:rowOff>
    </xdr:from>
    <xdr:ext cx="534377" cy="259045"/>
    <xdr:sp macro="" textlink="">
      <xdr:nvSpPr>
        <xdr:cNvPr id="259" name="テキスト ボックス 258"/>
        <xdr:cNvSpPr txBox="1"/>
      </xdr:nvSpPr>
      <xdr:spPr>
        <a:xfrm>
          <a:off x="2641111" y="1688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161046</xdr:rowOff>
    </xdr:from>
    <xdr:to>
      <xdr:col>3</xdr:col>
      <xdr:colOff>3175</xdr:colOff>
      <xdr:row>98</xdr:row>
      <xdr:rowOff>91196</xdr:rowOff>
    </xdr:to>
    <xdr:sp macro="" textlink="">
      <xdr:nvSpPr>
        <xdr:cNvPr id="260" name="円/楕円 259"/>
        <xdr:cNvSpPr/>
      </xdr:nvSpPr>
      <xdr:spPr>
        <a:xfrm>
          <a:off x="1968500" y="167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82323</xdr:rowOff>
    </xdr:from>
    <xdr:ext cx="534377" cy="259045"/>
    <xdr:sp macro="" textlink="">
      <xdr:nvSpPr>
        <xdr:cNvPr id="261" name="テキスト ボックス 260"/>
        <xdr:cNvSpPr txBox="1"/>
      </xdr:nvSpPr>
      <xdr:spPr>
        <a:xfrm>
          <a:off x="1752111" y="1688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118687</xdr:rowOff>
    </xdr:from>
    <xdr:to>
      <xdr:col>1</xdr:col>
      <xdr:colOff>485775</xdr:colOff>
      <xdr:row>98</xdr:row>
      <xdr:rowOff>48837</xdr:rowOff>
    </xdr:to>
    <xdr:sp macro="" textlink="">
      <xdr:nvSpPr>
        <xdr:cNvPr id="262" name="円/楕円 261"/>
        <xdr:cNvSpPr/>
      </xdr:nvSpPr>
      <xdr:spPr>
        <a:xfrm>
          <a:off x="1079500" y="1674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39964</xdr:rowOff>
    </xdr:from>
    <xdr:ext cx="534377" cy="259045"/>
    <xdr:sp macro="" textlink="">
      <xdr:nvSpPr>
        <xdr:cNvPr id="263" name="テキスト ボックス 262"/>
        <xdr:cNvSpPr txBox="1"/>
      </xdr:nvSpPr>
      <xdr:spPr>
        <a:xfrm>
          <a:off x="863111" y="1684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87" name="直線コネクタ 286"/>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88"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89" name="直線コネクタ 288"/>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0"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1" name="直線コネクタ 290"/>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58166</xdr:rowOff>
    </xdr:from>
    <xdr:to>
      <xdr:col>15</xdr:col>
      <xdr:colOff>180975</xdr:colOff>
      <xdr:row>37</xdr:row>
      <xdr:rowOff>80454</xdr:rowOff>
    </xdr:to>
    <xdr:cxnSp macro="">
      <xdr:nvCxnSpPr>
        <xdr:cNvPr id="292" name="直線コネクタ 291"/>
        <xdr:cNvCxnSpPr/>
      </xdr:nvCxnSpPr>
      <xdr:spPr>
        <a:xfrm flipV="1">
          <a:off x="9639300" y="6401816"/>
          <a:ext cx="8382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106380</xdr:rowOff>
    </xdr:from>
    <xdr:ext cx="469744" cy="259045"/>
    <xdr:sp macro="" textlink="">
      <xdr:nvSpPr>
        <xdr:cNvPr id="293" name="労働費平均値テキスト"/>
        <xdr:cNvSpPr txBox="1"/>
      </xdr:nvSpPr>
      <xdr:spPr>
        <a:xfrm>
          <a:off x="10528300" y="6450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4" name="フローチャート : 判断 293"/>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57595</xdr:rowOff>
    </xdr:from>
    <xdr:to>
      <xdr:col>14</xdr:col>
      <xdr:colOff>28575</xdr:colOff>
      <xdr:row>37</xdr:row>
      <xdr:rowOff>80454</xdr:rowOff>
    </xdr:to>
    <xdr:cxnSp macro="">
      <xdr:nvCxnSpPr>
        <xdr:cNvPr id="295" name="直線コネクタ 294"/>
        <xdr:cNvCxnSpPr/>
      </xdr:nvCxnSpPr>
      <xdr:spPr>
        <a:xfrm>
          <a:off x="8750300" y="640124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296" name="フローチャート : 判断 295"/>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168673</xdr:rowOff>
    </xdr:from>
    <xdr:ext cx="469744" cy="259045"/>
    <xdr:sp macro="" textlink="">
      <xdr:nvSpPr>
        <xdr:cNvPr id="297" name="テキスト ボックス 296"/>
        <xdr:cNvSpPr txBox="1"/>
      </xdr:nvSpPr>
      <xdr:spPr>
        <a:xfrm>
          <a:off x="9404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138366</xdr:rowOff>
    </xdr:from>
    <xdr:to>
      <xdr:col>12</xdr:col>
      <xdr:colOff>511175</xdr:colOff>
      <xdr:row>37</xdr:row>
      <xdr:rowOff>57595</xdr:rowOff>
    </xdr:to>
    <xdr:cxnSp macro="">
      <xdr:nvCxnSpPr>
        <xdr:cNvPr id="298" name="直線コネクタ 297"/>
        <xdr:cNvCxnSpPr/>
      </xdr:nvCxnSpPr>
      <xdr:spPr>
        <a:xfrm>
          <a:off x="7861300" y="6310566"/>
          <a:ext cx="889000" cy="9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299" name="フローチャート : 判断 298"/>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144098</xdr:rowOff>
    </xdr:from>
    <xdr:ext cx="469744" cy="259045"/>
    <xdr:sp macro="" textlink="">
      <xdr:nvSpPr>
        <xdr:cNvPr id="300" name="テキスト ボックス 299"/>
        <xdr:cNvSpPr txBox="1"/>
      </xdr:nvSpPr>
      <xdr:spPr>
        <a:xfrm>
          <a:off x="8515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123698</xdr:rowOff>
    </xdr:from>
    <xdr:to>
      <xdr:col>11</xdr:col>
      <xdr:colOff>307975</xdr:colOff>
      <xdr:row>36</xdr:row>
      <xdr:rowOff>138366</xdr:rowOff>
    </xdr:to>
    <xdr:cxnSp macro="">
      <xdr:nvCxnSpPr>
        <xdr:cNvPr id="301" name="直線コネクタ 300"/>
        <xdr:cNvCxnSpPr/>
      </xdr:nvCxnSpPr>
      <xdr:spPr>
        <a:xfrm>
          <a:off x="6972300" y="6295898"/>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2" name="フローチャート : 判断 301"/>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109047</xdr:rowOff>
    </xdr:from>
    <xdr:ext cx="469744" cy="259045"/>
    <xdr:sp macro="" textlink="">
      <xdr:nvSpPr>
        <xdr:cNvPr id="303" name="テキスト ボックス 302"/>
        <xdr:cNvSpPr txBox="1"/>
      </xdr:nvSpPr>
      <xdr:spPr>
        <a:xfrm>
          <a:off x="7626427" y="645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4" name="フローチャート : 判断 303"/>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38752</xdr:rowOff>
    </xdr:from>
    <xdr:ext cx="469744" cy="259045"/>
    <xdr:sp macro="" textlink="">
      <xdr:nvSpPr>
        <xdr:cNvPr id="305" name="テキスト ボックス 304"/>
        <xdr:cNvSpPr txBox="1"/>
      </xdr:nvSpPr>
      <xdr:spPr>
        <a:xfrm>
          <a:off x="6737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7366</xdr:rowOff>
    </xdr:from>
    <xdr:to>
      <xdr:col>15</xdr:col>
      <xdr:colOff>231775</xdr:colOff>
      <xdr:row>37</xdr:row>
      <xdr:rowOff>108966</xdr:rowOff>
    </xdr:to>
    <xdr:sp macro="" textlink="">
      <xdr:nvSpPr>
        <xdr:cNvPr id="311" name="円/楕円 310"/>
        <xdr:cNvSpPr/>
      </xdr:nvSpPr>
      <xdr:spPr>
        <a:xfrm>
          <a:off x="10426700" y="63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30243</xdr:rowOff>
    </xdr:from>
    <xdr:ext cx="469744" cy="259045"/>
    <xdr:sp macro="" textlink="">
      <xdr:nvSpPr>
        <xdr:cNvPr id="312" name="労働費該当値テキスト"/>
        <xdr:cNvSpPr txBox="1"/>
      </xdr:nvSpPr>
      <xdr:spPr>
        <a:xfrm>
          <a:off x="10528300" y="620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29654</xdr:rowOff>
    </xdr:from>
    <xdr:to>
      <xdr:col>14</xdr:col>
      <xdr:colOff>79375</xdr:colOff>
      <xdr:row>37</xdr:row>
      <xdr:rowOff>131254</xdr:rowOff>
    </xdr:to>
    <xdr:sp macro="" textlink="">
      <xdr:nvSpPr>
        <xdr:cNvPr id="313" name="円/楕円 312"/>
        <xdr:cNvSpPr/>
      </xdr:nvSpPr>
      <xdr:spPr>
        <a:xfrm>
          <a:off x="9588500" y="63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147781</xdr:rowOff>
    </xdr:from>
    <xdr:ext cx="469744" cy="259045"/>
    <xdr:sp macro="" textlink="">
      <xdr:nvSpPr>
        <xdr:cNvPr id="314" name="テキスト ボックス 313"/>
        <xdr:cNvSpPr txBox="1"/>
      </xdr:nvSpPr>
      <xdr:spPr>
        <a:xfrm>
          <a:off x="9404427" y="614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6795</xdr:rowOff>
    </xdr:from>
    <xdr:to>
      <xdr:col>12</xdr:col>
      <xdr:colOff>561975</xdr:colOff>
      <xdr:row>37</xdr:row>
      <xdr:rowOff>108395</xdr:rowOff>
    </xdr:to>
    <xdr:sp macro="" textlink="">
      <xdr:nvSpPr>
        <xdr:cNvPr id="315" name="円/楕円 314"/>
        <xdr:cNvSpPr/>
      </xdr:nvSpPr>
      <xdr:spPr>
        <a:xfrm>
          <a:off x="8699500" y="635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124922</xdr:rowOff>
    </xdr:from>
    <xdr:ext cx="469744" cy="259045"/>
    <xdr:sp macro="" textlink="">
      <xdr:nvSpPr>
        <xdr:cNvPr id="316" name="テキスト ボックス 315"/>
        <xdr:cNvSpPr txBox="1"/>
      </xdr:nvSpPr>
      <xdr:spPr>
        <a:xfrm>
          <a:off x="8515427" y="612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87566</xdr:rowOff>
    </xdr:from>
    <xdr:to>
      <xdr:col>11</xdr:col>
      <xdr:colOff>358775</xdr:colOff>
      <xdr:row>37</xdr:row>
      <xdr:rowOff>17716</xdr:rowOff>
    </xdr:to>
    <xdr:sp macro="" textlink="">
      <xdr:nvSpPr>
        <xdr:cNvPr id="317" name="円/楕円 316"/>
        <xdr:cNvSpPr/>
      </xdr:nvSpPr>
      <xdr:spPr>
        <a:xfrm>
          <a:off x="7810500" y="62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34243</xdr:rowOff>
    </xdr:from>
    <xdr:ext cx="469744" cy="259045"/>
    <xdr:sp macro="" textlink="">
      <xdr:nvSpPr>
        <xdr:cNvPr id="318" name="テキスト ボックス 317"/>
        <xdr:cNvSpPr txBox="1"/>
      </xdr:nvSpPr>
      <xdr:spPr>
        <a:xfrm>
          <a:off x="7626427" y="603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72898</xdr:rowOff>
    </xdr:from>
    <xdr:to>
      <xdr:col>10</xdr:col>
      <xdr:colOff>155575</xdr:colOff>
      <xdr:row>37</xdr:row>
      <xdr:rowOff>3048</xdr:rowOff>
    </xdr:to>
    <xdr:sp macro="" textlink="">
      <xdr:nvSpPr>
        <xdr:cNvPr id="319" name="円/楕円 318"/>
        <xdr:cNvSpPr/>
      </xdr:nvSpPr>
      <xdr:spPr>
        <a:xfrm>
          <a:off x="6921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19575</xdr:rowOff>
    </xdr:from>
    <xdr:ext cx="469744" cy="259045"/>
    <xdr:sp macro="" textlink="">
      <xdr:nvSpPr>
        <xdr:cNvPr id="320" name="テキスト ボックス 319"/>
        <xdr:cNvSpPr txBox="1"/>
      </xdr:nvSpPr>
      <xdr:spPr>
        <a:xfrm>
          <a:off x="6737427" y="602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2" name="直線コネクタ 341"/>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3"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4" name="直線コネクタ 343"/>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5"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46" name="直線コネクタ 345"/>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116611</xdr:rowOff>
    </xdr:from>
    <xdr:to>
      <xdr:col>15</xdr:col>
      <xdr:colOff>180975</xdr:colOff>
      <xdr:row>56</xdr:row>
      <xdr:rowOff>144729</xdr:rowOff>
    </xdr:to>
    <xdr:cxnSp macro="">
      <xdr:nvCxnSpPr>
        <xdr:cNvPr id="347" name="直線コネクタ 346"/>
        <xdr:cNvCxnSpPr/>
      </xdr:nvCxnSpPr>
      <xdr:spPr>
        <a:xfrm flipV="1">
          <a:off x="9639300" y="9717811"/>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168825</xdr:rowOff>
    </xdr:from>
    <xdr:ext cx="469744" cy="259045"/>
    <xdr:sp macro="" textlink="">
      <xdr:nvSpPr>
        <xdr:cNvPr id="348" name="農林水産業費平均値テキスト"/>
        <xdr:cNvSpPr txBox="1"/>
      </xdr:nvSpPr>
      <xdr:spPr>
        <a:xfrm>
          <a:off x="10528300" y="9770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49" name="フローチャート : 判断 348"/>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144272</xdr:rowOff>
    </xdr:from>
    <xdr:to>
      <xdr:col>14</xdr:col>
      <xdr:colOff>28575</xdr:colOff>
      <xdr:row>56</xdr:row>
      <xdr:rowOff>144729</xdr:rowOff>
    </xdr:to>
    <xdr:cxnSp macro="">
      <xdr:nvCxnSpPr>
        <xdr:cNvPr id="350" name="直線コネクタ 349"/>
        <xdr:cNvCxnSpPr/>
      </xdr:nvCxnSpPr>
      <xdr:spPr>
        <a:xfrm>
          <a:off x="8750300" y="974547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1" name="フローチャート : 判断 350"/>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81089</xdr:rowOff>
    </xdr:from>
    <xdr:ext cx="469744" cy="259045"/>
    <xdr:sp macro="" textlink="">
      <xdr:nvSpPr>
        <xdr:cNvPr id="352" name="テキスト ボックス 351"/>
        <xdr:cNvSpPr txBox="1"/>
      </xdr:nvSpPr>
      <xdr:spPr>
        <a:xfrm>
          <a:off x="9404427"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144272</xdr:rowOff>
    </xdr:from>
    <xdr:to>
      <xdr:col>12</xdr:col>
      <xdr:colOff>511175</xdr:colOff>
      <xdr:row>56</xdr:row>
      <xdr:rowOff>162651</xdr:rowOff>
    </xdr:to>
    <xdr:cxnSp macro="">
      <xdr:nvCxnSpPr>
        <xdr:cNvPr id="353" name="直線コネクタ 352"/>
        <xdr:cNvCxnSpPr/>
      </xdr:nvCxnSpPr>
      <xdr:spPr>
        <a:xfrm flipV="1">
          <a:off x="7861300" y="9745472"/>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4" name="フローチャート : 判断 353"/>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113870</xdr:rowOff>
    </xdr:from>
    <xdr:ext cx="469744" cy="259045"/>
    <xdr:sp macro="" textlink="">
      <xdr:nvSpPr>
        <xdr:cNvPr id="355" name="テキスト ボックス 354"/>
        <xdr:cNvSpPr txBox="1"/>
      </xdr:nvSpPr>
      <xdr:spPr>
        <a:xfrm>
          <a:off x="8515427"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162651</xdr:rowOff>
    </xdr:from>
    <xdr:to>
      <xdr:col>11</xdr:col>
      <xdr:colOff>307975</xdr:colOff>
      <xdr:row>57</xdr:row>
      <xdr:rowOff>7844</xdr:rowOff>
    </xdr:to>
    <xdr:cxnSp macro="">
      <xdr:nvCxnSpPr>
        <xdr:cNvPr id="356" name="直線コネクタ 355"/>
        <xdr:cNvCxnSpPr/>
      </xdr:nvCxnSpPr>
      <xdr:spPr>
        <a:xfrm flipV="1">
          <a:off x="6972300" y="9763851"/>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57" name="フローチャート : 判断 356"/>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134124</xdr:rowOff>
    </xdr:from>
    <xdr:ext cx="469744" cy="259045"/>
    <xdr:sp macro="" textlink="">
      <xdr:nvSpPr>
        <xdr:cNvPr id="358" name="テキスト ボックス 357"/>
        <xdr:cNvSpPr txBox="1"/>
      </xdr:nvSpPr>
      <xdr:spPr>
        <a:xfrm>
          <a:off x="7626427"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59" name="フローチャート : 判断 358"/>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124843</xdr:rowOff>
    </xdr:from>
    <xdr:ext cx="469744" cy="259045"/>
    <xdr:sp macro="" textlink="">
      <xdr:nvSpPr>
        <xdr:cNvPr id="360" name="テキスト ボックス 359"/>
        <xdr:cNvSpPr txBox="1"/>
      </xdr:nvSpPr>
      <xdr:spPr>
        <a:xfrm>
          <a:off x="6737427" y="989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65811</xdr:rowOff>
    </xdr:from>
    <xdr:to>
      <xdr:col>15</xdr:col>
      <xdr:colOff>231775</xdr:colOff>
      <xdr:row>56</xdr:row>
      <xdr:rowOff>167411</xdr:rowOff>
    </xdr:to>
    <xdr:sp macro="" textlink="">
      <xdr:nvSpPr>
        <xdr:cNvPr id="366" name="円/楕円 365"/>
        <xdr:cNvSpPr/>
      </xdr:nvSpPr>
      <xdr:spPr>
        <a:xfrm>
          <a:off x="10426700" y="96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88688</xdr:rowOff>
    </xdr:from>
    <xdr:ext cx="469744" cy="259045"/>
    <xdr:sp macro="" textlink="">
      <xdr:nvSpPr>
        <xdr:cNvPr id="367" name="農林水産業費該当値テキスト"/>
        <xdr:cNvSpPr txBox="1"/>
      </xdr:nvSpPr>
      <xdr:spPr>
        <a:xfrm>
          <a:off x="10528300" y="951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93929</xdr:rowOff>
    </xdr:from>
    <xdr:to>
      <xdr:col>14</xdr:col>
      <xdr:colOff>79375</xdr:colOff>
      <xdr:row>57</xdr:row>
      <xdr:rowOff>24079</xdr:rowOff>
    </xdr:to>
    <xdr:sp macro="" textlink="">
      <xdr:nvSpPr>
        <xdr:cNvPr id="368" name="円/楕円 367"/>
        <xdr:cNvSpPr/>
      </xdr:nvSpPr>
      <xdr:spPr>
        <a:xfrm>
          <a:off x="9588500" y="96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40606</xdr:rowOff>
    </xdr:from>
    <xdr:ext cx="469744" cy="259045"/>
    <xdr:sp macro="" textlink="">
      <xdr:nvSpPr>
        <xdr:cNvPr id="369" name="テキスト ボックス 368"/>
        <xdr:cNvSpPr txBox="1"/>
      </xdr:nvSpPr>
      <xdr:spPr>
        <a:xfrm>
          <a:off x="9404427" y="94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93472</xdr:rowOff>
    </xdr:from>
    <xdr:to>
      <xdr:col>12</xdr:col>
      <xdr:colOff>561975</xdr:colOff>
      <xdr:row>57</xdr:row>
      <xdr:rowOff>23622</xdr:rowOff>
    </xdr:to>
    <xdr:sp macro="" textlink="">
      <xdr:nvSpPr>
        <xdr:cNvPr id="370" name="円/楕円 369"/>
        <xdr:cNvSpPr/>
      </xdr:nvSpPr>
      <xdr:spPr>
        <a:xfrm>
          <a:off x="8699500" y="969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40149</xdr:rowOff>
    </xdr:from>
    <xdr:ext cx="469744" cy="259045"/>
    <xdr:sp macro="" textlink="">
      <xdr:nvSpPr>
        <xdr:cNvPr id="371" name="テキスト ボックス 370"/>
        <xdr:cNvSpPr txBox="1"/>
      </xdr:nvSpPr>
      <xdr:spPr>
        <a:xfrm>
          <a:off x="8515427" y="946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111851</xdr:rowOff>
    </xdr:from>
    <xdr:to>
      <xdr:col>11</xdr:col>
      <xdr:colOff>358775</xdr:colOff>
      <xdr:row>57</xdr:row>
      <xdr:rowOff>42001</xdr:rowOff>
    </xdr:to>
    <xdr:sp macro="" textlink="">
      <xdr:nvSpPr>
        <xdr:cNvPr id="372" name="円/楕円 371"/>
        <xdr:cNvSpPr/>
      </xdr:nvSpPr>
      <xdr:spPr>
        <a:xfrm>
          <a:off x="7810500" y="971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58528</xdr:rowOff>
    </xdr:from>
    <xdr:ext cx="469744" cy="259045"/>
    <xdr:sp macro="" textlink="">
      <xdr:nvSpPr>
        <xdr:cNvPr id="373" name="テキスト ボックス 372"/>
        <xdr:cNvSpPr txBox="1"/>
      </xdr:nvSpPr>
      <xdr:spPr>
        <a:xfrm>
          <a:off x="7626427" y="948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128494</xdr:rowOff>
    </xdr:from>
    <xdr:to>
      <xdr:col>10</xdr:col>
      <xdr:colOff>155575</xdr:colOff>
      <xdr:row>57</xdr:row>
      <xdr:rowOff>58644</xdr:rowOff>
    </xdr:to>
    <xdr:sp macro="" textlink="">
      <xdr:nvSpPr>
        <xdr:cNvPr id="374" name="円/楕円 373"/>
        <xdr:cNvSpPr/>
      </xdr:nvSpPr>
      <xdr:spPr>
        <a:xfrm>
          <a:off x="6921500" y="972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75171</xdr:rowOff>
    </xdr:from>
    <xdr:ext cx="469744" cy="259045"/>
    <xdr:sp macro="" textlink="">
      <xdr:nvSpPr>
        <xdr:cNvPr id="375" name="テキスト ボックス 374"/>
        <xdr:cNvSpPr txBox="1"/>
      </xdr:nvSpPr>
      <xdr:spPr>
        <a:xfrm>
          <a:off x="6737427" y="950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399" name="直線コネクタ 398"/>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0"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1" name="直線コネクタ 400"/>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2"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3" name="直線コネクタ 402"/>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42411</xdr:rowOff>
    </xdr:from>
    <xdr:to>
      <xdr:col>15</xdr:col>
      <xdr:colOff>180975</xdr:colOff>
      <xdr:row>76</xdr:row>
      <xdr:rowOff>111430</xdr:rowOff>
    </xdr:to>
    <xdr:cxnSp macro="">
      <xdr:nvCxnSpPr>
        <xdr:cNvPr id="404" name="直線コネクタ 403"/>
        <xdr:cNvCxnSpPr/>
      </xdr:nvCxnSpPr>
      <xdr:spPr>
        <a:xfrm flipV="1">
          <a:off x="9639300" y="13072611"/>
          <a:ext cx="838200" cy="6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140707</xdr:rowOff>
    </xdr:from>
    <xdr:ext cx="469744" cy="259045"/>
    <xdr:sp macro="" textlink="">
      <xdr:nvSpPr>
        <xdr:cNvPr id="405" name="商工費平均値テキスト"/>
        <xdr:cNvSpPr txBox="1"/>
      </xdr:nvSpPr>
      <xdr:spPr>
        <a:xfrm>
          <a:off x="10528300" y="13342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06" name="フローチャート : 判断 405"/>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70662</xdr:rowOff>
    </xdr:from>
    <xdr:to>
      <xdr:col>14</xdr:col>
      <xdr:colOff>28575</xdr:colOff>
      <xdr:row>76</xdr:row>
      <xdr:rowOff>111430</xdr:rowOff>
    </xdr:to>
    <xdr:cxnSp macro="">
      <xdr:nvCxnSpPr>
        <xdr:cNvPr id="407" name="直線コネクタ 406"/>
        <xdr:cNvCxnSpPr/>
      </xdr:nvCxnSpPr>
      <xdr:spPr>
        <a:xfrm>
          <a:off x="8750300" y="13100862"/>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08" name="フローチャート : 判断 407"/>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46448</xdr:rowOff>
    </xdr:from>
    <xdr:ext cx="534377" cy="259045"/>
    <xdr:sp macro="" textlink="">
      <xdr:nvSpPr>
        <xdr:cNvPr id="409" name="テキスト ボックス 408"/>
        <xdr:cNvSpPr txBox="1"/>
      </xdr:nvSpPr>
      <xdr:spPr>
        <a:xfrm>
          <a:off x="9372111" y="134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70662</xdr:rowOff>
    </xdr:from>
    <xdr:to>
      <xdr:col>12</xdr:col>
      <xdr:colOff>511175</xdr:colOff>
      <xdr:row>77</xdr:row>
      <xdr:rowOff>4521</xdr:rowOff>
    </xdr:to>
    <xdr:cxnSp macro="">
      <xdr:nvCxnSpPr>
        <xdr:cNvPr id="410" name="直線コネクタ 409"/>
        <xdr:cNvCxnSpPr/>
      </xdr:nvCxnSpPr>
      <xdr:spPr>
        <a:xfrm flipV="1">
          <a:off x="7861300" y="13100862"/>
          <a:ext cx="889000" cy="10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1" name="フローチャート : 判断 410"/>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64222</xdr:rowOff>
    </xdr:from>
    <xdr:ext cx="534377" cy="259045"/>
    <xdr:sp macro="" textlink="">
      <xdr:nvSpPr>
        <xdr:cNvPr id="412" name="テキスト ボックス 411"/>
        <xdr:cNvSpPr txBox="1"/>
      </xdr:nvSpPr>
      <xdr:spPr>
        <a:xfrm>
          <a:off x="8483111" y="134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143433</xdr:rowOff>
    </xdr:from>
    <xdr:to>
      <xdr:col>11</xdr:col>
      <xdr:colOff>307975</xdr:colOff>
      <xdr:row>77</xdr:row>
      <xdr:rowOff>4521</xdr:rowOff>
    </xdr:to>
    <xdr:cxnSp macro="">
      <xdr:nvCxnSpPr>
        <xdr:cNvPr id="413" name="直線コネクタ 412"/>
        <xdr:cNvCxnSpPr/>
      </xdr:nvCxnSpPr>
      <xdr:spPr>
        <a:xfrm>
          <a:off x="6972300" y="13173633"/>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4" name="フローチャート : 判断 413"/>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68699</xdr:rowOff>
    </xdr:from>
    <xdr:ext cx="469744" cy="259045"/>
    <xdr:sp macro="" textlink="">
      <xdr:nvSpPr>
        <xdr:cNvPr id="415" name="テキスト ボックス 414"/>
        <xdr:cNvSpPr txBox="1"/>
      </xdr:nvSpPr>
      <xdr:spPr>
        <a:xfrm>
          <a:off x="7626427" y="134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16" name="フローチャート : 判断 415"/>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59554</xdr:rowOff>
    </xdr:from>
    <xdr:ext cx="534377" cy="259045"/>
    <xdr:sp macro="" textlink="">
      <xdr:nvSpPr>
        <xdr:cNvPr id="417" name="テキスト ボックス 416"/>
        <xdr:cNvSpPr txBox="1"/>
      </xdr:nvSpPr>
      <xdr:spPr>
        <a:xfrm>
          <a:off x="6705111" y="1343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163061</xdr:rowOff>
    </xdr:from>
    <xdr:to>
      <xdr:col>15</xdr:col>
      <xdr:colOff>231775</xdr:colOff>
      <xdr:row>76</xdr:row>
      <xdr:rowOff>93211</xdr:rowOff>
    </xdr:to>
    <xdr:sp macro="" textlink="">
      <xdr:nvSpPr>
        <xdr:cNvPr id="423" name="円/楕円 422"/>
        <xdr:cNvSpPr/>
      </xdr:nvSpPr>
      <xdr:spPr>
        <a:xfrm>
          <a:off x="10426700" y="130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14488</xdr:rowOff>
    </xdr:from>
    <xdr:ext cx="534377" cy="259045"/>
    <xdr:sp macro="" textlink="">
      <xdr:nvSpPr>
        <xdr:cNvPr id="424" name="商工費該当値テキスト"/>
        <xdr:cNvSpPr txBox="1"/>
      </xdr:nvSpPr>
      <xdr:spPr>
        <a:xfrm>
          <a:off x="10528300" y="1287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27,107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60630</xdr:rowOff>
    </xdr:from>
    <xdr:to>
      <xdr:col>14</xdr:col>
      <xdr:colOff>79375</xdr:colOff>
      <xdr:row>76</xdr:row>
      <xdr:rowOff>162230</xdr:rowOff>
    </xdr:to>
    <xdr:sp macro="" textlink="">
      <xdr:nvSpPr>
        <xdr:cNvPr id="425" name="円/楕円 424"/>
        <xdr:cNvSpPr/>
      </xdr:nvSpPr>
      <xdr:spPr>
        <a:xfrm>
          <a:off x="9588500" y="130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7307</xdr:rowOff>
    </xdr:from>
    <xdr:ext cx="534377" cy="259045"/>
    <xdr:sp macro="" textlink="">
      <xdr:nvSpPr>
        <xdr:cNvPr id="426" name="テキスト ボックス 425"/>
        <xdr:cNvSpPr txBox="1"/>
      </xdr:nvSpPr>
      <xdr:spPr>
        <a:xfrm>
          <a:off x="9372111" y="1286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19862</xdr:rowOff>
    </xdr:from>
    <xdr:to>
      <xdr:col>12</xdr:col>
      <xdr:colOff>561975</xdr:colOff>
      <xdr:row>76</xdr:row>
      <xdr:rowOff>121462</xdr:rowOff>
    </xdr:to>
    <xdr:sp macro="" textlink="">
      <xdr:nvSpPr>
        <xdr:cNvPr id="427" name="円/楕円 426"/>
        <xdr:cNvSpPr/>
      </xdr:nvSpPr>
      <xdr:spPr>
        <a:xfrm>
          <a:off x="8699500" y="1305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137990</xdr:rowOff>
    </xdr:from>
    <xdr:ext cx="534377" cy="259045"/>
    <xdr:sp macro="" textlink="">
      <xdr:nvSpPr>
        <xdr:cNvPr id="428" name="テキスト ボックス 427"/>
        <xdr:cNvSpPr txBox="1"/>
      </xdr:nvSpPr>
      <xdr:spPr>
        <a:xfrm>
          <a:off x="8483111" y="1282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125171</xdr:rowOff>
    </xdr:from>
    <xdr:to>
      <xdr:col>11</xdr:col>
      <xdr:colOff>358775</xdr:colOff>
      <xdr:row>77</xdr:row>
      <xdr:rowOff>55321</xdr:rowOff>
    </xdr:to>
    <xdr:sp macro="" textlink="">
      <xdr:nvSpPr>
        <xdr:cNvPr id="429" name="円/楕円 428"/>
        <xdr:cNvSpPr/>
      </xdr:nvSpPr>
      <xdr:spPr>
        <a:xfrm>
          <a:off x="7810500" y="1315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71848</xdr:rowOff>
    </xdr:from>
    <xdr:ext cx="534377" cy="259045"/>
    <xdr:sp macro="" textlink="">
      <xdr:nvSpPr>
        <xdr:cNvPr id="430" name="テキスト ボックス 429"/>
        <xdr:cNvSpPr txBox="1"/>
      </xdr:nvSpPr>
      <xdr:spPr>
        <a:xfrm>
          <a:off x="7594111" y="129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20,096</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92633</xdr:rowOff>
    </xdr:from>
    <xdr:to>
      <xdr:col>10</xdr:col>
      <xdr:colOff>155575</xdr:colOff>
      <xdr:row>77</xdr:row>
      <xdr:rowOff>22783</xdr:rowOff>
    </xdr:to>
    <xdr:sp macro="" textlink="">
      <xdr:nvSpPr>
        <xdr:cNvPr id="431" name="円/楕円 430"/>
        <xdr:cNvSpPr/>
      </xdr:nvSpPr>
      <xdr:spPr>
        <a:xfrm>
          <a:off x="6921500" y="1312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39311</xdr:rowOff>
    </xdr:from>
    <xdr:ext cx="534377" cy="259045"/>
    <xdr:sp macro="" textlink="">
      <xdr:nvSpPr>
        <xdr:cNvPr id="432" name="テキスト ボックス 431"/>
        <xdr:cNvSpPr txBox="1"/>
      </xdr:nvSpPr>
      <xdr:spPr>
        <a:xfrm>
          <a:off x="6705111" y="128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57" name="直線コネクタ 456"/>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58"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59" name="直線コネクタ 458"/>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0"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1" name="直線コネクタ 460"/>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139661</xdr:rowOff>
    </xdr:from>
    <xdr:to>
      <xdr:col>15</xdr:col>
      <xdr:colOff>180975</xdr:colOff>
      <xdr:row>97</xdr:row>
      <xdr:rowOff>23819</xdr:rowOff>
    </xdr:to>
    <xdr:cxnSp macro="">
      <xdr:nvCxnSpPr>
        <xdr:cNvPr id="462" name="直線コネクタ 461"/>
        <xdr:cNvCxnSpPr/>
      </xdr:nvCxnSpPr>
      <xdr:spPr>
        <a:xfrm>
          <a:off x="9639300" y="16598861"/>
          <a:ext cx="838200" cy="5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138371</xdr:rowOff>
    </xdr:from>
    <xdr:ext cx="534377" cy="259045"/>
    <xdr:sp macro="" textlink="">
      <xdr:nvSpPr>
        <xdr:cNvPr id="463" name="土木費平均値テキスト"/>
        <xdr:cNvSpPr txBox="1"/>
      </xdr:nvSpPr>
      <xdr:spPr>
        <a:xfrm>
          <a:off x="10528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4" name="フローチャート : 判断 463"/>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114249</xdr:rowOff>
    </xdr:from>
    <xdr:to>
      <xdr:col>14</xdr:col>
      <xdr:colOff>28575</xdr:colOff>
      <xdr:row>96</xdr:row>
      <xdr:rowOff>139661</xdr:rowOff>
    </xdr:to>
    <xdr:cxnSp macro="">
      <xdr:nvCxnSpPr>
        <xdr:cNvPr id="465" name="直線コネクタ 464"/>
        <xdr:cNvCxnSpPr/>
      </xdr:nvCxnSpPr>
      <xdr:spPr>
        <a:xfrm>
          <a:off x="8750300" y="16573449"/>
          <a:ext cx="8890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66" name="フローチャート : 判断 465"/>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38143</xdr:rowOff>
    </xdr:from>
    <xdr:ext cx="534377" cy="259045"/>
    <xdr:sp macro="" textlink="">
      <xdr:nvSpPr>
        <xdr:cNvPr id="467" name="テキスト ボックス 466"/>
        <xdr:cNvSpPr txBox="1"/>
      </xdr:nvSpPr>
      <xdr:spPr>
        <a:xfrm>
          <a:off x="9372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50585</xdr:rowOff>
    </xdr:from>
    <xdr:to>
      <xdr:col>12</xdr:col>
      <xdr:colOff>511175</xdr:colOff>
      <xdr:row>96</xdr:row>
      <xdr:rowOff>114249</xdr:rowOff>
    </xdr:to>
    <xdr:cxnSp macro="">
      <xdr:nvCxnSpPr>
        <xdr:cNvPr id="468" name="直線コネクタ 467"/>
        <xdr:cNvCxnSpPr/>
      </xdr:nvCxnSpPr>
      <xdr:spPr>
        <a:xfrm>
          <a:off x="7861300" y="16509785"/>
          <a:ext cx="889000" cy="6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69" name="フローチャート : 判断 468"/>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19359</xdr:rowOff>
    </xdr:from>
    <xdr:ext cx="534377" cy="259045"/>
    <xdr:sp macro="" textlink="">
      <xdr:nvSpPr>
        <xdr:cNvPr id="470" name="テキスト ボックス 469"/>
        <xdr:cNvSpPr txBox="1"/>
      </xdr:nvSpPr>
      <xdr:spPr>
        <a:xfrm>
          <a:off x="8483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50585</xdr:rowOff>
    </xdr:from>
    <xdr:to>
      <xdr:col>11</xdr:col>
      <xdr:colOff>307975</xdr:colOff>
      <xdr:row>96</xdr:row>
      <xdr:rowOff>76321</xdr:rowOff>
    </xdr:to>
    <xdr:cxnSp macro="">
      <xdr:nvCxnSpPr>
        <xdr:cNvPr id="471" name="直線コネクタ 470"/>
        <xdr:cNvCxnSpPr/>
      </xdr:nvCxnSpPr>
      <xdr:spPr>
        <a:xfrm flipV="1">
          <a:off x="6972300" y="16509785"/>
          <a:ext cx="889000" cy="2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2" name="フローチャート : 判断 471"/>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136631</xdr:rowOff>
    </xdr:from>
    <xdr:ext cx="534377" cy="259045"/>
    <xdr:sp macro="" textlink="">
      <xdr:nvSpPr>
        <xdr:cNvPr id="473" name="テキスト ボックス 472"/>
        <xdr:cNvSpPr txBox="1"/>
      </xdr:nvSpPr>
      <xdr:spPr>
        <a:xfrm>
          <a:off x="7594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4" name="フローチャート : 判断 473"/>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5357</xdr:rowOff>
    </xdr:from>
    <xdr:ext cx="534377" cy="259045"/>
    <xdr:sp macro="" textlink="">
      <xdr:nvSpPr>
        <xdr:cNvPr id="475" name="テキスト ボックス 474"/>
        <xdr:cNvSpPr txBox="1"/>
      </xdr:nvSpPr>
      <xdr:spPr>
        <a:xfrm>
          <a:off x="6705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144469</xdr:rowOff>
    </xdr:from>
    <xdr:to>
      <xdr:col>15</xdr:col>
      <xdr:colOff>231775</xdr:colOff>
      <xdr:row>97</xdr:row>
      <xdr:rowOff>74619</xdr:rowOff>
    </xdr:to>
    <xdr:sp macro="" textlink="">
      <xdr:nvSpPr>
        <xdr:cNvPr id="481" name="円/楕円 480"/>
        <xdr:cNvSpPr/>
      </xdr:nvSpPr>
      <xdr:spPr>
        <a:xfrm>
          <a:off x="10426700" y="1660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122896</xdr:rowOff>
    </xdr:from>
    <xdr:ext cx="534377" cy="259045"/>
    <xdr:sp macro="" textlink="">
      <xdr:nvSpPr>
        <xdr:cNvPr id="482" name="土木費該当値テキスト"/>
        <xdr:cNvSpPr txBox="1"/>
      </xdr:nvSpPr>
      <xdr:spPr>
        <a:xfrm>
          <a:off x="10528300" y="1658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39,083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88861</xdr:rowOff>
    </xdr:from>
    <xdr:to>
      <xdr:col>14</xdr:col>
      <xdr:colOff>79375</xdr:colOff>
      <xdr:row>97</xdr:row>
      <xdr:rowOff>19011</xdr:rowOff>
    </xdr:to>
    <xdr:sp macro="" textlink="">
      <xdr:nvSpPr>
        <xdr:cNvPr id="483" name="円/楕円 482"/>
        <xdr:cNvSpPr/>
      </xdr:nvSpPr>
      <xdr:spPr>
        <a:xfrm>
          <a:off x="9588500" y="1654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35538</xdr:rowOff>
    </xdr:from>
    <xdr:ext cx="534377" cy="259045"/>
    <xdr:sp macro="" textlink="">
      <xdr:nvSpPr>
        <xdr:cNvPr id="484" name="テキスト ボックス 483"/>
        <xdr:cNvSpPr txBox="1"/>
      </xdr:nvSpPr>
      <xdr:spPr>
        <a:xfrm>
          <a:off x="9372111" y="1632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63449</xdr:rowOff>
    </xdr:from>
    <xdr:to>
      <xdr:col>12</xdr:col>
      <xdr:colOff>561975</xdr:colOff>
      <xdr:row>96</xdr:row>
      <xdr:rowOff>165049</xdr:rowOff>
    </xdr:to>
    <xdr:sp macro="" textlink="">
      <xdr:nvSpPr>
        <xdr:cNvPr id="485" name="円/楕円 484"/>
        <xdr:cNvSpPr/>
      </xdr:nvSpPr>
      <xdr:spPr>
        <a:xfrm>
          <a:off x="8699500" y="165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10126</xdr:rowOff>
    </xdr:from>
    <xdr:ext cx="534377" cy="259045"/>
    <xdr:sp macro="" textlink="">
      <xdr:nvSpPr>
        <xdr:cNvPr id="486" name="テキスト ボックス 485"/>
        <xdr:cNvSpPr txBox="1"/>
      </xdr:nvSpPr>
      <xdr:spPr>
        <a:xfrm>
          <a:off x="8483111" y="1629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43,336</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171235</xdr:rowOff>
    </xdr:from>
    <xdr:to>
      <xdr:col>11</xdr:col>
      <xdr:colOff>358775</xdr:colOff>
      <xdr:row>96</xdr:row>
      <xdr:rowOff>101385</xdr:rowOff>
    </xdr:to>
    <xdr:sp macro="" textlink="">
      <xdr:nvSpPr>
        <xdr:cNvPr id="487" name="円/楕円 486"/>
        <xdr:cNvSpPr/>
      </xdr:nvSpPr>
      <xdr:spPr>
        <a:xfrm>
          <a:off x="7810500" y="164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117912</xdr:rowOff>
    </xdr:from>
    <xdr:ext cx="534377" cy="259045"/>
    <xdr:sp macro="" textlink="">
      <xdr:nvSpPr>
        <xdr:cNvPr id="488" name="テキスト ボックス 487"/>
        <xdr:cNvSpPr txBox="1"/>
      </xdr:nvSpPr>
      <xdr:spPr>
        <a:xfrm>
          <a:off x="7594111" y="16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25521</xdr:rowOff>
    </xdr:from>
    <xdr:to>
      <xdr:col>10</xdr:col>
      <xdr:colOff>155575</xdr:colOff>
      <xdr:row>96</xdr:row>
      <xdr:rowOff>127121</xdr:rowOff>
    </xdr:to>
    <xdr:sp macro="" textlink="">
      <xdr:nvSpPr>
        <xdr:cNvPr id="489" name="円/楕円 488"/>
        <xdr:cNvSpPr/>
      </xdr:nvSpPr>
      <xdr:spPr>
        <a:xfrm>
          <a:off x="6921500" y="164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143648</xdr:rowOff>
    </xdr:from>
    <xdr:ext cx="534377" cy="259045"/>
    <xdr:sp macro="" textlink="">
      <xdr:nvSpPr>
        <xdr:cNvPr id="490" name="テキスト ボックス 489"/>
        <xdr:cNvSpPr txBox="1"/>
      </xdr:nvSpPr>
      <xdr:spPr>
        <a:xfrm>
          <a:off x="6705111" y="1625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5" name="直線コネクタ 514"/>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16"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17" name="直線コネクタ 516"/>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18"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19" name="直線コネクタ 518"/>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8636</xdr:rowOff>
    </xdr:from>
    <xdr:to>
      <xdr:col>23</xdr:col>
      <xdr:colOff>517525</xdr:colOff>
      <xdr:row>37</xdr:row>
      <xdr:rowOff>129921</xdr:rowOff>
    </xdr:to>
    <xdr:cxnSp macro="">
      <xdr:nvCxnSpPr>
        <xdr:cNvPr id="520" name="直線コネクタ 519"/>
        <xdr:cNvCxnSpPr/>
      </xdr:nvCxnSpPr>
      <xdr:spPr>
        <a:xfrm flipV="1">
          <a:off x="15481300" y="6352286"/>
          <a:ext cx="838200" cy="1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124477</xdr:rowOff>
    </xdr:from>
    <xdr:ext cx="534377" cy="259045"/>
    <xdr:sp macro="" textlink="">
      <xdr:nvSpPr>
        <xdr:cNvPr id="521" name="消防費平均値テキスト"/>
        <xdr:cNvSpPr txBox="1"/>
      </xdr:nvSpPr>
      <xdr:spPr>
        <a:xfrm>
          <a:off x="16370300" y="61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2" name="フローチャート : 判断 521"/>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169672</xdr:rowOff>
    </xdr:from>
    <xdr:to>
      <xdr:col>22</xdr:col>
      <xdr:colOff>365125</xdr:colOff>
      <xdr:row>37</xdr:row>
      <xdr:rowOff>129921</xdr:rowOff>
    </xdr:to>
    <xdr:cxnSp macro="">
      <xdr:nvCxnSpPr>
        <xdr:cNvPr id="523" name="直線コネクタ 522"/>
        <xdr:cNvCxnSpPr/>
      </xdr:nvCxnSpPr>
      <xdr:spPr>
        <a:xfrm>
          <a:off x="14592300" y="5827522"/>
          <a:ext cx="889000" cy="64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4" name="フローチャート : 判断 523"/>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107078</xdr:rowOff>
    </xdr:from>
    <xdr:ext cx="534377" cy="259045"/>
    <xdr:sp macro="" textlink="">
      <xdr:nvSpPr>
        <xdr:cNvPr id="525" name="テキスト ボックス 524"/>
        <xdr:cNvSpPr txBox="1"/>
      </xdr:nvSpPr>
      <xdr:spPr>
        <a:xfrm>
          <a:off x="15214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169672</xdr:rowOff>
    </xdr:from>
    <xdr:to>
      <xdr:col>21</xdr:col>
      <xdr:colOff>161925</xdr:colOff>
      <xdr:row>37</xdr:row>
      <xdr:rowOff>26670</xdr:rowOff>
    </xdr:to>
    <xdr:cxnSp macro="">
      <xdr:nvCxnSpPr>
        <xdr:cNvPr id="526" name="直線コネクタ 525"/>
        <xdr:cNvCxnSpPr/>
      </xdr:nvCxnSpPr>
      <xdr:spPr>
        <a:xfrm flipV="1">
          <a:off x="13703300" y="5827522"/>
          <a:ext cx="889000" cy="54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27" name="フローチャート : 判断 526"/>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119016</xdr:rowOff>
    </xdr:from>
    <xdr:ext cx="534377" cy="259045"/>
    <xdr:sp macro="" textlink="">
      <xdr:nvSpPr>
        <xdr:cNvPr id="528" name="テキスト ボックス 527"/>
        <xdr:cNvSpPr txBox="1"/>
      </xdr:nvSpPr>
      <xdr:spPr>
        <a:xfrm>
          <a:off x="14325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34925</xdr:rowOff>
    </xdr:from>
    <xdr:to>
      <xdr:col>19</xdr:col>
      <xdr:colOff>644525</xdr:colOff>
      <xdr:row>37</xdr:row>
      <xdr:rowOff>26670</xdr:rowOff>
    </xdr:to>
    <xdr:cxnSp macro="">
      <xdr:nvCxnSpPr>
        <xdr:cNvPr id="529" name="直線コネクタ 528"/>
        <xdr:cNvCxnSpPr/>
      </xdr:nvCxnSpPr>
      <xdr:spPr>
        <a:xfrm>
          <a:off x="12814300" y="6035675"/>
          <a:ext cx="889000" cy="33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0" name="フローチャート : 判断 529"/>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28846</xdr:rowOff>
    </xdr:from>
    <xdr:ext cx="534377" cy="259045"/>
    <xdr:sp macro="" textlink="">
      <xdr:nvSpPr>
        <xdr:cNvPr id="531" name="テキスト ボックス 530"/>
        <xdr:cNvSpPr txBox="1"/>
      </xdr:nvSpPr>
      <xdr:spPr>
        <a:xfrm>
          <a:off x="13436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2" name="フローチャート : 判断 531"/>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52595</xdr:rowOff>
    </xdr:from>
    <xdr:ext cx="534377" cy="259045"/>
    <xdr:sp macro="" textlink="">
      <xdr:nvSpPr>
        <xdr:cNvPr id="533" name="テキスト ボックス 532"/>
        <xdr:cNvSpPr txBox="1"/>
      </xdr:nvSpPr>
      <xdr:spPr>
        <a:xfrm>
          <a:off x="12547111" y="63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129286</xdr:rowOff>
    </xdr:from>
    <xdr:to>
      <xdr:col>23</xdr:col>
      <xdr:colOff>568325</xdr:colOff>
      <xdr:row>37</xdr:row>
      <xdr:rowOff>59436</xdr:rowOff>
    </xdr:to>
    <xdr:sp macro="" textlink="">
      <xdr:nvSpPr>
        <xdr:cNvPr id="539" name="円/楕円 538"/>
        <xdr:cNvSpPr/>
      </xdr:nvSpPr>
      <xdr:spPr>
        <a:xfrm>
          <a:off x="16268700" y="63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107713</xdr:rowOff>
    </xdr:from>
    <xdr:ext cx="534377" cy="259045"/>
    <xdr:sp macro="" textlink="">
      <xdr:nvSpPr>
        <xdr:cNvPr id="540" name="消防費該当値テキスト"/>
        <xdr:cNvSpPr txBox="1"/>
      </xdr:nvSpPr>
      <xdr:spPr>
        <a:xfrm>
          <a:off x="16370300" y="627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79121</xdr:rowOff>
    </xdr:from>
    <xdr:to>
      <xdr:col>22</xdr:col>
      <xdr:colOff>415925</xdr:colOff>
      <xdr:row>38</xdr:row>
      <xdr:rowOff>9271</xdr:rowOff>
    </xdr:to>
    <xdr:sp macro="" textlink="">
      <xdr:nvSpPr>
        <xdr:cNvPr id="541" name="円/楕円 540"/>
        <xdr:cNvSpPr/>
      </xdr:nvSpPr>
      <xdr:spPr>
        <a:xfrm>
          <a:off x="15430500" y="642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398</xdr:rowOff>
    </xdr:from>
    <xdr:ext cx="534377" cy="259045"/>
    <xdr:sp macro="" textlink="">
      <xdr:nvSpPr>
        <xdr:cNvPr id="542" name="テキスト ボックス 541"/>
        <xdr:cNvSpPr txBox="1"/>
      </xdr:nvSpPr>
      <xdr:spPr>
        <a:xfrm>
          <a:off x="15214111" y="65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11,027</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118872</xdr:rowOff>
    </xdr:from>
    <xdr:to>
      <xdr:col>21</xdr:col>
      <xdr:colOff>212725</xdr:colOff>
      <xdr:row>34</xdr:row>
      <xdr:rowOff>49022</xdr:rowOff>
    </xdr:to>
    <xdr:sp macro="" textlink="">
      <xdr:nvSpPr>
        <xdr:cNvPr id="543" name="円/楕円 542"/>
        <xdr:cNvSpPr/>
      </xdr:nvSpPr>
      <xdr:spPr>
        <a:xfrm>
          <a:off x="14541500" y="57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65549</xdr:rowOff>
    </xdr:from>
    <xdr:ext cx="534377" cy="259045"/>
    <xdr:sp macro="" textlink="">
      <xdr:nvSpPr>
        <xdr:cNvPr id="544" name="テキスト ボックス 543"/>
        <xdr:cNvSpPr txBox="1"/>
      </xdr:nvSpPr>
      <xdr:spPr>
        <a:xfrm>
          <a:off x="14325111" y="555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147320</xdr:rowOff>
    </xdr:from>
    <xdr:to>
      <xdr:col>20</xdr:col>
      <xdr:colOff>9525</xdr:colOff>
      <xdr:row>37</xdr:row>
      <xdr:rowOff>77470</xdr:rowOff>
    </xdr:to>
    <xdr:sp macro="" textlink="">
      <xdr:nvSpPr>
        <xdr:cNvPr id="545" name="円/楕円 544"/>
        <xdr:cNvSpPr/>
      </xdr:nvSpPr>
      <xdr:spPr>
        <a:xfrm>
          <a:off x="13652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68597</xdr:rowOff>
    </xdr:from>
    <xdr:ext cx="534377" cy="259045"/>
    <xdr:sp macro="" textlink="">
      <xdr:nvSpPr>
        <xdr:cNvPr id="546" name="テキスト ボックス 545"/>
        <xdr:cNvSpPr txBox="1"/>
      </xdr:nvSpPr>
      <xdr:spPr>
        <a:xfrm>
          <a:off x="13436111" y="641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11,840</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155575</xdr:rowOff>
    </xdr:from>
    <xdr:to>
      <xdr:col>18</xdr:col>
      <xdr:colOff>492125</xdr:colOff>
      <xdr:row>35</xdr:row>
      <xdr:rowOff>85725</xdr:rowOff>
    </xdr:to>
    <xdr:sp macro="" textlink="">
      <xdr:nvSpPr>
        <xdr:cNvPr id="547" name="円/楕円 546"/>
        <xdr:cNvSpPr/>
      </xdr:nvSpPr>
      <xdr:spPr>
        <a:xfrm>
          <a:off x="12763500" y="59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102252</xdr:rowOff>
    </xdr:from>
    <xdr:ext cx="534377" cy="259045"/>
    <xdr:sp macro="" textlink="">
      <xdr:nvSpPr>
        <xdr:cNvPr id="548" name="テキスト ボックス 547"/>
        <xdr:cNvSpPr txBox="1"/>
      </xdr:nvSpPr>
      <xdr:spPr>
        <a:xfrm>
          <a:off x="12547111" y="5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56,221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69" name="テキスト ボックス 568"/>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3" name="直線コネクタ 572"/>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4"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5" name="直線コネクタ 574"/>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76"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77" name="直線コネクタ 576"/>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113526</xdr:rowOff>
    </xdr:from>
    <xdr:to>
      <xdr:col>23</xdr:col>
      <xdr:colOff>517525</xdr:colOff>
      <xdr:row>53</xdr:row>
      <xdr:rowOff>126174</xdr:rowOff>
    </xdr:to>
    <xdr:cxnSp macro="">
      <xdr:nvCxnSpPr>
        <xdr:cNvPr id="578" name="直線コネクタ 577"/>
        <xdr:cNvCxnSpPr/>
      </xdr:nvCxnSpPr>
      <xdr:spPr>
        <a:xfrm flipV="1">
          <a:off x="15481300" y="9028926"/>
          <a:ext cx="838200" cy="18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118839</xdr:rowOff>
    </xdr:from>
    <xdr:ext cx="534377" cy="259045"/>
    <xdr:sp macro="" textlink="">
      <xdr:nvSpPr>
        <xdr:cNvPr id="579" name="教育費平均値テキスト"/>
        <xdr:cNvSpPr txBox="1"/>
      </xdr:nvSpPr>
      <xdr:spPr>
        <a:xfrm>
          <a:off x="16370300" y="9377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0" name="フローチャート : 判断 579"/>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126174</xdr:rowOff>
    </xdr:from>
    <xdr:to>
      <xdr:col>22</xdr:col>
      <xdr:colOff>365125</xdr:colOff>
      <xdr:row>54</xdr:row>
      <xdr:rowOff>130861</xdr:rowOff>
    </xdr:to>
    <xdr:cxnSp macro="">
      <xdr:nvCxnSpPr>
        <xdr:cNvPr id="581" name="直線コネクタ 580"/>
        <xdr:cNvCxnSpPr/>
      </xdr:nvCxnSpPr>
      <xdr:spPr>
        <a:xfrm flipV="1">
          <a:off x="14592300" y="9213024"/>
          <a:ext cx="889000" cy="17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2" name="フローチャート : 判断 581"/>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84586</xdr:rowOff>
    </xdr:from>
    <xdr:ext cx="534377" cy="259045"/>
    <xdr:sp macro="" textlink="">
      <xdr:nvSpPr>
        <xdr:cNvPr id="583" name="テキスト ボックス 582"/>
        <xdr:cNvSpPr txBox="1"/>
      </xdr:nvSpPr>
      <xdr:spPr>
        <a:xfrm>
          <a:off x="15214111" y="951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130861</xdr:rowOff>
    </xdr:from>
    <xdr:to>
      <xdr:col>21</xdr:col>
      <xdr:colOff>161925</xdr:colOff>
      <xdr:row>55</xdr:row>
      <xdr:rowOff>64</xdr:rowOff>
    </xdr:to>
    <xdr:cxnSp macro="">
      <xdr:nvCxnSpPr>
        <xdr:cNvPr id="584" name="直線コネクタ 583"/>
        <xdr:cNvCxnSpPr/>
      </xdr:nvCxnSpPr>
      <xdr:spPr>
        <a:xfrm flipV="1">
          <a:off x="13703300" y="9389161"/>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5" name="フローチャート : 判断 584"/>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102570</xdr:rowOff>
    </xdr:from>
    <xdr:ext cx="534377" cy="259045"/>
    <xdr:sp macro="" textlink="">
      <xdr:nvSpPr>
        <xdr:cNvPr id="586" name="テキスト ボックス 585"/>
        <xdr:cNvSpPr txBox="1"/>
      </xdr:nvSpPr>
      <xdr:spPr>
        <a:xfrm>
          <a:off x="14325111" y="953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64</xdr:rowOff>
    </xdr:from>
    <xdr:to>
      <xdr:col>19</xdr:col>
      <xdr:colOff>644525</xdr:colOff>
      <xdr:row>56</xdr:row>
      <xdr:rowOff>368</xdr:rowOff>
    </xdr:to>
    <xdr:cxnSp macro="">
      <xdr:nvCxnSpPr>
        <xdr:cNvPr id="587" name="直線コネクタ 586"/>
        <xdr:cNvCxnSpPr/>
      </xdr:nvCxnSpPr>
      <xdr:spPr>
        <a:xfrm flipV="1">
          <a:off x="12814300" y="9429814"/>
          <a:ext cx="889000" cy="17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88" name="フローチャート : 判断 587"/>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24427</xdr:rowOff>
    </xdr:from>
    <xdr:ext cx="534377" cy="259045"/>
    <xdr:sp macro="" textlink="">
      <xdr:nvSpPr>
        <xdr:cNvPr id="589" name="テキスト ボックス 588"/>
        <xdr:cNvSpPr txBox="1"/>
      </xdr:nvSpPr>
      <xdr:spPr>
        <a:xfrm>
          <a:off x="13436111" y="96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0" name="フローチャート : 判断 589"/>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53344</xdr:rowOff>
    </xdr:from>
    <xdr:ext cx="534377" cy="259045"/>
    <xdr:sp macro="" textlink="">
      <xdr:nvSpPr>
        <xdr:cNvPr id="591" name="テキスト ボックス 590"/>
        <xdr:cNvSpPr txBox="1"/>
      </xdr:nvSpPr>
      <xdr:spPr>
        <a:xfrm>
          <a:off x="12547111" y="96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62726</xdr:rowOff>
    </xdr:from>
    <xdr:to>
      <xdr:col>23</xdr:col>
      <xdr:colOff>568325</xdr:colOff>
      <xdr:row>52</xdr:row>
      <xdr:rowOff>164326</xdr:rowOff>
    </xdr:to>
    <xdr:sp macro="" textlink="">
      <xdr:nvSpPr>
        <xdr:cNvPr id="597" name="円/楕円 596"/>
        <xdr:cNvSpPr/>
      </xdr:nvSpPr>
      <xdr:spPr>
        <a:xfrm>
          <a:off x="16268700" y="897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85603</xdr:rowOff>
    </xdr:from>
    <xdr:ext cx="534377" cy="259045"/>
    <xdr:sp macro="" textlink="">
      <xdr:nvSpPr>
        <xdr:cNvPr id="598" name="教育費該当値テキスト"/>
        <xdr:cNvSpPr txBox="1"/>
      </xdr:nvSpPr>
      <xdr:spPr>
        <a:xfrm>
          <a:off x="16370300" y="882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49,687</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75374</xdr:rowOff>
    </xdr:from>
    <xdr:to>
      <xdr:col>22</xdr:col>
      <xdr:colOff>415925</xdr:colOff>
      <xdr:row>54</xdr:row>
      <xdr:rowOff>5524</xdr:rowOff>
    </xdr:to>
    <xdr:sp macro="" textlink="">
      <xdr:nvSpPr>
        <xdr:cNvPr id="599" name="円/楕円 598"/>
        <xdr:cNvSpPr/>
      </xdr:nvSpPr>
      <xdr:spPr>
        <a:xfrm>
          <a:off x="15430500" y="916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22051</xdr:rowOff>
    </xdr:from>
    <xdr:ext cx="534377" cy="259045"/>
    <xdr:sp macro="" textlink="">
      <xdr:nvSpPr>
        <xdr:cNvPr id="600" name="テキスト ボックス 599"/>
        <xdr:cNvSpPr txBox="1"/>
      </xdr:nvSpPr>
      <xdr:spPr>
        <a:xfrm>
          <a:off x="15214111" y="89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80061</xdr:rowOff>
    </xdr:from>
    <xdr:to>
      <xdr:col>21</xdr:col>
      <xdr:colOff>212725</xdr:colOff>
      <xdr:row>55</xdr:row>
      <xdr:rowOff>10211</xdr:rowOff>
    </xdr:to>
    <xdr:sp macro="" textlink="">
      <xdr:nvSpPr>
        <xdr:cNvPr id="601" name="円/楕円 600"/>
        <xdr:cNvSpPr/>
      </xdr:nvSpPr>
      <xdr:spPr>
        <a:xfrm>
          <a:off x="14541500" y="933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26738</xdr:rowOff>
    </xdr:from>
    <xdr:ext cx="534377" cy="259045"/>
    <xdr:sp macro="" textlink="">
      <xdr:nvSpPr>
        <xdr:cNvPr id="602" name="テキスト ボックス 601"/>
        <xdr:cNvSpPr txBox="1"/>
      </xdr:nvSpPr>
      <xdr:spPr>
        <a:xfrm>
          <a:off x="14325111" y="91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40,232</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120714</xdr:rowOff>
    </xdr:from>
    <xdr:to>
      <xdr:col>20</xdr:col>
      <xdr:colOff>9525</xdr:colOff>
      <xdr:row>55</xdr:row>
      <xdr:rowOff>50864</xdr:rowOff>
    </xdr:to>
    <xdr:sp macro="" textlink="">
      <xdr:nvSpPr>
        <xdr:cNvPr id="603" name="円/楕円 602"/>
        <xdr:cNvSpPr/>
      </xdr:nvSpPr>
      <xdr:spPr>
        <a:xfrm>
          <a:off x="13652500" y="937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67391</xdr:rowOff>
    </xdr:from>
    <xdr:ext cx="534377" cy="259045"/>
    <xdr:sp macro="" textlink="">
      <xdr:nvSpPr>
        <xdr:cNvPr id="604" name="テキスト ボックス 603"/>
        <xdr:cNvSpPr txBox="1"/>
      </xdr:nvSpPr>
      <xdr:spPr>
        <a:xfrm>
          <a:off x="13436111" y="915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121018</xdr:rowOff>
    </xdr:from>
    <xdr:to>
      <xdr:col>18</xdr:col>
      <xdr:colOff>492125</xdr:colOff>
      <xdr:row>56</xdr:row>
      <xdr:rowOff>51168</xdr:rowOff>
    </xdr:to>
    <xdr:sp macro="" textlink="">
      <xdr:nvSpPr>
        <xdr:cNvPr id="605" name="円/楕円 604"/>
        <xdr:cNvSpPr/>
      </xdr:nvSpPr>
      <xdr:spPr>
        <a:xfrm>
          <a:off x="12763500" y="955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67695</xdr:rowOff>
    </xdr:from>
    <xdr:ext cx="534377" cy="259045"/>
    <xdr:sp macro="" textlink="">
      <xdr:nvSpPr>
        <xdr:cNvPr id="606" name="テキスト ボックス 605"/>
        <xdr:cNvSpPr txBox="1"/>
      </xdr:nvSpPr>
      <xdr:spPr>
        <a:xfrm>
          <a:off x="12547111" y="93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0" name="テキスト ボックス 619"/>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2" name="テキスト ボックス 621"/>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4" name="テキスト ボックス 623"/>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26" name="テキスト ボックス 625"/>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28" name="テキスト ボックス 627"/>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0" name="テキスト ボックス 62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2" name="直線コネクタ 631"/>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5"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36" name="直線コネクタ 635"/>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152763</xdr:rowOff>
    </xdr:from>
    <xdr:to>
      <xdr:col>23</xdr:col>
      <xdr:colOff>517525</xdr:colOff>
      <xdr:row>79</xdr:row>
      <xdr:rowOff>58057</xdr:rowOff>
    </xdr:to>
    <xdr:cxnSp macro="">
      <xdr:nvCxnSpPr>
        <xdr:cNvPr id="637" name="直線コネクタ 636"/>
        <xdr:cNvCxnSpPr/>
      </xdr:nvCxnSpPr>
      <xdr:spPr>
        <a:xfrm flipV="1">
          <a:off x="15481300" y="13525863"/>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38" name="災害復旧費平均値テキスト"/>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39" name="フローチャート : 判断 638"/>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102144</xdr:rowOff>
    </xdr:from>
    <xdr:to>
      <xdr:col>22</xdr:col>
      <xdr:colOff>365125</xdr:colOff>
      <xdr:row>79</xdr:row>
      <xdr:rowOff>58057</xdr:rowOff>
    </xdr:to>
    <xdr:cxnSp macro="">
      <xdr:nvCxnSpPr>
        <xdr:cNvPr id="640" name="直線コネクタ 639"/>
        <xdr:cNvCxnSpPr/>
      </xdr:nvCxnSpPr>
      <xdr:spPr>
        <a:xfrm>
          <a:off x="14592300" y="13303794"/>
          <a:ext cx="889000" cy="29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1" name="フローチャート : 判断 640"/>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11084</xdr:rowOff>
    </xdr:from>
    <xdr:ext cx="378565" cy="259045"/>
    <xdr:sp macro="" textlink="">
      <xdr:nvSpPr>
        <xdr:cNvPr id="642" name="テキスト ボックス 641"/>
        <xdr:cNvSpPr txBox="1"/>
      </xdr:nvSpPr>
      <xdr:spPr>
        <a:xfrm>
          <a:off x="15292017" y="1286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139700</xdr:rowOff>
    </xdr:from>
    <xdr:to>
      <xdr:col>21</xdr:col>
      <xdr:colOff>161925</xdr:colOff>
      <xdr:row>77</xdr:row>
      <xdr:rowOff>102144</xdr:rowOff>
    </xdr:to>
    <xdr:cxnSp macro="">
      <xdr:nvCxnSpPr>
        <xdr:cNvPr id="643" name="直線コネクタ 642"/>
        <xdr:cNvCxnSpPr/>
      </xdr:nvCxnSpPr>
      <xdr:spPr>
        <a:xfrm>
          <a:off x="13703300" y="13169900"/>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4" name="フローチャート : 判断 643"/>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151510</xdr:rowOff>
    </xdr:from>
    <xdr:ext cx="378565" cy="259045"/>
    <xdr:sp macro="" textlink="">
      <xdr:nvSpPr>
        <xdr:cNvPr id="645" name="テキスト ボックス 644"/>
        <xdr:cNvSpPr txBox="1"/>
      </xdr:nvSpPr>
      <xdr:spPr>
        <a:xfrm>
          <a:off x="14403017" y="128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44994</xdr:rowOff>
    </xdr:from>
    <xdr:to>
      <xdr:col>19</xdr:col>
      <xdr:colOff>644525</xdr:colOff>
      <xdr:row>76</xdr:row>
      <xdr:rowOff>139700</xdr:rowOff>
    </xdr:to>
    <xdr:cxnSp macro="">
      <xdr:nvCxnSpPr>
        <xdr:cNvPr id="646" name="直線コネクタ 645"/>
        <xdr:cNvCxnSpPr/>
      </xdr:nvCxnSpPr>
      <xdr:spPr>
        <a:xfrm>
          <a:off x="12814300" y="12046494"/>
          <a:ext cx="889000" cy="112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47" name="フローチャート : 判断 646"/>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48" name="テキスト ボックス 647"/>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49" name="フローチャート : 判断 648"/>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70</xdr:row>
      <xdr:rowOff>91820</xdr:rowOff>
    </xdr:from>
    <xdr:ext cx="378565" cy="259045"/>
    <xdr:sp macro="" textlink="">
      <xdr:nvSpPr>
        <xdr:cNvPr id="650" name="テキスト ボックス 649"/>
        <xdr:cNvSpPr txBox="1"/>
      </xdr:nvSpPr>
      <xdr:spPr>
        <a:xfrm>
          <a:off x="12625017" y="12093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101963</xdr:rowOff>
    </xdr:from>
    <xdr:to>
      <xdr:col>23</xdr:col>
      <xdr:colOff>568325</xdr:colOff>
      <xdr:row>79</xdr:row>
      <xdr:rowOff>32113</xdr:rowOff>
    </xdr:to>
    <xdr:sp macro="" textlink="">
      <xdr:nvSpPr>
        <xdr:cNvPr id="656" name="円/楕円 655"/>
        <xdr:cNvSpPr/>
      </xdr:nvSpPr>
      <xdr:spPr>
        <a:xfrm>
          <a:off x="16268700" y="134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26506</xdr:rowOff>
    </xdr:from>
    <xdr:ext cx="313932" cy="259045"/>
    <xdr:sp macro="" textlink="">
      <xdr:nvSpPr>
        <xdr:cNvPr id="657" name="災害復旧費該当値テキスト"/>
        <xdr:cNvSpPr txBox="1"/>
      </xdr:nvSpPr>
      <xdr:spPr>
        <a:xfrm>
          <a:off x="16370300" y="133996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7257</xdr:rowOff>
    </xdr:from>
    <xdr:to>
      <xdr:col>22</xdr:col>
      <xdr:colOff>415925</xdr:colOff>
      <xdr:row>79</xdr:row>
      <xdr:rowOff>108857</xdr:rowOff>
    </xdr:to>
    <xdr:sp macro="" textlink="">
      <xdr:nvSpPr>
        <xdr:cNvPr id="658" name="円/楕円 657"/>
        <xdr:cNvSpPr/>
      </xdr:nvSpPr>
      <xdr:spPr>
        <a:xfrm>
          <a:off x="15430500" y="135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99984</xdr:rowOff>
    </xdr:from>
    <xdr:ext cx="313932" cy="259045"/>
    <xdr:sp macro="" textlink="">
      <xdr:nvSpPr>
        <xdr:cNvPr id="659" name="テキスト ボックス 658"/>
        <xdr:cNvSpPr txBox="1"/>
      </xdr:nvSpPr>
      <xdr:spPr>
        <a:xfrm>
          <a:off x="15324333" y="136445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51344</xdr:rowOff>
    </xdr:from>
    <xdr:to>
      <xdr:col>21</xdr:col>
      <xdr:colOff>212725</xdr:colOff>
      <xdr:row>77</xdr:row>
      <xdr:rowOff>152944</xdr:rowOff>
    </xdr:to>
    <xdr:sp macro="" textlink="">
      <xdr:nvSpPr>
        <xdr:cNvPr id="660" name="円/楕円 659"/>
        <xdr:cNvSpPr/>
      </xdr:nvSpPr>
      <xdr:spPr>
        <a:xfrm>
          <a:off x="14541500" y="1325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144071</xdr:rowOff>
    </xdr:from>
    <xdr:ext cx="378565" cy="259045"/>
    <xdr:sp macro="" textlink="">
      <xdr:nvSpPr>
        <xdr:cNvPr id="661" name="テキスト ボックス 660"/>
        <xdr:cNvSpPr txBox="1"/>
      </xdr:nvSpPr>
      <xdr:spPr>
        <a:xfrm>
          <a:off x="14403017" y="13345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88900</xdr:rowOff>
    </xdr:from>
    <xdr:to>
      <xdr:col>20</xdr:col>
      <xdr:colOff>9525</xdr:colOff>
      <xdr:row>77</xdr:row>
      <xdr:rowOff>19050</xdr:rowOff>
    </xdr:to>
    <xdr:sp macro="" textlink="">
      <xdr:nvSpPr>
        <xdr:cNvPr id="662" name="円/楕円 661"/>
        <xdr:cNvSpPr/>
      </xdr:nvSpPr>
      <xdr:spPr>
        <a:xfrm>
          <a:off x="136525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10177</xdr:rowOff>
    </xdr:from>
    <xdr:ext cx="378565" cy="259045"/>
    <xdr:sp macro="" textlink="">
      <xdr:nvSpPr>
        <xdr:cNvPr id="663" name="テキスト ボックス 662"/>
        <xdr:cNvSpPr txBox="1"/>
      </xdr:nvSpPr>
      <xdr:spPr>
        <a:xfrm>
          <a:off x="13514017" y="13211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165644</xdr:rowOff>
    </xdr:from>
    <xdr:to>
      <xdr:col>18</xdr:col>
      <xdr:colOff>492125</xdr:colOff>
      <xdr:row>70</xdr:row>
      <xdr:rowOff>95794</xdr:rowOff>
    </xdr:to>
    <xdr:sp macro="" textlink="">
      <xdr:nvSpPr>
        <xdr:cNvPr id="664" name="円/楕円 663"/>
        <xdr:cNvSpPr/>
      </xdr:nvSpPr>
      <xdr:spPr>
        <a:xfrm>
          <a:off x="12763500" y="1199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112321</xdr:rowOff>
    </xdr:from>
    <xdr:ext cx="378565" cy="259045"/>
    <xdr:sp macro="" textlink="">
      <xdr:nvSpPr>
        <xdr:cNvPr id="665" name="テキスト ボックス 664"/>
        <xdr:cNvSpPr txBox="1"/>
      </xdr:nvSpPr>
      <xdr:spPr>
        <a:xfrm>
          <a:off x="12625017" y="11770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89" name="直線コネクタ 688"/>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0"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1" name="直線コネクタ 690"/>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2"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3" name="直線コネクタ 692"/>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131756</xdr:rowOff>
    </xdr:from>
    <xdr:to>
      <xdr:col>23</xdr:col>
      <xdr:colOff>517525</xdr:colOff>
      <xdr:row>94</xdr:row>
      <xdr:rowOff>153873</xdr:rowOff>
    </xdr:to>
    <xdr:cxnSp macro="">
      <xdr:nvCxnSpPr>
        <xdr:cNvPr id="694" name="直線コネクタ 693"/>
        <xdr:cNvCxnSpPr/>
      </xdr:nvCxnSpPr>
      <xdr:spPr>
        <a:xfrm>
          <a:off x="15481300" y="16248056"/>
          <a:ext cx="8382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50582</xdr:rowOff>
    </xdr:from>
    <xdr:ext cx="534377" cy="259045"/>
    <xdr:sp macro="" textlink="">
      <xdr:nvSpPr>
        <xdr:cNvPr id="695" name="公債費平均値テキスト"/>
        <xdr:cNvSpPr txBox="1"/>
      </xdr:nvSpPr>
      <xdr:spPr>
        <a:xfrm>
          <a:off x="16370300" y="16338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696" name="フローチャート : 判断 695"/>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97219</xdr:rowOff>
    </xdr:from>
    <xdr:to>
      <xdr:col>22</xdr:col>
      <xdr:colOff>365125</xdr:colOff>
      <xdr:row>94</xdr:row>
      <xdr:rowOff>131756</xdr:rowOff>
    </xdr:to>
    <xdr:cxnSp macro="">
      <xdr:nvCxnSpPr>
        <xdr:cNvPr id="697" name="直線コネクタ 696"/>
        <xdr:cNvCxnSpPr/>
      </xdr:nvCxnSpPr>
      <xdr:spPr>
        <a:xfrm>
          <a:off x="14592300" y="16213519"/>
          <a:ext cx="889000" cy="3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698" name="フローチャート : 判断 697"/>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133259</xdr:rowOff>
    </xdr:from>
    <xdr:ext cx="534377" cy="259045"/>
    <xdr:sp macro="" textlink="">
      <xdr:nvSpPr>
        <xdr:cNvPr id="699" name="テキスト ボックス 698"/>
        <xdr:cNvSpPr txBox="1"/>
      </xdr:nvSpPr>
      <xdr:spPr>
        <a:xfrm>
          <a:off x="15214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97219</xdr:rowOff>
    </xdr:from>
    <xdr:to>
      <xdr:col>21</xdr:col>
      <xdr:colOff>161925</xdr:colOff>
      <xdr:row>94</xdr:row>
      <xdr:rowOff>109277</xdr:rowOff>
    </xdr:to>
    <xdr:cxnSp macro="">
      <xdr:nvCxnSpPr>
        <xdr:cNvPr id="700" name="直線コネクタ 699"/>
        <xdr:cNvCxnSpPr/>
      </xdr:nvCxnSpPr>
      <xdr:spPr>
        <a:xfrm flipV="1">
          <a:off x="13703300" y="16213519"/>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1" name="フローチャート : 判断 700"/>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98511</xdr:rowOff>
    </xdr:from>
    <xdr:ext cx="534377" cy="259045"/>
    <xdr:sp macro="" textlink="">
      <xdr:nvSpPr>
        <xdr:cNvPr id="702" name="テキスト ボックス 701"/>
        <xdr:cNvSpPr txBox="1"/>
      </xdr:nvSpPr>
      <xdr:spPr>
        <a:xfrm>
          <a:off x="14325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98933</xdr:rowOff>
    </xdr:from>
    <xdr:to>
      <xdr:col>19</xdr:col>
      <xdr:colOff>644525</xdr:colOff>
      <xdr:row>94</xdr:row>
      <xdr:rowOff>109277</xdr:rowOff>
    </xdr:to>
    <xdr:cxnSp macro="">
      <xdr:nvCxnSpPr>
        <xdr:cNvPr id="703" name="直線コネクタ 702"/>
        <xdr:cNvCxnSpPr/>
      </xdr:nvCxnSpPr>
      <xdr:spPr>
        <a:xfrm>
          <a:off x="12814300" y="16215233"/>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4" name="フローチャート : 判断 703"/>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100035</xdr:rowOff>
    </xdr:from>
    <xdr:ext cx="534377" cy="259045"/>
    <xdr:sp macro="" textlink="">
      <xdr:nvSpPr>
        <xdr:cNvPr id="705" name="テキスト ボックス 704"/>
        <xdr:cNvSpPr txBox="1"/>
      </xdr:nvSpPr>
      <xdr:spPr>
        <a:xfrm>
          <a:off x="13436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06" name="フローチャート : 判断 705"/>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104608</xdr:rowOff>
    </xdr:from>
    <xdr:ext cx="534377" cy="259045"/>
    <xdr:sp macro="" textlink="">
      <xdr:nvSpPr>
        <xdr:cNvPr id="707" name="テキスト ボックス 706"/>
        <xdr:cNvSpPr txBox="1"/>
      </xdr:nvSpPr>
      <xdr:spPr>
        <a:xfrm>
          <a:off x="12547111" y="163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103073</xdr:rowOff>
    </xdr:from>
    <xdr:to>
      <xdr:col>23</xdr:col>
      <xdr:colOff>568325</xdr:colOff>
      <xdr:row>95</xdr:row>
      <xdr:rowOff>33223</xdr:rowOff>
    </xdr:to>
    <xdr:sp macro="" textlink="">
      <xdr:nvSpPr>
        <xdr:cNvPr id="713" name="円/楕円 712"/>
        <xdr:cNvSpPr/>
      </xdr:nvSpPr>
      <xdr:spPr>
        <a:xfrm>
          <a:off x="16268700" y="1621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125950</xdr:rowOff>
    </xdr:from>
    <xdr:ext cx="534377" cy="259045"/>
    <xdr:sp macro="" textlink="">
      <xdr:nvSpPr>
        <xdr:cNvPr id="714" name="公債費該当値テキスト"/>
        <xdr:cNvSpPr txBox="1"/>
      </xdr:nvSpPr>
      <xdr:spPr>
        <a:xfrm>
          <a:off x="16370300" y="160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39,256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80956</xdr:rowOff>
    </xdr:from>
    <xdr:to>
      <xdr:col>22</xdr:col>
      <xdr:colOff>415925</xdr:colOff>
      <xdr:row>95</xdr:row>
      <xdr:rowOff>11106</xdr:rowOff>
    </xdr:to>
    <xdr:sp macro="" textlink="">
      <xdr:nvSpPr>
        <xdr:cNvPr id="715" name="円/楕円 714"/>
        <xdr:cNvSpPr/>
      </xdr:nvSpPr>
      <xdr:spPr>
        <a:xfrm>
          <a:off x="15430500" y="161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27633</xdr:rowOff>
    </xdr:from>
    <xdr:ext cx="534377" cy="259045"/>
    <xdr:sp macro="" textlink="">
      <xdr:nvSpPr>
        <xdr:cNvPr id="716" name="テキスト ボックス 715"/>
        <xdr:cNvSpPr txBox="1"/>
      </xdr:nvSpPr>
      <xdr:spPr>
        <a:xfrm>
          <a:off x="15214111" y="1597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46419</xdr:rowOff>
    </xdr:from>
    <xdr:to>
      <xdr:col>21</xdr:col>
      <xdr:colOff>212725</xdr:colOff>
      <xdr:row>94</xdr:row>
      <xdr:rowOff>148019</xdr:rowOff>
    </xdr:to>
    <xdr:sp macro="" textlink="">
      <xdr:nvSpPr>
        <xdr:cNvPr id="717" name="円/楕円 716"/>
        <xdr:cNvSpPr/>
      </xdr:nvSpPr>
      <xdr:spPr>
        <a:xfrm>
          <a:off x="14541500" y="1616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164546</xdr:rowOff>
    </xdr:from>
    <xdr:ext cx="534377" cy="259045"/>
    <xdr:sp macro="" textlink="">
      <xdr:nvSpPr>
        <xdr:cNvPr id="718" name="テキスト ボックス 717"/>
        <xdr:cNvSpPr txBox="1"/>
      </xdr:nvSpPr>
      <xdr:spPr>
        <a:xfrm>
          <a:off x="14325111" y="1593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58477</xdr:rowOff>
    </xdr:from>
    <xdr:to>
      <xdr:col>20</xdr:col>
      <xdr:colOff>9525</xdr:colOff>
      <xdr:row>94</xdr:row>
      <xdr:rowOff>160077</xdr:rowOff>
    </xdr:to>
    <xdr:sp macro="" textlink="">
      <xdr:nvSpPr>
        <xdr:cNvPr id="719" name="円/楕円 718"/>
        <xdr:cNvSpPr/>
      </xdr:nvSpPr>
      <xdr:spPr>
        <a:xfrm>
          <a:off x="13652500" y="1617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5154</xdr:rowOff>
    </xdr:from>
    <xdr:ext cx="534377" cy="259045"/>
    <xdr:sp macro="" textlink="">
      <xdr:nvSpPr>
        <xdr:cNvPr id="720" name="テキスト ボックス 719"/>
        <xdr:cNvSpPr txBox="1"/>
      </xdr:nvSpPr>
      <xdr:spPr>
        <a:xfrm>
          <a:off x="13436111" y="1595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48133</xdr:rowOff>
    </xdr:from>
    <xdr:to>
      <xdr:col>18</xdr:col>
      <xdr:colOff>492125</xdr:colOff>
      <xdr:row>94</xdr:row>
      <xdr:rowOff>149733</xdr:rowOff>
    </xdr:to>
    <xdr:sp macro="" textlink="">
      <xdr:nvSpPr>
        <xdr:cNvPr id="721" name="円/楕円 720"/>
        <xdr:cNvSpPr/>
      </xdr:nvSpPr>
      <xdr:spPr>
        <a:xfrm>
          <a:off x="12763500" y="161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166260</xdr:rowOff>
    </xdr:from>
    <xdr:ext cx="534377" cy="259045"/>
    <xdr:sp macro="" textlink="">
      <xdr:nvSpPr>
        <xdr:cNvPr id="722" name="テキスト ボックス 721"/>
        <xdr:cNvSpPr txBox="1"/>
      </xdr:nvSpPr>
      <xdr:spPr>
        <a:xfrm>
          <a:off x="12547111" y="1593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4" name="直線コネクタ 743"/>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5"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47"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48" name="直線コネクタ 747"/>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0"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1" name="フローチャート : 判断 750"/>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3" name="フローチャート : 判断 752"/>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4" name="テキスト ボックス 753"/>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56" name="フローチャート : 判断 755"/>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57" name="テキスト ボックス 756"/>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59" name="フローチャート : 判断 758"/>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0" name="テキスト ボックス 759"/>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1" name="フローチャート : 判断 760"/>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2" name="テキスト ボックス 761"/>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9"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３７５，１９１円となっている。主な構成項目である民生費は住民一人当たり１３５，８４９円となっており類似団体平均と比べて低い水準にあるが、年金生活者等支援臨時福祉給付金の実施等により住民一人当たり前年比で４，４７０円の増となった。土木費は市営住宅建設事業費の減等により住民一人当たり前年比で２，９１９円減少し３９，０８３円となり類似団体と比べて低い水準になった。教育費は住民一人当たり４９，６８７円となっており類似団体平均と比べて高い水準にあるが、新野球場整備事業費の増等が主な要因である。商工費は住民一人当たり２７，１０７円となっており類似団体平均と比べて高い水準にあるが、地域総合整備資金貸付事業費や企業誘致事業費の増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については、平成２８年度の積立金は増加したものの繰入金が増加したことにより、標準財政規模比で１．０１ポイント減少している。今後も災害等不測の事態への対応や歳入の減少に備え、財政健全化の面からも、適正な水準の確保に努める。実質収支額及び実質単年度収支については、扶助費や新野球場整備事業費の増により、歳出決算額が増加したため、平成２７年度と比較してそれぞれ０．４ポイント及び１．０８ポイント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で黒字となっており、一部黒字比率が減少した会計もあるが、全体として黒字比率は増加している。単年度において収支が均衡するような財政経営に努めているため、大規模で緊急かつ突発的な状況が発生しない限り、赤字にはならないと考えているが、今後も継続して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95476004</v>
      </c>
      <c r="BO4" s="381"/>
      <c r="BP4" s="381"/>
      <c r="BQ4" s="381"/>
      <c r="BR4" s="381"/>
      <c r="BS4" s="381"/>
      <c r="BT4" s="381"/>
      <c r="BU4" s="382"/>
      <c r="BV4" s="380">
        <v>91869116</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3.2</v>
      </c>
      <c r="CU4" s="387"/>
      <c r="CV4" s="387"/>
      <c r="CW4" s="387"/>
      <c r="CX4" s="387"/>
      <c r="CY4" s="387"/>
      <c r="CZ4" s="387"/>
      <c r="DA4" s="388"/>
      <c r="DB4" s="386">
        <v>3.6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93472541</v>
      </c>
      <c r="BO5" s="418"/>
      <c r="BP5" s="418"/>
      <c r="BQ5" s="418"/>
      <c r="BR5" s="418"/>
      <c r="BS5" s="418"/>
      <c r="BT5" s="418"/>
      <c r="BU5" s="419"/>
      <c r="BV5" s="417">
        <v>89864305</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89.9</v>
      </c>
      <c r="CU5" s="415"/>
      <c r="CV5" s="415"/>
      <c r="CW5" s="415"/>
      <c r="CX5" s="415"/>
      <c r="CY5" s="415"/>
      <c r="CZ5" s="415"/>
      <c r="DA5" s="416"/>
      <c r="DB5" s="414">
        <v>87.8</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2003463</v>
      </c>
      <c r="BO6" s="418"/>
      <c r="BP6" s="418"/>
      <c r="BQ6" s="418"/>
      <c r="BR6" s="418"/>
      <c r="BS6" s="418"/>
      <c r="BT6" s="418"/>
      <c r="BU6" s="419"/>
      <c r="BV6" s="417">
        <v>2004811</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96.9</v>
      </c>
      <c r="CU6" s="455"/>
      <c r="CV6" s="455"/>
      <c r="CW6" s="455"/>
      <c r="CX6" s="455"/>
      <c r="CY6" s="455"/>
      <c r="CZ6" s="455"/>
      <c r="DA6" s="456"/>
      <c r="DB6" s="454">
        <v>94.9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341017</v>
      </c>
      <c r="BO7" s="418"/>
      <c r="BP7" s="418"/>
      <c r="BQ7" s="418"/>
      <c r="BR7" s="418"/>
      <c r="BS7" s="418"/>
      <c r="BT7" s="418"/>
      <c r="BU7" s="419"/>
      <c r="BV7" s="417">
        <v>118955</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51226620</v>
      </c>
      <c r="CU7" s="418"/>
      <c r="CV7" s="418"/>
      <c r="CW7" s="418"/>
      <c r="CX7" s="418"/>
      <c r="CY7" s="418"/>
      <c r="CZ7" s="418"/>
      <c r="DA7" s="419"/>
      <c r="DB7" s="417">
        <v>51683890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1662446</v>
      </c>
      <c r="BO8" s="418"/>
      <c r="BP8" s="418"/>
      <c r="BQ8" s="418"/>
      <c r="BR8" s="418"/>
      <c r="BS8" s="418"/>
      <c r="BT8" s="418"/>
      <c r="BU8" s="419"/>
      <c r="BV8" s="417">
        <v>1885856</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0.75</v>
      </c>
      <c r="CU8" s="458"/>
      <c r="CV8" s="458"/>
      <c r="CW8" s="458"/>
      <c r="CX8" s="458"/>
      <c r="CY8" s="458"/>
      <c r="CZ8" s="458"/>
      <c r="DA8" s="459"/>
      <c r="DB8" s="457">
        <v>0.74</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253832</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-223410</v>
      </c>
      <c r="BO9" s="418"/>
      <c r="BP9" s="418"/>
      <c r="BQ9" s="418"/>
      <c r="BR9" s="418"/>
      <c r="BS9" s="418"/>
      <c r="BT9" s="418"/>
      <c r="BU9" s="419"/>
      <c r="BV9" s="417">
        <v>659715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15.3</v>
      </c>
      <c r="CU9" s="415"/>
      <c r="CV9" s="415"/>
      <c r="CW9" s="415"/>
      <c r="CX9" s="415"/>
      <c r="CY9" s="415"/>
      <c r="CZ9" s="415"/>
      <c r="DA9" s="416"/>
      <c r="DB9" s="414">
        <v>16.2</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254244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1414636</v>
      </c>
      <c r="BO10" s="418"/>
      <c r="BP10" s="418"/>
      <c r="BQ10" s="418"/>
      <c r="BR10" s="418"/>
      <c r="BS10" s="418"/>
      <c r="BT10" s="418"/>
      <c r="BU10" s="419"/>
      <c r="BV10" s="417">
        <v>73947</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249133</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1945187</v>
      </c>
      <c r="BO12" s="418"/>
      <c r="BP12" s="418"/>
      <c r="BQ12" s="418"/>
      <c r="BR12" s="418"/>
      <c r="BS12" s="418"/>
      <c r="BT12" s="418"/>
      <c r="BU12" s="419"/>
      <c r="BV12" s="417">
        <v>936945</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247916</v>
      </c>
      <c r="S13" s="499"/>
      <c r="T13" s="499"/>
      <c r="U13" s="499"/>
      <c r="V13" s="500"/>
      <c r="W13" s="433" t="s">
        <v>125</v>
      </c>
      <c r="X13" s="434"/>
      <c r="Y13" s="434"/>
      <c r="Z13" s="434"/>
      <c r="AA13" s="434"/>
      <c r="AB13" s="424"/>
      <c r="AC13" s="468">
        <v>4229</v>
      </c>
      <c r="AD13" s="469"/>
      <c r="AE13" s="469"/>
      <c r="AF13" s="469"/>
      <c r="AG13" s="508"/>
      <c r="AH13" s="468">
        <v>4665</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-753961</v>
      </c>
      <c r="BO13" s="418"/>
      <c r="BP13" s="418"/>
      <c r="BQ13" s="418"/>
      <c r="BR13" s="418"/>
      <c r="BS13" s="418"/>
      <c r="BT13" s="418"/>
      <c r="BU13" s="419"/>
      <c r="BV13" s="417">
        <v>-203283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8.4</v>
      </c>
      <c r="CU13" s="415"/>
      <c r="CV13" s="415"/>
      <c r="CW13" s="415"/>
      <c r="CX13" s="415"/>
      <c r="CY13" s="415"/>
      <c r="CZ13" s="415"/>
      <c r="DA13" s="416"/>
      <c r="DB13" s="414">
        <v>8.6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249778</v>
      </c>
      <c r="S14" s="499"/>
      <c r="T14" s="499"/>
      <c r="U14" s="499"/>
      <c r="V14" s="500"/>
      <c r="W14" s="407"/>
      <c r="X14" s="408"/>
      <c r="Y14" s="408"/>
      <c r="Z14" s="408"/>
      <c r="AA14" s="408"/>
      <c r="AB14" s="397"/>
      <c r="AC14" s="501">
        <v>3.6</v>
      </c>
      <c r="AD14" s="502"/>
      <c r="AE14" s="502"/>
      <c r="AF14" s="502"/>
      <c r="AG14" s="503"/>
      <c r="AH14" s="501">
        <v>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77.900000000000006</v>
      </c>
      <c r="CU14" s="513"/>
      <c r="CV14" s="513"/>
      <c r="CW14" s="513"/>
      <c r="CX14" s="513"/>
      <c r="CY14" s="513"/>
      <c r="CZ14" s="513"/>
      <c r="DA14" s="514"/>
      <c r="DB14" s="512">
        <v>70.599999999999994</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248616</v>
      </c>
      <c r="S15" s="499"/>
      <c r="T15" s="499"/>
      <c r="U15" s="499"/>
      <c r="V15" s="500"/>
      <c r="W15" s="433" t="s">
        <v>131</v>
      </c>
      <c r="X15" s="434"/>
      <c r="Y15" s="434"/>
      <c r="Z15" s="434"/>
      <c r="AA15" s="434"/>
      <c r="AB15" s="424"/>
      <c r="AC15" s="468">
        <v>24026</v>
      </c>
      <c r="AD15" s="469"/>
      <c r="AE15" s="469"/>
      <c r="AF15" s="469"/>
      <c r="AG15" s="508"/>
      <c r="AH15" s="468">
        <v>23726</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29985299</v>
      </c>
      <c r="BO15" s="381"/>
      <c r="BP15" s="381"/>
      <c r="BQ15" s="381"/>
      <c r="BR15" s="381"/>
      <c r="BS15" s="381"/>
      <c r="BT15" s="381"/>
      <c r="BU15" s="382"/>
      <c r="BV15" s="380">
        <v>29512186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20.5</v>
      </c>
      <c r="AD16" s="502"/>
      <c r="AE16" s="502"/>
      <c r="AF16" s="502"/>
      <c r="AG16" s="503"/>
      <c r="AH16" s="501">
        <v>20.399999999999999</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39039285</v>
      </c>
      <c r="BO16" s="418"/>
      <c r="BP16" s="418"/>
      <c r="BQ16" s="418"/>
      <c r="BR16" s="418"/>
      <c r="BS16" s="418"/>
      <c r="BT16" s="418"/>
      <c r="BU16" s="419"/>
      <c r="BV16" s="417">
        <v>39293183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89146</v>
      </c>
      <c r="AD17" s="469"/>
      <c r="AE17" s="469"/>
      <c r="AF17" s="469"/>
      <c r="AG17" s="508"/>
      <c r="AH17" s="468">
        <v>87683</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38491023</v>
      </c>
      <c r="BO17" s="418"/>
      <c r="BP17" s="418"/>
      <c r="BQ17" s="418"/>
      <c r="BR17" s="418"/>
      <c r="BS17" s="418"/>
      <c r="BT17" s="418"/>
      <c r="BU17" s="419"/>
      <c r="BV17" s="417">
        <v>37877793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381.3</v>
      </c>
      <c r="M18" s="530"/>
      <c r="N18" s="530"/>
      <c r="O18" s="530"/>
      <c r="P18" s="530"/>
      <c r="Q18" s="530"/>
      <c r="R18" s="531"/>
      <c r="S18" s="531"/>
      <c r="T18" s="531"/>
      <c r="U18" s="531"/>
      <c r="V18" s="532"/>
      <c r="W18" s="435"/>
      <c r="X18" s="436"/>
      <c r="Y18" s="436"/>
      <c r="Z18" s="436"/>
      <c r="AA18" s="436"/>
      <c r="AB18" s="427"/>
      <c r="AC18" s="533">
        <v>75.900000000000006</v>
      </c>
      <c r="AD18" s="534"/>
      <c r="AE18" s="534"/>
      <c r="AF18" s="534"/>
      <c r="AG18" s="535"/>
      <c r="AH18" s="533">
        <v>75.5</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46625021</v>
      </c>
      <c r="BO18" s="418"/>
      <c r="BP18" s="418"/>
      <c r="BQ18" s="418"/>
      <c r="BR18" s="418"/>
      <c r="BS18" s="418"/>
      <c r="BT18" s="418"/>
      <c r="BU18" s="419"/>
      <c r="BV18" s="417">
        <v>47040569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666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62073847</v>
      </c>
      <c r="BO19" s="418"/>
      <c r="BP19" s="418"/>
      <c r="BQ19" s="418"/>
      <c r="BR19" s="418"/>
      <c r="BS19" s="418"/>
      <c r="BT19" s="418"/>
      <c r="BU19" s="419"/>
      <c r="BV19" s="417">
        <v>60440134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100303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100391083</v>
      </c>
      <c r="BO23" s="418"/>
      <c r="BP23" s="418"/>
      <c r="BQ23" s="418"/>
      <c r="BR23" s="418"/>
      <c r="BS23" s="418"/>
      <c r="BT23" s="418"/>
      <c r="BU23" s="419"/>
      <c r="BV23" s="417">
        <v>99971868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10660</v>
      </c>
      <c r="R24" s="469"/>
      <c r="S24" s="469"/>
      <c r="T24" s="469"/>
      <c r="U24" s="469"/>
      <c r="V24" s="508"/>
      <c r="W24" s="563"/>
      <c r="X24" s="551"/>
      <c r="Y24" s="552"/>
      <c r="Z24" s="467" t="s">
        <v>154</v>
      </c>
      <c r="AA24" s="447"/>
      <c r="AB24" s="447"/>
      <c r="AC24" s="447"/>
      <c r="AD24" s="447"/>
      <c r="AE24" s="447"/>
      <c r="AF24" s="447"/>
      <c r="AG24" s="448"/>
      <c r="AH24" s="468">
        <v>1458</v>
      </c>
      <c r="AI24" s="469"/>
      <c r="AJ24" s="469"/>
      <c r="AK24" s="469"/>
      <c r="AL24" s="508"/>
      <c r="AM24" s="468">
        <v>4677264</v>
      </c>
      <c r="AN24" s="469"/>
      <c r="AO24" s="469"/>
      <c r="AP24" s="469"/>
      <c r="AQ24" s="469"/>
      <c r="AR24" s="508"/>
      <c r="AS24" s="468">
        <v>3208</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56053592</v>
      </c>
      <c r="BO24" s="418"/>
      <c r="BP24" s="418"/>
      <c r="BQ24" s="418"/>
      <c r="BR24" s="418"/>
      <c r="BS24" s="418"/>
      <c r="BT24" s="418"/>
      <c r="BU24" s="419"/>
      <c r="BV24" s="417">
        <v>58902488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8430</v>
      </c>
      <c r="R25" s="469"/>
      <c r="S25" s="469"/>
      <c r="T25" s="469"/>
      <c r="U25" s="469"/>
      <c r="V25" s="508"/>
      <c r="W25" s="563"/>
      <c r="X25" s="551"/>
      <c r="Y25" s="552"/>
      <c r="Z25" s="467" t="s">
        <v>157</v>
      </c>
      <c r="AA25" s="447"/>
      <c r="AB25" s="447"/>
      <c r="AC25" s="447"/>
      <c r="AD25" s="447"/>
      <c r="AE25" s="447"/>
      <c r="AF25" s="447"/>
      <c r="AG25" s="448"/>
      <c r="AH25" s="468">
        <v>243</v>
      </c>
      <c r="AI25" s="469"/>
      <c r="AJ25" s="469"/>
      <c r="AK25" s="469"/>
      <c r="AL25" s="508"/>
      <c r="AM25" s="468">
        <v>739206</v>
      </c>
      <c r="AN25" s="469"/>
      <c r="AO25" s="469"/>
      <c r="AP25" s="469"/>
      <c r="AQ25" s="469"/>
      <c r="AR25" s="508"/>
      <c r="AS25" s="468">
        <v>3042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26666361</v>
      </c>
      <c r="BO25" s="381"/>
      <c r="BP25" s="381"/>
      <c r="BQ25" s="381"/>
      <c r="BR25" s="381"/>
      <c r="BS25" s="381"/>
      <c r="BT25" s="381"/>
      <c r="BU25" s="382"/>
      <c r="BV25" s="380">
        <v>34423291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6980</v>
      </c>
      <c r="R26" s="469"/>
      <c r="S26" s="469"/>
      <c r="T26" s="469"/>
      <c r="U26" s="469"/>
      <c r="V26" s="508"/>
      <c r="W26" s="563"/>
      <c r="X26" s="551"/>
      <c r="Y26" s="552"/>
      <c r="Z26" s="467" t="s">
        <v>160</v>
      </c>
      <c r="AA26" s="573"/>
      <c r="AB26" s="573"/>
      <c r="AC26" s="573"/>
      <c r="AD26" s="573"/>
      <c r="AE26" s="573"/>
      <c r="AF26" s="573"/>
      <c r="AG26" s="574"/>
      <c r="AH26" s="468">
        <v>158</v>
      </c>
      <c r="AI26" s="469"/>
      <c r="AJ26" s="469"/>
      <c r="AK26" s="469"/>
      <c r="AL26" s="508"/>
      <c r="AM26" s="468">
        <v>560900</v>
      </c>
      <c r="AN26" s="469"/>
      <c r="AO26" s="469"/>
      <c r="AP26" s="469"/>
      <c r="AQ26" s="469"/>
      <c r="AR26" s="508"/>
      <c r="AS26" s="468">
        <v>3550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7400</v>
      </c>
      <c r="R27" s="469"/>
      <c r="S27" s="469"/>
      <c r="T27" s="469"/>
      <c r="U27" s="469"/>
      <c r="V27" s="508"/>
      <c r="W27" s="563"/>
      <c r="X27" s="551"/>
      <c r="Y27" s="552"/>
      <c r="Z27" s="467" t="s">
        <v>163</v>
      </c>
      <c r="AA27" s="447"/>
      <c r="AB27" s="447"/>
      <c r="AC27" s="447"/>
      <c r="AD27" s="447"/>
      <c r="AE27" s="447"/>
      <c r="AF27" s="447"/>
      <c r="AG27" s="448"/>
      <c r="AH27" s="468">
        <v>78</v>
      </c>
      <c r="AI27" s="469"/>
      <c r="AJ27" s="469"/>
      <c r="AK27" s="469"/>
      <c r="AL27" s="508"/>
      <c r="AM27" s="468">
        <v>321443</v>
      </c>
      <c r="AN27" s="469"/>
      <c r="AO27" s="469"/>
      <c r="AP27" s="469"/>
      <c r="AQ27" s="469"/>
      <c r="AR27" s="508"/>
      <c r="AS27" s="468">
        <v>4121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2025000</v>
      </c>
      <c r="BO27" s="587"/>
      <c r="BP27" s="587"/>
      <c r="BQ27" s="587"/>
      <c r="BR27" s="587"/>
      <c r="BS27" s="587"/>
      <c r="BT27" s="587"/>
      <c r="BU27" s="588"/>
      <c r="BV27" s="586">
        <v>2025000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6900</v>
      </c>
      <c r="R28" s="469"/>
      <c r="S28" s="469"/>
      <c r="T28" s="469"/>
      <c r="U28" s="469"/>
      <c r="V28" s="508"/>
      <c r="W28" s="563"/>
      <c r="X28" s="551"/>
      <c r="Y28" s="552"/>
      <c r="Z28" s="467" t="s">
        <v>166</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845630</v>
      </c>
      <c r="BO28" s="381"/>
      <c r="BP28" s="381"/>
      <c r="BQ28" s="381"/>
      <c r="BR28" s="381"/>
      <c r="BS28" s="381"/>
      <c r="BT28" s="381"/>
      <c r="BU28" s="382"/>
      <c r="BV28" s="380">
        <v>1376181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31</v>
      </c>
      <c r="M29" s="469"/>
      <c r="N29" s="469"/>
      <c r="O29" s="469"/>
      <c r="P29" s="508"/>
      <c r="Q29" s="468">
        <v>6400</v>
      </c>
      <c r="R29" s="469"/>
      <c r="S29" s="469"/>
      <c r="T29" s="469"/>
      <c r="U29" s="469"/>
      <c r="V29" s="508"/>
      <c r="W29" s="564"/>
      <c r="X29" s="565"/>
      <c r="Y29" s="566"/>
      <c r="Z29" s="467" t="s">
        <v>170</v>
      </c>
      <c r="AA29" s="447"/>
      <c r="AB29" s="447"/>
      <c r="AC29" s="447"/>
      <c r="AD29" s="447"/>
      <c r="AE29" s="447"/>
      <c r="AF29" s="447"/>
      <c r="AG29" s="448"/>
      <c r="AH29" s="468">
        <v>1536</v>
      </c>
      <c r="AI29" s="469"/>
      <c r="AJ29" s="469"/>
      <c r="AK29" s="469"/>
      <c r="AL29" s="508"/>
      <c r="AM29" s="468">
        <v>4998707</v>
      </c>
      <c r="AN29" s="469"/>
      <c r="AO29" s="469"/>
      <c r="AP29" s="469"/>
      <c r="AQ29" s="469"/>
      <c r="AR29" s="508"/>
      <c r="AS29" s="468">
        <v>3254</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392050</v>
      </c>
      <c r="BO29" s="418"/>
      <c r="BP29" s="418"/>
      <c r="BQ29" s="418"/>
      <c r="BR29" s="418"/>
      <c r="BS29" s="418"/>
      <c r="BT29" s="418"/>
      <c r="BU29" s="419"/>
      <c r="BV29" s="417">
        <v>421775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101.6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2024498</v>
      </c>
      <c r="BO30" s="587"/>
      <c r="BP30" s="587"/>
      <c r="BQ30" s="587"/>
      <c r="BR30" s="587"/>
      <c r="BS30" s="587"/>
      <c r="BT30" s="587"/>
      <c r="BU30" s="588"/>
      <c r="BV30" s="586">
        <v>2157651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IF('各会計、関係団体の財政状況及び健全化判断比率'!B35="","",'各会計、関係団体の財政状況及び健全化判断比率'!B35)</f>
        <v>公設地方卸売市場事業会計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山形広域環境事務組合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山形市都市振興公社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区画整理事業会計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IF('各会計、関係団体の財政状況及び健全化判断比率'!B33="","",'各会計、関係団体の財政状況及び健全化判断比率'!B33)</f>
        <v>公共下水道事業会計</v>
      </c>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IF('各会計、関係団体の財政状況及び健全化判断比率'!B36="","",'各会計、関係団体の財政状況及び健全化判断比率'!B36)</f>
        <v>農業集落排水事業会計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山形県後期高齢者医療広域連合（普通会計分）</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山形市土地開発公社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後期高齢者医療事業会計</v>
      </c>
      <c r="X36" s="599"/>
      <c r="Y36" s="599"/>
      <c r="Z36" s="599"/>
      <c r="AA36" s="599"/>
      <c r="AB36" s="599"/>
      <c r="AC36" s="599"/>
      <c r="AD36" s="599"/>
      <c r="AE36" s="599"/>
      <c r="AF36" s="599"/>
      <c r="AG36" s="599"/>
      <c r="AH36" s="599"/>
      <c r="AI36" s="599"/>
      <c r="AJ36" s="599"/>
      <c r="AK36" s="599"/>
      <c r="AL36" s="167"/>
      <c r="AM36" s="598">
        <f t="shared" si="0"/>
        <v>9</v>
      </c>
      <c r="AN36" s="598"/>
      <c r="AO36" s="599" t="str">
        <f>IF('各会計、関係団体の財政状況及び健全化判断比率'!B34="","",'各会計、関係団体の財政状況及び健全化判断比率'!B34)</f>
        <v>市立病院済生館事業会計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山形県後期高齢者医療広域連合（事業会計分）</v>
      </c>
      <c r="BZ36" s="599"/>
      <c r="CA36" s="599"/>
      <c r="CB36" s="599"/>
      <c r="CC36" s="599"/>
      <c r="CD36" s="599"/>
      <c r="CE36" s="599"/>
      <c r="CF36" s="599"/>
      <c r="CG36" s="599"/>
      <c r="CH36" s="599"/>
      <c r="CI36" s="599"/>
      <c r="CJ36" s="599"/>
      <c r="CK36" s="599"/>
      <c r="CL36" s="599"/>
      <c r="CM36" s="599"/>
      <c r="CN36" s="167"/>
      <c r="CO36" s="598">
        <f t="shared" si="3"/>
        <v>20</v>
      </c>
      <c r="CP36" s="598"/>
      <c r="CQ36" s="599" t="str">
        <f>IF('各会計、関係団体の財政状況及び健全化判断比率'!BS9="","",'各会計、関係団体の財政状況及び健全化判断比率'!BS9)</f>
        <v>山形市文化振興事業団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駐車場事業会計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山形県消防補償等組合</v>
      </c>
      <c r="BZ37" s="599"/>
      <c r="CA37" s="599"/>
      <c r="CB37" s="599"/>
      <c r="CC37" s="599"/>
      <c r="CD37" s="599"/>
      <c r="CE37" s="599"/>
      <c r="CF37" s="599"/>
      <c r="CG37" s="599"/>
      <c r="CH37" s="599"/>
      <c r="CI37" s="599"/>
      <c r="CJ37" s="599"/>
      <c r="CK37" s="599"/>
      <c r="CL37" s="599"/>
      <c r="CM37" s="599"/>
      <c r="CN37" s="167"/>
      <c r="CO37" s="598">
        <f t="shared" si="3"/>
        <v>21</v>
      </c>
      <c r="CP37" s="598"/>
      <c r="CQ37" s="599" t="str">
        <f>IF('各会計、関係団体の財政状況及び健全化判断比率'!BS10="","",'各会計、関係団体の財政状況及び健全化判断比率'!BS10)</f>
        <v>山形市健康福祉医療事業団</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山形県自治会館管理組合</v>
      </c>
      <c r="BZ38" s="599"/>
      <c r="CA38" s="599"/>
      <c r="CB38" s="599"/>
      <c r="CC38" s="599"/>
      <c r="CD38" s="599"/>
      <c r="CE38" s="599"/>
      <c r="CF38" s="599"/>
      <c r="CG38" s="599"/>
      <c r="CH38" s="599"/>
      <c r="CI38" s="599"/>
      <c r="CJ38" s="599"/>
      <c r="CK38" s="599"/>
      <c r="CL38" s="599"/>
      <c r="CM38" s="599"/>
      <c r="CN38" s="167"/>
      <c r="CO38" s="598">
        <f t="shared" si="3"/>
        <v>22</v>
      </c>
      <c r="CP38" s="598"/>
      <c r="CQ38" s="599" t="str">
        <f>IF('各会計、関係団体の財政状況及び健全化判断比率'!BS11="","",'各会計、関係団体の財政状況及び健全化判断比率'!BS11)</f>
        <v>山形コンベンションビューロー</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最上川中部水道企業団</v>
      </c>
      <c r="BZ39" s="599"/>
      <c r="CA39" s="599"/>
      <c r="CB39" s="599"/>
      <c r="CC39" s="599"/>
      <c r="CD39" s="599"/>
      <c r="CE39" s="599"/>
      <c r="CF39" s="599"/>
      <c r="CG39" s="599"/>
      <c r="CH39" s="599"/>
      <c r="CI39" s="599"/>
      <c r="CJ39" s="599"/>
      <c r="CK39" s="599"/>
      <c r="CL39" s="599"/>
      <c r="CM39" s="599"/>
      <c r="CN39" s="167"/>
      <c r="CO39" s="598">
        <f t="shared" si="3"/>
        <v>23</v>
      </c>
      <c r="CP39" s="598"/>
      <c r="CQ39" s="599" t="str">
        <f>IF('各会計、関係団体の財政状況及び健全化判断比率'!BS12="","",'各会計、関係団体の財政状況及び健全化判断比率'!BS12)</f>
        <v>山形市農業振興公社</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f t="shared" si="3"/>
        <v>24</v>
      </c>
      <c r="CP40" s="598"/>
      <c r="CQ40" s="599" t="str">
        <f>IF('各会計、関係団体の財政状況及び健全化判断比率'!BS13="","",'各会計、関係団体の財政状況及び健全化判断比率'!BS13)</f>
        <v>山形市水道サービスセンター</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f t="shared" si="3"/>
        <v>25</v>
      </c>
      <c r="CP41" s="598"/>
      <c r="CQ41" s="599" t="str">
        <f>IF('各会計、関係団体の財政状況及び健全化判断比率'!BS14="","",'各会計、関係団体の財政状況及び健全化判断比率'!BS14)</f>
        <v>七日町再開発ビル</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f t="shared" si="3"/>
        <v>26</v>
      </c>
      <c r="CP42" s="598"/>
      <c r="CQ42" s="599" t="str">
        <f>IF('各会計、関係団体の財政状況及び健全化判断比率'!BS15="","",'各会計、関係団体の財政状況及び健全化判断比率'!BS15)</f>
        <v>山形地下道開発</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G29" zoomScaleSheetLayoutView="100" workbookViewId="0">
      <selection activeCell="K32" sqref="K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531</v>
      </c>
      <c r="D34" s="1184"/>
      <c r="E34" s="1185"/>
      <c r="F34" s="32">
        <v>6.52</v>
      </c>
      <c r="G34" s="33">
        <v>6.44</v>
      </c>
      <c r="H34" s="33">
        <v>6.73</v>
      </c>
      <c r="I34" s="33">
        <v>7.13</v>
      </c>
      <c r="J34" s="34">
        <v>7.96</v>
      </c>
      <c r="K34" s="22"/>
      <c r="L34" s="22"/>
      <c r="M34" s="22"/>
      <c r="N34" s="22"/>
      <c r="O34" s="22"/>
      <c r="P34" s="22"/>
    </row>
    <row r="35" spans="1:16" ht="39" customHeight="1">
      <c r="A35" s="22"/>
      <c r="B35" s="35"/>
      <c r="C35" s="1178" t="s">
        <v>532</v>
      </c>
      <c r="D35" s="1179"/>
      <c r="E35" s="1180"/>
      <c r="F35" s="36">
        <v>8.52</v>
      </c>
      <c r="G35" s="37">
        <v>9.1300000000000008</v>
      </c>
      <c r="H35" s="37">
        <v>8.52</v>
      </c>
      <c r="I35" s="37">
        <v>7.94</v>
      </c>
      <c r="J35" s="38">
        <v>7.43</v>
      </c>
      <c r="K35" s="22"/>
      <c r="L35" s="22"/>
      <c r="M35" s="22"/>
      <c r="N35" s="22"/>
      <c r="O35" s="22"/>
      <c r="P35" s="22"/>
    </row>
    <row r="36" spans="1:16" ht="39" customHeight="1">
      <c r="A36" s="22"/>
      <c r="B36" s="35"/>
      <c r="C36" s="1178" t="s">
        <v>533</v>
      </c>
      <c r="D36" s="1179"/>
      <c r="E36" s="1180"/>
      <c r="F36" s="36">
        <v>2.98</v>
      </c>
      <c r="G36" s="37">
        <v>3.35</v>
      </c>
      <c r="H36" s="37">
        <v>2.38</v>
      </c>
      <c r="I36" s="37">
        <v>3.64</v>
      </c>
      <c r="J36" s="38">
        <v>3.24</v>
      </c>
      <c r="K36" s="22"/>
      <c r="L36" s="22"/>
      <c r="M36" s="22"/>
      <c r="N36" s="22"/>
      <c r="O36" s="22"/>
      <c r="P36" s="22"/>
    </row>
    <row r="37" spans="1:16" ht="39" customHeight="1">
      <c r="A37" s="22"/>
      <c r="B37" s="35"/>
      <c r="C37" s="1178" t="s">
        <v>534</v>
      </c>
      <c r="D37" s="1179"/>
      <c r="E37" s="1180"/>
      <c r="F37" s="36">
        <v>2.1</v>
      </c>
      <c r="G37" s="37">
        <v>2.37</v>
      </c>
      <c r="H37" s="37">
        <v>2.15</v>
      </c>
      <c r="I37" s="37">
        <v>2.4</v>
      </c>
      <c r="J37" s="38">
        <v>2.63</v>
      </c>
      <c r="K37" s="22"/>
      <c r="L37" s="22"/>
      <c r="M37" s="22"/>
      <c r="N37" s="22"/>
      <c r="O37" s="22"/>
      <c r="P37" s="22"/>
    </row>
    <row r="38" spans="1:16" ht="39" customHeight="1">
      <c r="A38" s="22"/>
      <c r="B38" s="35"/>
      <c r="C38" s="1178" t="s">
        <v>535</v>
      </c>
      <c r="D38" s="1179"/>
      <c r="E38" s="1180"/>
      <c r="F38" s="36">
        <v>1.8</v>
      </c>
      <c r="G38" s="37">
        <v>0.99</v>
      </c>
      <c r="H38" s="37">
        <v>1.85</v>
      </c>
      <c r="I38" s="37">
        <v>7.0000000000000007E-2</v>
      </c>
      <c r="J38" s="38">
        <v>1.1100000000000001</v>
      </c>
      <c r="K38" s="22"/>
      <c r="L38" s="22"/>
      <c r="M38" s="22"/>
      <c r="N38" s="22"/>
      <c r="O38" s="22"/>
      <c r="P38" s="22"/>
    </row>
    <row r="39" spans="1:16" ht="39" customHeight="1">
      <c r="A39" s="22"/>
      <c r="B39" s="35"/>
      <c r="C39" s="1178" t="s">
        <v>536</v>
      </c>
      <c r="D39" s="1179"/>
      <c r="E39" s="1180"/>
      <c r="F39" s="36">
        <v>0.39</v>
      </c>
      <c r="G39" s="37">
        <v>0.37</v>
      </c>
      <c r="H39" s="37">
        <v>0.28000000000000003</v>
      </c>
      <c r="I39" s="37">
        <v>0.41</v>
      </c>
      <c r="J39" s="38">
        <v>0.5</v>
      </c>
      <c r="K39" s="22"/>
      <c r="L39" s="22"/>
      <c r="M39" s="22"/>
      <c r="N39" s="22"/>
      <c r="O39" s="22"/>
      <c r="P39" s="22"/>
    </row>
    <row r="40" spans="1:16" ht="39" customHeight="1">
      <c r="A40" s="22"/>
      <c r="B40" s="35"/>
      <c r="C40" s="1178" t="s">
        <v>537</v>
      </c>
      <c r="D40" s="1179"/>
      <c r="E40" s="1180"/>
      <c r="F40" s="36">
        <v>0.03</v>
      </c>
      <c r="G40" s="37">
        <v>0.03</v>
      </c>
      <c r="H40" s="37">
        <v>0.03</v>
      </c>
      <c r="I40" s="37">
        <v>0.03</v>
      </c>
      <c r="J40" s="38">
        <v>0.14000000000000001</v>
      </c>
      <c r="K40" s="22"/>
      <c r="L40" s="22"/>
      <c r="M40" s="22"/>
      <c r="N40" s="22"/>
      <c r="O40" s="22"/>
      <c r="P40" s="22"/>
    </row>
    <row r="41" spans="1:16" ht="39" customHeight="1">
      <c r="A41" s="22"/>
      <c r="B41" s="35"/>
      <c r="C41" s="1178" t="s">
        <v>538</v>
      </c>
      <c r="D41" s="1179"/>
      <c r="E41" s="1180"/>
      <c r="F41" s="36">
        <v>0.05</v>
      </c>
      <c r="G41" s="37">
        <v>0.04</v>
      </c>
      <c r="H41" s="37">
        <v>0</v>
      </c>
      <c r="I41" s="37">
        <v>0.01</v>
      </c>
      <c r="J41" s="38">
        <v>0.03</v>
      </c>
      <c r="K41" s="22"/>
      <c r="L41" s="22"/>
      <c r="M41" s="22"/>
      <c r="N41" s="22"/>
      <c r="O41" s="22"/>
      <c r="P41" s="22"/>
    </row>
    <row r="42" spans="1:16" ht="39" customHeight="1">
      <c r="A42" s="22"/>
      <c r="B42" s="39"/>
      <c r="C42" s="1178" t="s">
        <v>539</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540</v>
      </c>
      <c r="D43" s="1182"/>
      <c r="E43" s="1183"/>
      <c r="F43" s="41">
        <v>0.01</v>
      </c>
      <c r="G43" s="42">
        <v>0.01</v>
      </c>
      <c r="H43" s="42">
        <v>0.01</v>
      </c>
      <c r="I43" s="42">
        <v>0.04</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topLeftCell="I43" zoomScaleSheetLayoutView="55" workbookViewId="0">
      <selection activeCell="U47" sqref="U4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10557</v>
      </c>
      <c r="L45" s="60">
        <v>10454</v>
      </c>
      <c r="M45" s="60">
        <v>10580</v>
      </c>
      <c r="N45" s="60">
        <v>10093</v>
      </c>
      <c r="O45" s="61">
        <v>9779</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4214</v>
      </c>
      <c r="L48" s="64">
        <v>4036</v>
      </c>
      <c r="M48" s="64">
        <v>3925</v>
      </c>
      <c r="N48" s="64">
        <v>3880</v>
      </c>
      <c r="O48" s="65">
        <v>4075</v>
      </c>
      <c r="P48" s="48"/>
      <c r="Q48" s="48"/>
      <c r="R48" s="48"/>
      <c r="S48" s="48"/>
      <c r="T48" s="48"/>
      <c r="U48" s="48"/>
    </row>
    <row r="49" spans="1:21" ht="30.75" customHeight="1">
      <c r="A49" s="48"/>
      <c r="B49" s="1196"/>
      <c r="C49" s="1197"/>
      <c r="D49" s="62"/>
      <c r="E49" s="1188" t="s">
        <v>16</v>
      </c>
      <c r="F49" s="1188"/>
      <c r="G49" s="1188"/>
      <c r="H49" s="1188"/>
      <c r="I49" s="1188"/>
      <c r="J49" s="1189"/>
      <c r="K49" s="63">
        <v>10</v>
      </c>
      <c r="L49" s="64">
        <v>8</v>
      </c>
      <c r="M49" s="64">
        <v>7</v>
      </c>
      <c r="N49" s="64">
        <v>9</v>
      </c>
      <c r="O49" s="65">
        <v>10</v>
      </c>
      <c r="P49" s="48"/>
      <c r="Q49" s="48"/>
      <c r="R49" s="48"/>
      <c r="S49" s="48"/>
      <c r="T49" s="48"/>
      <c r="U49" s="48"/>
    </row>
    <row r="50" spans="1:21" ht="30.75" customHeight="1">
      <c r="A50" s="48"/>
      <c r="B50" s="1196"/>
      <c r="C50" s="1197"/>
      <c r="D50" s="62"/>
      <c r="E50" s="1188" t="s">
        <v>17</v>
      </c>
      <c r="F50" s="1188"/>
      <c r="G50" s="1188"/>
      <c r="H50" s="1188"/>
      <c r="I50" s="1188"/>
      <c r="J50" s="1189"/>
      <c r="K50" s="63">
        <v>1125</v>
      </c>
      <c r="L50" s="64">
        <v>774</v>
      </c>
      <c r="M50" s="64">
        <v>1142</v>
      </c>
      <c r="N50" s="64">
        <v>926</v>
      </c>
      <c r="O50" s="65">
        <v>715</v>
      </c>
      <c r="P50" s="48"/>
      <c r="Q50" s="48"/>
      <c r="R50" s="48"/>
      <c r="S50" s="48"/>
      <c r="T50" s="48"/>
      <c r="U50" s="48"/>
    </row>
    <row r="51" spans="1:21" ht="30.75" customHeight="1">
      <c r="A51" s="48"/>
      <c r="B51" s="1198"/>
      <c r="C51" s="1199"/>
      <c r="D51" s="66"/>
      <c r="E51" s="1188" t="s">
        <v>18</v>
      </c>
      <c r="F51" s="1188"/>
      <c r="G51" s="1188"/>
      <c r="H51" s="1188"/>
      <c r="I51" s="1188"/>
      <c r="J51" s="1189"/>
      <c r="K51" s="63">
        <v>1</v>
      </c>
      <c r="L51" s="64">
        <v>1</v>
      </c>
      <c r="M51" s="64">
        <v>2</v>
      </c>
      <c r="N51" s="64">
        <v>2</v>
      </c>
      <c r="O51" s="65">
        <v>1</v>
      </c>
      <c r="P51" s="48"/>
      <c r="Q51" s="48"/>
      <c r="R51" s="48"/>
      <c r="S51" s="48"/>
      <c r="T51" s="48"/>
      <c r="U51" s="48"/>
    </row>
    <row r="52" spans="1:21" ht="30.75" customHeight="1">
      <c r="A52" s="48"/>
      <c r="B52" s="1186" t="s">
        <v>19</v>
      </c>
      <c r="C52" s="1187"/>
      <c r="D52" s="66"/>
      <c r="E52" s="1188" t="s">
        <v>20</v>
      </c>
      <c r="F52" s="1188"/>
      <c r="G52" s="1188"/>
      <c r="H52" s="1188"/>
      <c r="I52" s="1188"/>
      <c r="J52" s="1189"/>
      <c r="K52" s="63">
        <v>11959</v>
      </c>
      <c r="L52" s="64">
        <v>11632</v>
      </c>
      <c r="M52" s="64">
        <v>11959</v>
      </c>
      <c r="N52" s="64">
        <v>11268</v>
      </c>
      <c r="O52" s="65">
        <v>11125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3948</v>
      </c>
      <c r="L53" s="69">
        <v>3641</v>
      </c>
      <c r="M53" s="69">
        <v>3697</v>
      </c>
      <c r="N53" s="69">
        <v>3642</v>
      </c>
      <c r="O53" s="70">
        <v>3455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opLeftCell="I22" zoomScaleSheetLayoutView="100" workbookViewId="0">
      <selection activeCell="M43" sqref="M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02" t="s">
        <v>24</v>
      </c>
      <c r="C41" s="1203"/>
      <c r="D41" s="81"/>
      <c r="E41" s="1208" t="s">
        <v>25</v>
      </c>
      <c r="F41" s="1208"/>
      <c r="G41" s="1208"/>
      <c r="H41" s="1209"/>
      <c r="I41" s="82">
        <v>98673</v>
      </c>
      <c r="J41" s="83">
        <v>99167</v>
      </c>
      <c r="K41" s="83">
        <v>101013</v>
      </c>
      <c r="L41" s="83">
        <v>99972</v>
      </c>
      <c r="M41" s="84">
        <v>100391</v>
      </c>
    </row>
    <row r="42" spans="2:13" ht="27.75" customHeight="1">
      <c r="B42" s="1204"/>
      <c r="C42" s="1205"/>
      <c r="D42" s="85"/>
      <c r="E42" s="1210" t="s">
        <v>26</v>
      </c>
      <c r="F42" s="1210"/>
      <c r="G42" s="1210"/>
      <c r="H42" s="1211"/>
      <c r="I42" s="86">
        <v>11004</v>
      </c>
      <c r="J42" s="87">
        <v>10144</v>
      </c>
      <c r="K42" s="87">
        <v>9459</v>
      </c>
      <c r="L42" s="87">
        <v>9775</v>
      </c>
      <c r="M42" s="88">
        <v>8899</v>
      </c>
    </row>
    <row r="43" spans="2:13" ht="27.75" customHeight="1">
      <c r="B43" s="1204"/>
      <c r="C43" s="1205"/>
      <c r="D43" s="85"/>
      <c r="E43" s="1210" t="s">
        <v>27</v>
      </c>
      <c r="F43" s="1210"/>
      <c r="G43" s="1210"/>
      <c r="H43" s="1211"/>
      <c r="I43" s="86">
        <v>45393</v>
      </c>
      <c r="J43" s="87">
        <v>44181</v>
      </c>
      <c r="K43" s="87">
        <v>41689</v>
      </c>
      <c r="L43" s="87">
        <v>40358</v>
      </c>
      <c r="M43" s="88">
        <v>37359</v>
      </c>
    </row>
    <row r="44" spans="2:13" ht="27.75" customHeight="1">
      <c r="B44" s="1204"/>
      <c r="C44" s="1205"/>
      <c r="D44" s="85"/>
      <c r="E44" s="1210" t="s">
        <v>28</v>
      </c>
      <c r="F44" s="1210"/>
      <c r="G44" s="1210"/>
      <c r="H44" s="1211"/>
      <c r="I44" s="86">
        <v>36</v>
      </c>
      <c r="J44" s="87">
        <v>29</v>
      </c>
      <c r="K44" s="87">
        <v>238</v>
      </c>
      <c r="L44" s="87">
        <v>824</v>
      </c>
      <c r="M44" s="88">
        <v>4597</v>
      </c>
    </row>
    <row r="45" spans="2:13" ht="27.75" customHeight="1">
      <c r="B45" s="1204"/>
      <c r="C45" s="1205"/>
      <c r="D45" s="85"/>
      <c r="E45" s="1210" t="s">
        <v>29</v>
      </c>
      <c r="F45" s="1210"/>
      <c r="G45" s="1210"/>
      <c r="H45" s="1211"/>
      <c r="I45" s="86">
        <v>16326</v>
      </c>
      <c r="J45" s="87">
        <v>15309</v>
      </c>
      <c r="K45" s="87">
        <v>14000</v>
      </c>
      <c r="L45" s="87">
        <v>14257</v>
      </c>
      <c r="M45" s="88">
        <v>14268</v>
      </c>
    </row>
    <row r="46" spans="2:13" ht="27.75" customHeight="1">
      <c r="B46" s="1204"/>
      <c r="C46" s="1205"/>
      <c r="D46" s="89"/>
      <c r="E46" s="1210" t="s">
        <v>30</v>
      </c>
      <c r="F46" s="1210"/>
      <c r="G46" s="1210"/>
      <c r="H46" s="1211"/>
      <c r="I46" s="86" t="s">
        <v>482</v>
      </c>
      <c r="J46" s="87">
        <v>49</v>
      </c>
      <c r="K46" s="87">
        <v>103</v>
      </c>
      <c r="L46" s="87">
        <v>164</v>
      </c>
      <c r="M46" s="88">
        <v>288</v>
      </c>
    </row>
    <row r="47" spans="2:13" ht="27.75" customHeight="1">
      <c r="B47" s="1204"/>
      <c r="C47" s="1205"/>
      <c r="D47" s="90"/>
      <c r="E47" s="1212" t="s">
        <v>31</v>
      </c>
      <c r="F47" s="1213"/>
      <c r="G47" s="1213"/>
      <c r="H47" s="1214"/>
      <c r="I47" s="86" t="s">
        <v>482</v>
      </c>
      <c r="J47" s="87" t="s">
        <v>482</v>
      </c>
      <c r="K47" s="87" t="s">
        <v>482</v>
      </c>
      <c r="L47" s="87" t="s">
        <v>482</v>
      </c>
      <c r="M47" s="88" t="s">
        <v>482</v>
      </c>
    </row>
    <row r="48" spans="2:13" ht="27.75" customHeight="1">
      <c r="B48" s="1204"/>
      <c r="C48" s="1205"/>
      <c r="D48" s="85"/>
      <c r="E48" s="1210" t="s">
        <v>32</v>
      </c>
      <c r="F48" s="1210"/>
      <c r="G48" s="1210"/>
      <c r="H48" s="1211"/>
      <c r="I48" s="86" t="s">
        <v>482</v>
      </c>
      <c r="J48" s="87" t="s">
        <v>482</v>
      </c>
      <c r="K48" s="87" t="s">
        <v>482</v>
      </c>
      <c r="L48" s="87" t="s">
        <v>482</v>
      </c>
      <c r="M48" s="88" t="s">
        <v>482</v>
      </c>
    </row>
    <row r="49" spans="2:13" ht="27.75" customHeight="1">
      <c r="B49" s="1206"/>
      <c r="C49" s="1207"/>
      <c r="D49" s="85"/>
      <c r="E49" s="1210" t="s">
        <v>33</v>
      </c>
      <c r="F49" s="1210"/>
      <c r="G49" s="1210"/>
      <c r="H49" s="1211"/>
      <c r="I49" s="86" t="s">
        <v>482</v>
      </c>
      <c r="J49" s="87" t="s">
        <v>482</v>
      </c>
      <c r="K49" s="87" t="s">
        <v>482</v>
      </c>
      <c r="L49" s="87" t="s">
        <v>482</v>
      </c>
      <c r="M49" s="88" t="s">
        <v>482</v>
      </c>
    </row>
    <row r="50" spans="2:13" ht="27.75" customHeight="1">
      <c r="B50" s="1215" t="s">
        <v>34</v>
      </c>
      <c r="C50" s="1216"/>
      <c r="D50" s="91"/>
      <c r="E50" s="1210" t="s">
        <v>35</v>
      </c>
      <c r="F50" s="1210"/>
      <c r="G50" s="1210"/>
      <c r="H50" s="1211"/>
      <c r="I50" s="86">
        <v>7825</v>
      </c>
      <c r="J50" s="87">
        <v>7648</v>
      </c>
      <c r="K50" s="87">
        <v>6710</v>
      </c>
      <c r="L50" s="87">
        <v>6290</v>
      </c>
      <c r="M50" s="88">
        <v>5169</v>
      </c>
    </row>
    <row r="51" spans="2:13" ht="27.75" customHeight="1">
      <c r="B51" s="1204"/>
      <c r="C51" s="1205"/>
      <c r="D51" s="85"/>
      <c r="E51" s="1210" t="s">
        <v>36</v>
      </c>
      <c r="F51" s="1210"/>
      <c r="G51" s="1210"/>
      <c r="H51" s="1211"/>
      <c r="I51" s="86">
        <v>23203</v>
      </c>
      <c r="J51" s="87">
        <v>22021</v>
      </c>
      <c r="K51" s="87">
        <v>21735</v>
      </c>
      <c r="L51" s="87">
        <v>21391</v>
      </c>
      <c r="M51" s="88">
        <v>20144</v>
      </c>
    </row>
    <row r="52" spans="2:13" ht="27.75" customHeight="1">
      <c r="B52" s="1206"/>
      <c r="C52" s="1207"/>
      <c r="D52" s="85"/>
      <c r="E52" s="1210" t="s">
        <v>37</v>
      </c>
      <c r="F52" s="1210"/>
      <c r="G52" s="1210"/>
      <c r="H52" s="1211"/>
      <c r="I52" s="86">
        <v>110553</v>
      </c>
      <c r="J52" s="87">
        <v>110040</v>
      </c>
      <c r="K52" s="87">
        <v>107467</v>
      </c>
      <c r="L52" s="87">
        <v>107345</v>
      </c>
      <c r="M52" s="88">
        <v>107220</v>
      </c>
    </row>
    <row r="53" spans="2:13" ht="27.75" customHeight="1" thickBot="1">
      <c r="B53" s="1217" t="s">
        <v>38</v>
      </c>
      <c r="C53" s="1218"/>
      <c r="D53" s="92"/>
      <c r="E53" s="1219" t="s">
        <v>39</v>
      </c>
      <c r="F53" s="1219"/>
      <c r="G53" s="1219"/>
      <c r="H53" s="1220"/>
      <c r="I53" s="93">
        <v>29850</v>
      </c>
      <c r="J53" s="94">
        <v>29170</v>
      </c>
      <c r="K53" s="94">
        <v>30592</v>
      </c>
      <c r="L53" s="94">
        <v>30323</v>
      </c>
      <c r="M53" s="95">
        <v>33269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10" zoomScale="85" zoomScaleNormal="85" zoomScaleSheetLayoutView="55" workbookViewId="0">
      <selection activeCell="G39" sqref="G3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562</v>
      </c>
      <c r="C41" s="248"/>
      <c r="D41" s="248"/>
      <c r="E41" s="248"/>
      <c r="F41" s="248"/>
      <c r="G41" s="248"/>
      <c r="H41" s="248"/>
      <c r="I41" s="248"/>
      <c r="J41" s="248"/>
      <c r="K41" s="248"/>
      <c r="L41" s="248"/>
      <c r="M41" s="248"/>
      <c r="N41" s="248"/>
      <c r="O41" s="248"/>
      <c r="P41" s="249"/>
    </row>
    <row r="42" spans="2:17">
      <c r="B42" s="250"/>
      <c r="C42" s="246"/>
      <c r="D42" s="246"/>
      <c r="E42" s="246"/>
      <c r="F42" s="246"/>
      <c r="G42" s="353" t="s">
        <v>563</v>
      </c>
      <c r="I42" s="354"/>
      <c r="J42" s="354"/>
      <c r="K42" s="354"/>
      <c r="L42" s="246"/>
      <c r="M42" s="246"/>
      <c r="N42" s="246"/>
      <c r="O42" s="246"/>
    </row>
    <row r="43" spans="2:17">
      <c r="B43" s="250"/>
      <c r="C43" s="246"/>
      <c r="D43" s="246"/>
      <c r="E43" s="246"/>
      <c r="F43" s="246"/>
      <c r="G43" s="1221" t="s">
        <v>564</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565</v>
      </c>
    </row>
    <row r="50" spans="1:17">
      <c r="B50" s="250"/>
      <c r="C50" s="246"/>
      <c r="D50" s="246"/>
      <c r="E50" s="246"/>
      <c r="F50" s="246"/>
      <c r="G50" s="1230"/>
      <c r="H50" s="1231"/>
      <c r="I50" s="1231"/>
      <c r="J50" s="1232"/>
      <c r="K50" s="356" t="s">
        <v>521</v>
      </c>
      <c r="L50" s="356" t="s">
        <v>522</v>
      </c>
      <c r="M50" s="356" t="s">
        <v>523</v>
      </c>
      <c r="N50" s="356" t="s">
        <v>524</v>
      </c>
      <c r="O50" s="356" t="s">
        <v>525</v>
      </c>
    </row>
    <row r="51" spans="1:17">
      <c r="B51" s="250"/>
      <c r="C51" s="246"/>
      <c r="D51" s="246"/>
      <c r="E51" s="246"/>
      <c r="F51" s="246"/>
      <c r="G51" s="1233" t="s">
        <v>566</v>
      </c>
      <c r="H51" s="1234"/>
      <c r="I51" s="1239" t="s">
        <v>567</v>
      </c>
      <c r="J51" s="1239"/>
      <c r="K51" s="1241"/>
      <c r="L51" s="1241"/>
      <c r="M51" s="1241"/>
      <c r="N51" s="1242">
        <v>70.599999999999994</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569</v>
      </c>
      <c r="J53" s="1243"/>
      <c r="K53" s="1250"/>
      <c r="L53" s="1250"/>
      <c r="M53" s="1250"/>
      <c r="N53" s="1252">
        <v>45.1</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570</v>
      </c>
      <c r="H55" s="1245"/>
      <c r="I55" s="1243" t="s">
        <v>567</v>
      </c>
      <c r="J55" s="1243"/>
      <c r="K55" s="1241"/>
      <c r="L55" s="1241"/>
      <c r="M55" s="1241"/>
      <c r="N55" s="1242">
        <v>37.4</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568</v>
      </c>
      <c r="J57" s="1253"/>
      <c r="K57" s="1250"/>
      <c r="L57" s="1250"/>
      <c r="M57" s="1250"/>
      <c r="N57" s="1252">
        <v>54.4</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571</v>
      </c>
      <c r="C63" s="246"/>
      <c r="D63" s="246"/>
      <c r="E63" s="246"/>
      <c r="F63" s="246"/>
      <c r="G63" s="246"/>
      <c r="H63" s="246"/>
      <c r="I63" s="246"/>
      <c r="J63" s="246"/>
      <c r="K63" s="246"/>
      <c r="L63" s="246"/>
      <c r="M63" s="246"/>
      <c r="N63" s="246"/>
      <c r="O63" s="246"/>
    </row>
    <row r="64" spans="1:17">
      <c r="B64" s="250"/>
      <c r="C64" s="246"/>
      <c r="D64" s="246"/>
      <c r="E64" s="246"/>
      <c r="F64" s="246"/>
      <c r="G64" s="353" t="s">
        <v>563</v>
      </c>
      <c r="I64" s="354"/>
      <c r="J64" s="354"/>
      <c r="K64" s="354"/>
      <c r="L64" s="246"/>
      <c r="M64" s="246"/>
      <c r="N64" s="246"/>
      <c r="O64" s="246"/>
    </row>
    <row r="65" spans="2:30">
      <c r="B65" s="250"/>
      <c r="C65" s="246"/>
      <c r="D65" s="246"/>
      <c r="E65" s="246"/>
      <c r="F65" s="246"/>
      <c r="G65" s="1221" t="s">
        <v>572</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573</v>
      </c>
      <c r="I71" s="370"/>
      <c r="J71" s="366"/>
      <c r="K71" s="366"/>
      <c r="L71" s="367"/>
      <c r="M71" s="366"/>
      <c r="N71" s="367"/>
      <c r="O71" s="368"/>
    </row>
    <row r="72" spans="2:30">
      <c r="B72" s="250"/>
      <c r="C72" s="246"/>
      <c r="D72" s="246"/>
      <c r="E72" s="246"/>
      <c r="F72" s="246"/>
      <c r="G72" s="1230"/>
      <c r="H72" s="1231"/>
      <c r="I72" s="1231"/>
      <c r="J72" s="1232"/>
      <c r="K72" s="356" t="s">
        <v>521</v>
      </c>
      <c r="L72" s="356" t="s">
        <v>522</v>
      </c>
      <c r="M72" s="356" t="s">
        <v>523</v>
      </c>
      <c r="N72" s="356" t="s">
        <v>524</v>
      </c>
      <c r="O72" s="356" t="s">
        <v>525</v>
      </c>
    </row>
    <row r="73" spans="2:30">
      <c r="B73" s="250"/>
      <c r="C73" s="246"/>
      <c r="D73" s="246"/>
      <c r="E73" s="246"/>
      <c r="F73" s="246"/>
      <c r="G73" s="1233" t="s">
        <v>566</v>
      </c>
      <c r="H73" s="1234"/>
      <c r="I73" s="1239" t="s">
        <v>567</v>
      </c>
      <c r="J73" s="1239"/>
      <c r="K73" s="1254">
        <v>71.5</v>
      </c>
      <c r="L73" s="1254">
        <v>69</v>
      </c>
      <c r="M73" s="1242">
        <v>72.900000000000006</v>
      </c>
      <c r="N73" s="1242">
        <v>70.599999999999994</v>
      </c>
      <c r="O73" s="1242">
        <v>77.900000000000006</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574</v>
      </c>
      <c r="J75" s="1243"/>
      <c r="K75" s="1252">
        <v>9.8000000000000007</v>
      </c>
      <c r="L75" s="1252">
        <v>9.3000000000000007</v>
      </c>
      <c r="M75" s="1252">
        <v>8.9</v>
      </c>
      <c r="N75" s="1252">
        <v>8.6</v>
      </c>
      <c r="O75" s="1252">
        <v>8.4</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570</v>
      </c>
      <c r="H77" s="1245"/>
      <c r="I77" s="1243" t="s">
        <v>567</v>
      </c>
      <c r="J77" s="1243"/>
      <c r="K77" s="1254">
        <v>57.8</v>
      </c>
      <c r="L77" s="1254">
        <v>49.8</v>
      </c>
      <c r="M77" s="1242">
        <v>45.1</v>
      </c>
      <c r="N77" s="1242">
        <v>37.4</v>
      </c>
      <c r="O77" s="1242">
        <v>31</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574</v>
      </c>
      <c r="J79" s="1253"/>
      <c r="K79" s="1256">
        <v>8.3000000000000007</v>
      </c>
      <c r="L79" s="1256">
        <v>7.7</v>
      </c>
      <c r="M79" s="1256">
        <v>7.1</v>
      </c>
      <c r="N79" s="1256">
        <v>6.3</v>
      </c>
      <c r="O79" s="1256">
        <v>5.2</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70" workbookViewId="0">
      <selection activeCell="G39" sqref="G3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55" workbookViewId="0">
      <selection activeCell="G39" sqref="G3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520</v>
      </c>
      <c r="G2" s="113"/>
      <c r="H2" s="114"/>
    </row>
    <row r="3" spans="1:8">
      <c r="A3" s="110" t="s">
        <v>513</v>
      </c>
      <c r="B3" s="115"/>
      <c r="C3" s="116"/>
      <c r="D3" s="117">
        <v>40283</v>
      </c>
      <c r="E3" s="118"/>
      <c r="F3" s="119">
        <v>39052</v>
      </c>
      <c r="G3" s="120"/>
      <c r="H3" s="121"/>
    </row>
    <row r="4" spans="1:8">
      <c r="A4" s="122"/>
      <c r="B4" s="123"/>
      <c r="C4" s="124"/>
      <c r="D4" s="125">
        <v>27068</v>
      </c>
      <c r="E4" s="126"/>
      <c r="F4" s="127">
        <v>21186</v>
      </c>
      <c r="G4" s="128"/>
      <c r="H4" s="129"/>
    </row>
    <row r="5" spans="1:8">
      <c r="A5" s="110" t="s">
        <v>515</v>
      </c>
      <c r="B5" s="115"/>
      <c r="C5" s="116"/>
      <c r="D5" s="117">
        <v>46640</v>
      </c>
      <c r="E5" s="118"/>
      <c r="F5" s="119">
        <v>41235</v>
      </c>
      <c r="G5" s="120"/>
      <c r="H5" s="121"/>
    </row>
    <row r="6" spans="1:8">
      <c r="A6" s="122"/>
      <c r="B6" s="123"/>
      <c r="C6" s="124"/>
      <c r="D6" s="125">
        <v>30213</v>
      </c>
      <c r="E6" s="126"/>
      <c r="F6" s="127">
        <v>22086</v>
      </c>
      <c r="G6" s="128"/>
      <c r="H6" s="129"/>
    </row>
    <row r="7" spans="1:8">
      <c r="A7" s="110" t="s">
        <v>516</v>
      </c>
      <c r="B7" s="115"/>
      <c r="C7" s="116"/>
      <c r="D7" s="117">
        <v>48281</v>
      </c>
      <c r="E7" s="118"/>
      <c r="F7" s="119">
        <v>41862</v>
      </c>
      <c r="G7" s="120"/>
      <c r="H7" s="121"/>
    </row>
    <row r="8" spans="1:8">
      <c r="A8" s="122"/>
      <c r="B8" s="123"/>
      <c r="C8" s="124"/>
      <c r="D8" s="125">
        <v>29550</v>
      </c>
      <c r="E8" s="126"/>
      <c r="F8" s="127">
        <v>23710</v>
      </c>
      <c r="G8" s="128"/>
      <c r="H8" s="129"/>
    </row>
    <row r="9" spans="1:8">
      <c r="A9" s="110" t="s">
        <v>517</v>
      </c>
      <c r="B9" s="115"/>
      <c r="C9" s="116"/>
      <c r="D9" s="117">
        <v>39294</v>
      </c>
      <c r="E9" s="118"/>
      <c r="F9" s="119">
        <v>43554</v>
      </c>
      <c r="G9" s="120"/>
      <c r="H9" s="121"/>
    </row>
    <row r="10" spans="1:8">
      <c r="A10" s="122"/>
      <c r="B10" s="123"/>
      <c r="C10" s="124"/>
      <c r="D10" s="125">
        <v>24584</v>
      </c>
      <c r="E10" s="126"/>
      <c r="F10" s="127">
        <v>24811</v>
      </c>
      <c r="G10" s="128"/>
      <c r="H10" s="129"/>
    </row>
    <row r="11" spans="1:8">
      <c r="A11" s="110" t="s">
        <v>518</v>
      </c>
      <c r="B11" s="115"/>
      <c r="C11" s="116"/>
      <c r="D11" s="117">
        <v>39728</v>
      </c>
      <c r="E11" s="118"/>
      <c r="F11" s="119">
        <v>42581</v>
      </c>
      <c r="G11" s="120"/>
      <c r="H11" s="121"/>
    </row>
    <row r="12" spans="1:8">
      <c r="A12" s="122"/>
      <c r="B12" s="123"/>
      <c r="C12" s="130"/>
      <c r="D12" s="125">
        <v>30741</v>
      </c>
      <c r="E12" s="126"/>
      <c r="F12" s="127">
        <v>24354</v>
      </c>
      <c r="G12" s="128"/>
      <c r="H12" s="129"/>
    </row>
    <row r="13" spans="1:8">
      <c r="A13" s="110"/>
      <c r="B13" s="115"/>
      <c r="C13" s="131"/>
      <c r="D13" s="132">
        <v>42845</v>
      </c>
      <c r="E13" s="133"/>
      <c r="F13" s="134">
        <v>41657</v>
      </c>
      <c r="G13" s="135"/>
      <c r="H13" s="121"/>
    </row>
    <row r="14" spans="1:8">
      <c r="A14" s="122"/>
      <c r="B14" s="123"/>
      <c r="C14" s="124"/>
      <c r="D14" s="125">
        <v>28431</v>
      </c>
      <c r="E14" s="126"/>
      <c r="F14" s="127">
        <v>23229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2.99</v>
      </c>
      <c r="C19" s="136">
        <f>ROUND(VALUE(SUBSTITUTE(実質収支比率等に係る経年分析!G$48,"▲","-")),2)</f>
        <v>3.36</v>
      </c>
      <c r="D19" s="136">
        <f>ROUND(VALUE(SUBSTITUTE(実質収支比率等に係る経年分析!H$48,"▲","-")),2)</f>
        <v>2.39</v>
      </c>
      <c r="E19" s="136">
        <f>ROUND(VALUE(SUBSTITUTE(実質収支比率等に係る経年分析!I$48,"▲","-")),2)</f>
        <v>3.65</v>
      </c>
      <c r="F19" s="136">
        <f>ROUND(VALUE(SUBSTITUTE(実質収支比率等に係る経年分析!J$48,"▲","-")),2)</f>
        <v>3.25</v>
      </c>
    </row>
    <row r="20" spans="1:11">
      <c r="A20" s="136" t="s">
        <v>44</v>
      </c>
      <c r="B20" s="136">
        <f>ROUND(VALUE(SUBSTITUTE(実質収支比率等に係る経年分析!F$47,"▲","-")),2)</f>
        <v>5.2</v>
      </c>
      <c r="C20" s="136">
        <f>ROUND(VALUE(SUBSTITUTE(実質収支比率等に係る経年分析!G$47,"▲","-")),2)</f>
        <v>4.68</v>
      </c>
      <c r="D20" s="136">
        <f>ROUND(VALUE(SUBSTITUTE(実質収支比率等に係る経年分析!H$47,"▲","-")),2)</f>
        <v>4.3600000000000003</v>
      </c>
      <c r="E20" s="136">
        <f>ROUND(VALUE(SUBSTITUTE(実質収支比率等に係る経年分析!I$47,"▲","-")),2)</f>
        <v>2.66</v>
      </c>
      <c r="F20" s="136">
        <f>ROUND(VALUE(SUBSTITUTE(実質収支比率等に係る経年分析!J$47,"▲","-")),2)</f>
        <v>1.65</v>
      </c>
    </row>
    <row r="21" spans="1:11">
      <c r="A21" s="136" t="s">
        <v>45</v>
      </c>
      <c r="B21" s="136">
        <f>IF(ISNUMBER(VALUE(SUBSTITUTE(実質収支比率等に係る経年分析!F$49,"▲","-"))),ROUND(VALUE(SUBSTITUTE(実質収支比率等に係る経年分析!F$49,"▲","-")),2),NA())</f>
        <v>-0.59</v>
      </c>
      <c r="C21" s="136">
        <f>IF(ISNUMBER(VALUE(SUBSTITUTE(実質収支比率等に係る経年分析!G$49,"▲","-"))),ROUND(VALUE(SUBSTITUTE(実質収支比率等に係る経年分析!G$49,"▲","-")),2),NA())</f>
        <v>-0.12</v>
      </c>
      <c r="D21" s="136">
        <f>IF(ISNUMBER(VALUE(SUBSTITUTE(実質収支比率等に係る経年分析!H$49,"▲","-"))),ROUND(VALUE(SUBSTITUTE(実質収支比率等に係る経年分析!H$49,"▲","-")),2),NA())</f>
        <v>-1.29</v>
      </c>
      <c r="E21" s="136">
        <f>IF(ISNUMBER(VALUE(SUBSTITUTE(実質収支比率等に係る経年分析!I$49,"▲","-"))),ROUND(VALUE(SUBSTITUTE(実質収支比率等に係る経年分析!I$49,"▲","-")),2),NA())</f>
        <v>-0.39</v>
      </c>
      <c r="F21" s="136">
        <f>IF(ISNUMBER(VALUE(SUBSTITUTE(実質収支比率等に係る経年分析!J$49,"▲","-"))),ROUND(VALUE(SUBSTITUTE(実質収支比率等に係る経年分析!J$49,"▲","-")),2),NA())</f>
        <v>-1.47</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駐車場事業会計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c r="A30" s="137" t="str">
        <f>IF(連結実質赤字比率に係る赤字・黒字の構成分析!C$40="",NA(),連結実質赤字比率に係る赤字・黒字の構成分析!C$40)</f>
        <v>後期高齢者医療事業会計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0.14000000000000001</v>
      </c>
    </row>
    <row r="31" spans="1:11">
      <c r="A31" s="137" t="str">
        <f>IF(連結実質赤字比率に係る赤字・黒字の構成分析!C$39="",NA(),連結実質赤字比率に係る赤字・黒字の構成分析!C$39)</f>
        <v>介護保険事業会計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0.28000000000000003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v>
      </c>
    </row>
    <row r="32" spans="1:11">
      <c r="A32" s="137" t="str">
        <f>IF(連結実質赤字比率に係る赤字・黒字の構成分析!C$38="",NA(),連結実質赤字比率に係る赤字・黒字の構成分析!C$38)</f>
        <v>国民健康保険事業会計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1.85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1.1100000000000001</v>
      </c>
    </row>
    <row r="33" spans="1:16">
      <c r="A33" s="137" t="str">
        <f>IF(連結実質赤字比率に係る赤字・黒字の構成分析!C$37="",NA(),連結実質赤字比率に係る赤字・黒字の構成分析!C$37)</f>
        <v>公共下水道事業会計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2.37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2.15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2.63</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3.35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2.38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3.64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3.24</v>
      </c>
    </row>
    <row r="35" spans="1:16">
      <c r="A35" s="137" t="str">
        <f>IF(連結実質赤字比率に係る赤字・黒字の構成分析!C$35="",NA(),連結実質赤字比率に係る赤字・黒字の構成分析!C$35)</f>
        <v>市立病院済生館事業会計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8.52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9.1300000000000008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8.52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7.94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7.43</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6.52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6.44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6.73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7.13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7.96</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11959</v>
      </c>
      <c r="E42" s="138"/>
      <c r="F42" s="138"/>
      <c r="G42" s="138">
        <f>'実質公債費比率（分子）の構造'!L$52</f>
        <v>11632</v>
      </c>
      <c r="H42" s="138"/>
      <c r="I42" s="138"/>
      <c r="J42" s="138">
        <f>'実質公債費比率（分子）の構造'!M$52</f>
        <v>11959</v>
      </c>
      <c r="K42" s="138"/>
      <c r="L42" s="138"/>
      <c r="M42" s="138">
        <f>'実質公債費比率（分子）の構造'!N$52</f>
        <v>11268</v>
      </c>
      <c r="N42" s="138"/>
      <c r="O42" s="138"/>
      <c r="P42" s="138">
        <f>'実質公債費比率（分子）の構造'!O$52</f>
        <v>11125</v>
      </c>
    </row>
    <row r="43" spans="1:16">
      <c r="A43" s="138" t="s">
        <v>53</v>
      </c>
      <c r="B43" s="138">
        <f>'実質公債費比率（分子）の構造'!K$51</f>
        <v>1</v>
      </c>
      <c r="C43" s="138"/>
      <c r="D43" s="138"/>
      <c r="E43" s="138">
        <f>'実質公債費比率（分子）の構造'!L$51</f>
        <v>1</v>
      </c>
      <c r="F43" s="138"/>
      <c r="G43" s="138"/>
      <c r="H43" s="138">
        <f>'実質公債費比率（分子）の構造'!M$51</f>
        <v>2</v>
      </c>
      <c r="I43" s="138"/>
      <c r="J43" s="138"/>
      <c r="K43" s="138">
        <f>'実質公債費比率（分子）の構造'!N$51</f>
        <v>2</v>
      </c>
      <c r="L43" s="138"/>
      <c r="M43" s="138"/>
      <c r="N43" s="138">
        <f>'実質公債費比率（分子）の構造'!O$51</f>
        <v>1</v>
      </c>
      <c r="O43" s="138"/>
      <c r="P43" s="138"/>
    </row>
    <row r="44" spans="1:16">
      <c r="A44" s="138" t="s">
        <v>54</v>
      </c>
      <c r="B44" s="138">
        <f>'実質公債費比率（分子）の構造'!K$50</f>
        <v>1125</v>
      </c>
      <c r="C44" s="138"/>
      <c r="D44" s="138"/>
      <c r="E44" s="138">
        <f>'実質公債費比率（分子）の構造'!L$50</f>
        <v>774</v>
      </c>
      <c r="F44" s="138"/>
      <c r="G44" s="138"/>
      <c r="H44" s="138">
        <f>'実質公債費比率（分子）の構造'!M$50</f>
        <v>1142</v>
      </c>
      <c r="I44" s="138"/>
      <c r="J44" s="138"/>
      <c r="K44" s="138">
        <f>'実質公債費比率（分子）の構造'!N$50</f>
        <v>926</v>
      </c>
      <c r="L44" s="138"/>
      <c r="M44" s="138"/>
      <c r="N44" s="138">
        <f>'実質公債費比率（分子）の構造'!O$50</f>
        <v>715</v>
      </c>
      <c r="O44" s="138"/>
      <c r="P44" s="138"/>
    </row>
    <row r="45" spans="1:16">
      <c r="A45" s="138" t="s">
        <v>55</v>
      </c>
      <c r="B45" s="138">
        <f>'実質公債費比率（分子）の構造'!K$49</f>
        <v>10</v>
      </c>
      <c r="C45" s="138"/>
      <c r="D45" s="138"/>
      <c r="E45" s="138">
        <f>'実質公債費比率（分子）の構造'!L$49</f>
        <v>8</v>
      </c>
      <c r="F45" s="138"/>
      <c r="G45" s="138"/>
      <c r="H45" s="138">
        <f>'実質公債費比率（分子）の構造'!M$49</f>
        <v>7</v>
      </c>
      <c r="I45" s="138"/>
      <c r="J45" s="138"/>
      <c r="K45" s="138">
        <f>'実質公債費比率（分子）の構造'!N$49</f>
        <v>9</v>
      </c>
      <c r="L45" s="138"/>
      <c r="M45" s="138"/>
      <c r="N45" s="138">
        <f>'実質公債費比率（分子）の構造'!O$49</f>
        <v>10</v>
      </c>
      <c r="O45" s="138"/>
      <c r="P45" s="138"/>
    </row>
    <row r="46" spans="1:16">
      <c r="A46" s="138" t="s">
        <v>56</v>
      </c>
      <c r="B46" s="138">
        <f>'実質公債費比率（分子）の構造'!K$48</f>
        <v>4214</v>
      </c>
      <c r="C46" s="138"/>
      <c r="D46" s="138"/>
      <c r="E46" s="138">
        <f>'実質公債費比率（分子）の構造'!L$48</f>
        <v>4036</v>
      </c>
      <c r="F46" s="138"/>
      <c r="G46" s="138"/>
      <c r="H46" s="138">
        <f>'実質公債費比率（分子）の構造'!M$48</f>
        <v>3925</v>
      </c>
      <c r="I46" s="138"/>
      <c r="J46" s="138"/>
      <c r="K46" s="138">
        <f>'実質公債費比率（分子）の構造'!N$48</f>
        <v>3880</v>
      </c>
      <c r="L46" s="138"/>
      <c r="M46" s="138"/>
      <c r="N46" s="138">
        <f>'実質公債費比率（分子）の構造'!O$48</f>
        <v>4075</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10557</v>
      </c>
      <c r="C49" s="138"/>
      <c r="D49" s="138"/>
      <c r="E49" s="138">
        <f>'実質公債費比率（分子）の構造'!L$45</f>
        <v>10454</v>
      </c>
      <c r="F49" s="138"/>
      <c r="G49" s="138"/>
      <c r="H49" s="138">
        <f>'実質公債費比率（分子）の構造'!M$45</f>
        <v>10580</v>
      </c>
      <c r="I49" s="138"/>
      <c r="J49" s="138"/>
      <c r="K49" s="138">
        <f>'実質公債費比率（分子）の構造'!N$45</f>
        <v>10093</v>
      </c>
      <c r="L49" s="138"/>
      <c r="M49" s="138"/>
      <c r="N49" s="138">
        <f>'実質公債費比率（分子）の構造'!O$45</f>
        <v>9779</v>
      </c>
      <c r="O49" s="138"/>
      <c r="P49" s="138"/>
    </row>
    <row r="50" spans="1:16">
      <c r="A50" s="138" t="s">
        <v>60</v>
      </c>
      <c r="B50" s="138" t="e">
        <f>NA()</f>
        <v>#N/A</v>
      </c>
      <c r="C50" s="138">
        <f>IF(ISNUMBER('実質公債費比率（分子）の構造'!K$53),'実質公債費比率（分子）の構造'!K$53,NA())</f>
        <v>3948</v>
      </c>
      <c r="D50" s="138" t="e">
        <f>NA()</f>
        <v>#N/A</v>
      </c>
      <c r="E50" s="138" t="e">
        <f>NA()</f>
        <v>#N/A</v>
      </c>
      <c r="F50" s="138">
        <f>IF(ISNUMBER('実質公債費比率（分子）の構造'!L$53),'実質公債費比率（分子）の構造'!L$53,NA())</f>
        <v>3641</v>
      </c>
      <c r="G50" s="138" t="e">
        <f>NA()</f>
        <v>#N/A</v>
      </c>
      <c r="H50" s="138" t="e">
        <f>NA()</f>
        <v>#N/A</v>
      </c>
      <c r="I50" s="138">
        <f>IF(ISNUMBER('実質公債費比率（分子）の構造'!M$53),'実質公債費比率（分子）の構造'!M$53,NA())</f>
        <v>3697</v>
      </c>
      <c r="J50" s="138" t="e">
        <f>NA()</f>
        <v>#N/A</v>
      </c>
      <c r="K50" s="138" t="e">
        <f>NA()</f>
        <v>#N/A</v>
      </c>
      <c r="L50" s="138">
        <f>IF(ISNUMBER('実質公債費比率（分子）の構造'!N$53),'実質公債費比率（分子）の構造'!N$53,NA())</f>
        <v>3642</v>
      </c>
      <c r="M50" s="138" t="e">
        <f>NA()</f>
        <v>#N/A</v>
      </c>
      <c r="N50" s="138" t="e">
        <f>NA()</f>
        <v>#N/A</v>
      </c>
      <c r="O50" s="138">
        <f>IF(ISNUMBER('実質公債費比率（分子）の構造'!O$53),'実質公債費比率（分子）の構造'!O$53,NA())</f>
        <v>3455</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110553</v>
      </c>
      <c r="E56" s="137"/>
      <c r="F56" s="137"/>
      <c r="G56" s="137">
        <f>'将来負担比率（分子）の構造'!J$52</f>
        <v>110040</v>
      </c>
      <c r="H56" s="137"/>
      <c r="I56" s="137"/>
      <c r="J56" s="137">
        <f>'将来負担比率（分子）の構造'!K$52</f>
        <v>107467</v>
      </c>
      <c r="K56" s="137"/>
      <c r="L56" s="137"/>
      <c r="M56" s="137">
        <f>'将来負担比率（分子）の構造'!L$52</f>
        <v>107345</v>
      </c>
      <c r="N56" s="137"/>
      <c r="O56" s="137"/>
      <c r="P56" s="137">
        <f>'将来負担比率（分子）の構造'!M$52</f>
        <v>107220</v>
      </c>
    </row>
    <row r="57" spans="1:16">
      <c r="A57" s="137" t="s">
        <v>36</v>
      </c>
      <c r="B57" s="137"/>
      <c r="C57" s="137"/>
      <c r="D57" s="137">
        <f>'将来負担比率（分子）の構造'!I$51</f>
        <v>23203</v>
      </c>
      <c r="E57" s="137"/>
      <c r="F57" s="137"/>
      <c r="G57" s="137">
        <f>'将来負担比率（分子）の構造'!J$51</f>
        <v>22021</v>
      </c>
      <c r="H57" s="137"/>
      <c r="I57" s="137"/>
      <c r="J57" s="137">
        <f>'将来負担比率（分子）の構造'!K$51</f>
        <v>21735</v>
      </c>
      <c r="K57" s="137"/>
      <c r="L57" s="137"/>
      <c r="M57" s="137">
        <f>'将来負担比率（分子）の構造'!L$51</f>
        <v>21391</v>
      </c>
      <c r="N57" s="137"/>
      <c r="O57" s="137"/>
      <c r="P57" s="137">
        <f>'将来負担比率（分子）の構造'!M$51</f>
        <v>20144</v>
      </c>
    </row>
    <row r="58" spans="1:16">
      <c r="A58" s="137" t="s">
        <v>35</v>
      </c>
      <c r="B58" s="137"/>
      <c r="C58" s="137"/>
      <c r="D58" s="137">
        <f>'将来負担比率（分子）の構造'!I$50</f>
        <v>7825</v>
      </c>
      <c r="E58" s="137"/>
      <c r="F58" s="137"/>
      <c r="G58" s="137">
        <f>'将来負担比率（分子）の構造'!J$50</f>
        <v>7648</v>
      </c>
      <c r="H58" s="137"/>
      <c r="I58" s="137"/>
      <c r="J58" s="137">
        <f>'将来負担比率（分子）の構造'!K$50</f>
        <v>6710</v>
      </c>
      <c r="K58" s="137"/>
      <c r="L58" s="137"/>
      <c r="M58" s="137">
        <f>'将来負担比率（分子）の構造'!L$50</f>
        <v>6290</v>
      </c>
      <c r="N58" s="137"/>
      <c r="O58" s="137"/>
      <c r="P58" s="137">
        <f>'将来負担比率（分子）の構造'!M$50</f>
        <v>5169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f>'将来負担比率（分子）の構造'!J$46</f>
        <v>49</v>
      </c>
      <c r="F61" s="137"/>
      <c r="G61" s="137"/>
      <c r="H61" s="137">
        <f>'将来負担比率（分子）の構造'!K$46</f>
        <v>103</v>
      </c>
      <c r="I61" s="137"/>
      <c r="J61" s="137"/>
      <c r="K61" s="137">
        <f>'将来負担比率（分子）の構造'!L$46</f>
        <v>164</v>
      </c>
      <c r="L61" s="137"/>
      <c r="M61" s="137"/>
      <c r="N61" s="137">
        <f>'将来負担比率（分子）の構造'!M$46</f>
        <v>288</v>
      </c>
      <c r="O61" s="137"/>
      <c r="P61" s="137"/>
    </row>
    <row r="62" spans="1:16">
      <c r="A62" s="137" t="s">
        <v>29</v>
      </c>
      <c r="B62" s="137">
        <f>'将来負担比率（分子）の構造'!I$45</f>
        <v>16326</v>
      </c>
      <c r="C62" s="137"/>
      <c r="D62" s="137"/>
      <c r="E62" s="137">
        <f>'将来負担比率（分子）の構造'!J$45</f>
        <v>15309</v>
      </c>
      <c r="F62" s="137"/>
      <c r="G62" s="137"/>
      <c r="H62" s="137">
        <f>'将来負担比率（分子）の構造'!K$45</f>
        <v>14000</v>
      </c>
      <c r="I62" s="137"/>
      <c r="J62" s="137"/>
      <c r="K62" s="137">
        <f>'将来負担比率（分子）の構造'!L$45</f>
        <v>14257</v>
      </c>
      <c r="L62" s="137"/>
      <c r="M62" s="137"/>
      <c r="N62" s="137">
        <f>'将来負担比率（分子）の構造'!M$45</f>
        <v>14268</v>
      </c>
      <c r="O62" s="137"/>
      <c r="P62" s="137"/>
    </row>
    <row r="63" spans="1:16">
      <c r="A63" s="137" t="s">
        <v>28</v>
      </c>
      <c r="B63" s="137">
        <f>'将来負担比率（分子）の構造'!I$44</f>
        <v>36</v>
      </c>
      <c r="C63" s="137"/>
      <c r="D63" s="137"/>
      <c r="E63" s="137">
        <f>'将来負担比率（分子）の構造'!J$44</f>
        <v>29</v>
      </c>
      <c r="F63" s="137"/>
      <c r="G63" s="137"/>
      <c r="H63" s="137">
        <f>'将来負担比率（分子）の構造'!K$44</f>
        <v>238</v>
      </c>
      <c r="I63" s="137"/>
      <c r="J63" s="137"/>
      <c r="K63" s="137">
        <f>'将来負担比率（分子）の構造'!L$44</f>
        <v>824</v>
      </c>
      <c r="L63" s="137"/>
      <c r="M63" s="137"/>
      <c r="N63" s="137">
        <f>'将来負担比率（分子）の構造'!M$44</f>
        <v>4597</v>
      </c>
      <c r="O63" s="137"/>
      <c r="P63" s="137"/>
    </row>
    <row r="64" spans="1:16">
      <c r="A64" s="137" t="s">
        <v>27</v>
      </c>
      <c r="B64" s="137">
        <f>'将来負担比率（分子）の構造'!I$43</f>
        <v>45393</v>
      </c>
      <c r="C64" s="137"/>
      <c r="D64" s="137"/>
      <c r="E64" s="137">
        <f>'将来負担比率（分子）の構造'!J$43</f>
        <v>44181</v>
      </c>
      <c r="F64" s="137"/>
      <c r="G64" s="137"/>
      <c r="H64" s="137">
        <f>'将来負担比率（分子）の構造'!K$43</f>
        <v>41689</v>
      </c>
      <c r="I64" s="137"/>
      <c r="J64" s="137"/>
      <c r="K64" s="137">
        <f>'将来負担比率（分子）の構造'!L$43</f>
        <v>40358</v>
      </c>
      <c r="L64" s="137"/>
      <c r="M64" s="137"/>
      <c r="N64" s="137">
        <f>'将来負担比率（分子）の構造'!M$43</f>
        <v>37359</v>
      </c>
      <c r="O64" s="137"/>
      <c r="P64" s="137"/>
    </row>
    <row r="65" spans="1:16">
      <c r="A65" s="137" t="s">
        <v>26</v>
      </c>
      <c r="B65" s="137">
        <f>'将来負担比率（分子）の構造'!I$42</f>
        <v>11004</v>
      </c>
      <c r="C65" s="137"/>
      <c r="D65" s="137"/>
      <c r="E65" s="137">
        <f>'将来負担比率（分子）の構造'!J$42</f>
        <v>10144</v>
      </c>
      <c r="F65" s="137"/>
      <c r="G65" s="137"/>
      <c r="H65" s="137">
        <f>'将来負担比率（分子）の構造'!K$42</f>
        <v>9459</v>
      </c>
      <c r="I65" s="137"/>
      <c r="J65" s="137"/>
      <c r="K65" s="137">
        <f>'将来負担比率（分子）の構造'!L$42</f>
        <v>9775</v>
      </c>
      <c r="L65" s="137"/>
      <c r="M65" s="137"/>
      <c r="N65" s="137">
        <f>'将来負担比率（分子）の構造'!M$42</f>
        <v>8899</v>
      </c>
      <c r="O65" s="137"/>
      <c r="P65" s="137"/>
    </row>
    <row r="66" spans="1:16">
      <c r="A66" s="137" t="s">
        <v>25</v>
      </c>
      <c r="B66" s="137">
        <f>'将来負担比率（分子）の構造'!I$41</f>
        <v>98673</v>
      </c>
      <c r="C66" s="137"/>
      <c r="D66" s="137"/>
      <c r="E66" s="137">
        <f>'将来負担比率（分子）の構造'!J$41</f>
        <v>99167</v>
      </c>
      <c r="F66" s="137"/>
      <c r="G66" s="137"/>
      <c r="H66" s="137">
        <f>'将来負担比率（分子）の構造'!K$41</f>
        <v>101013</v>
      </c>
      <c r="I66" s="137"/>
      <c r="J66" s="137"/>
      <c r="K66" s="137">
        <f>'将来負担比率（分子）の構造'!L$41</f>
        <v>99972</v>
      </c>
      <c r="L66" s="137"/>
      <c r="M66" s="137"/>
      <c r="N66" s="137">
        <f>'将来負担比率（分子）の構造'!M$41</f>
        <v>100391</v>
      </c>
      <c r="O66" s="137"/>
      <c r="P66" s="137"/>
    </row>
    <row r="67" spans="1:16">
      <c r="A67" s="137" t="s">
        <v>64</v>
      </c>
      <c r="B67" s="137" t="e">
        <f>NA()</f>
        <v>#N/A</v>
      </c>
      <c r="C67" s="137">
        <f>IF(ISNUMBER('将来負担比率（分子）の構造'!I$53), IF('将来負担比率（分子）の構造'!I$53 &lt; 0, 0, '将来負担比率（分子）の構造'!I$53), NA())</f>
        <v>29850</v>
      </c>
      <c r="D67" s="137" t="e">
        <f>NA()</f>
        <v>#N/A</v>
      </c>
      <c r="E67" s="137" t="e">
        <f>NA()</f>
        <v>#N/A</v>
      </c>
      <c r="F67" s="137">
        <f>IF(ISNUMBER('将来負担比率（分子）の構造'!J$53), IF('将来負担比率（分子）の構造'!J$53 &lt; 0, 0, '将来負担比率（分子）の構造'!J$53), NA())</f>
        <v>29170</v>
      </c>
      <c r="G67" s="137" t="e">
        <f>NA()</f>
        <v>#N/A</v>
      </c>
      <c r="H67" s="137" t="e">
        <f>NA()</f>
        <v>#N/A</v>
      </c>
      <c r="I67" s="137">
        <f>IF(ISNUMBER('将来負担比率（分子）の構造'!K$53), IF('将来負担比率（分子）の構造'!K$53 &lt; 0, 0, '将来負担比率（分子）の構造'!K$53), NA())</f>
        <v>30592</v>
      </c>
      <c r="J67" s="137" t="e">
        <f>NA()</f>
        <v>#N/A</v>
      </c>
      <c r="K67" s="137" t="e">
        <f>NA()</f>
        <v>#N/A</v>
      </c>
      <c r="L67" s="137">
        <f>IF(ISNUMBER('将来負担比率（分子）の構造'!L$53), IF('将来負担比率（分子）の構造'!L$53 &lt; 0, 0, '将来負担比率（分子）の構造'!L$53), NA())</f>
        <v>30323</v>
      </c>
      <c r="M67" s="137" t="e">
        <f>NA()</f>
        <v>#N/A</v>
      </c>
      <c r="N67" s="137" t="e">
        <f>NA()</f>
        <v>#N/A</v>
      </c>
      <c r="O67" s="137">
        <f>IF(ISNUMBER('将来負担比率（分子）の構造'!M$53), IF('将来負担比率（分子）の構造'!M$53 &lt; 0, 0, '将来負担比率（分子）の構造'!M$53), NA())</f>
        <v>33269</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35700104</v>
      </c>
      <c r="S5" s="615"/>
      <c r="T5" s="615"/>
      <c r="U5" s="615"/>
      <c r="V5" s="615"/>
      <c r="W5" s="615"/>
      <c r="X5" s="615"/>
      <c r="Y5" s="616"/>
      <c r="Z5" s="617">
        <v>37.4</v>
      </c>
      <c r="AA5" s="617"/>
      <c r="AB5" s="617"/>
      <c r="AC5" s="617"/>
      <c r="AD5" s="618">
        <v>33210198</v>
      </c>
      <c r="AE5" s="618"/>
      <c r="AF5" s="618"/>
      <c r="AG5" s="618"/>
      <c r="AH5" s="618"/>
      <c r="AI5" s="618"/>
      <c r="AJ5" s="618"/>
      <c r="AK5" s="618"/>
      <c r="AL5" s="619">
        <v>69</v>
      </c>
      <c r="AM5" s="620"/>
      <c r="AN5" s="620"/>
      <c r="AO5" s="621"/>
      <c r="AP5" s="611" t="s">
        <v>209</v>
      </c>
      <c r="AQ5" s="612"/>
      <c r="AR5" s="612"/>
      <c r="AS5" s="612"/>
      <c r="AT5" s="612"/>
      <c r="AU5" s="612"/>
      <c r="AV5" s="612"/>
      <c r="AW5" s="612"/>
      <c r="AX5" s="612"/>
      <c r="AY5" s="612"/>
      <c r="AZ5" s="612"/>
      <c r="BA5" s="612"/>
      <c r="BB5" s="612"/>
      <c r="BC5" s="612"/>
      <c r="BD5" s="612"/>
      <c r="BE5" s="612"/>
      <c r="BF5" s="613"/>
      <c r="BG5" s="625">
        <v>33155743</v>
      </c>
      <c r="BH5" s="626"/>
      <c r="BI5" s="626"/>
      <c r="BJ5" s="626"/>
      <c r="BK5" s="626"/>
      <c r="BL5" s="626"/>
      <c r="BM5" s="626"/>
      <c r="BN5" s="627"/>
      <c r="BO5" s="628">
        <v>92.9</v>
      </c>
      <c r="BP5" s="628"/>
      <c r="BQ5" s="628"/>
      <c r="BR5" s="628"/>
      <c r="BS5" s="629">
        <v>530409</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617809</v>
      </c>
      <c r="S6" s="626"/>
      <c r="T6" s="626"/>
      <c r="U6" s="626"/>
      <c r="V6" s="626"/>
      <c r="W6" s="626"/>
      <c r="X6" s="626"/>
      <c r="Y6" s="627"/>
      <c r="Z6" s="628">
        <v>0.6</v>
      </c>
      <c r="AA6" s="628"/>
      <c r="AB6" s="628"/>
      <c r="AC6" s="628"/>
      <c r="AD6" s="629">
        <v>617809</v>
      </c>
      <c r="AE6" s="629"/>
      <c r="AF6" s="629"/>
      <c r="AG6" s="629"/>
      <c r="AH6" s="629"/>
      <c r="AI6" s="629"/>
      <c r="AJ6" s="629"/>
      <c r="AK6" s="629"/>
      <c r="AL6" s="630">
        <v>1.3</v>
      </c>
      <c r="AM6" s="631"/>
      <c r="AN6" s="631"/>
      <c r="AO6" s="632"/>
      <c r="AP6" s="622" t="s">
        <v>214</v>
      </c>
      <c r="AQ6" s="623"/>
      <c r="AR6" s="623"/>
      <c r="AS6" s="623"/>
      <c r="AT6" s="623"/>
      <c r="AU6" s="623"/>
      <c r="AV6" s="623"/>
      <c r="AW6" s="623"/>
      <c r="AX6" s="623"/>
      <c r="AY6" s="623"/>
      <c r="AZ6" s="623"/>
      <c r="BA6" s="623"/>
      <c r="BB6" s="623"/>
      <c r="BC6" s="623"/>
      <c r="BD6" s="623"/>
      <c r="BE6" s="623"/>
      <c r="BF6" s="624"/>
      <c r="BG6" s="625">
        <v>33155743</v>
      </c>
      <c r="BH6" s="626"/>
      <c r="BI6" s="626"/>
      <c r="BJ6" s="626"/>
      <c r="BK6" s="626"/>
      <c r="BL6" s="626"/>
      <c r="BM6" s="626"/>
      <c r="BN6" s="627"/>
      <c r="BO6" s="628">
        <v>92.9</v>
      </c>
      <c r="BP6" s="628"/>
      <c r="BQ6" s="628"/>
      <c r="BR6" s="628"/>
      <c r="BS6" s="629">
        <v>530409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656229</v>
      </c>
      <c r="CS6" s="626"/>
      <c r="CT6" s="626"/>
      <c r="CU6" s="626"/>
      <c r="CV6" s="626"/>
      <c r="CW6" s="626"/>
      <c r="CX6" s="626"/>
      <c r="CY6" s="627"/>
      <c r="CZ6" s="628">
        <v>0.7</v>
      </c>
      <c r="DA6" s="628"/>
      <c r="DB6" s="628"/>
      <c r="DC6" s="628"/>
      <c r="DD6" s="634" t="s">
        <v>216</v>
      </c>
      <c r="DE6" s="626"/>
      <c r="DF6" s="626"/>
      <c r="DG6" s="626"/>
      <c r="DH6" s="626"/>
      <c r="DI6" s="626"/>
      <c r="DJ6" s="626"/>
      <c r="DK6" s="626"/>
      <c r="DL6" s="626"/>
      <c r="DM6" s="626"/>
      <c r="DN6" s="626"/>
      <c r="DO6" s="626"/>
      <c r="DP6" s="627"/>
      <c r="DQ6" s="634">
        <v>656229</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47790</v>
      </c>
      <c r="S7" s="626"/>
      <c r="T7" s="626"/>
      <c r="U7" s="626"/>
      <c r="V7" s="626"/>
      <c r="W7" s="626"/>
      <c r="X7" s="626"/>
      <c r="Y7" s="627"/>
      <c r="Z7" s="628">
        <v>0.1</v>
      </c>
      <c r="AA7" s="628"/>
      <c r="AB7" s="628"/>
      <c r="AC7" s="628"/>
      <c r="AD7" s="629">
        <v>47790</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16736753</v>
      </c>
      <c r="BH7" s="626"/>
      <c r="BI7" s="626"/>
      <c r="BJ7" s="626"/>
      <c r="BK7" s="626"/>
      <c r="BL7" s="626"/>
      <c r="BM7" s="626"/>
      <c r="BN7" s="627"/>
      <c r="BO7" s="628">
        <v>46.9</v>
      </c>
      <c r="BP7" s="628"/>
      <c r="BQ7" s="628"/>
      <c r="BR7" s="628"/>
      <c r="BS7" s="629">
        <v>530409</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9207246</v>
      </c>
      <c r="CS7" s="626"/>
      <c r="CT7" s="626"/>
      <c r="CU7" s="626"/>
      <c r="CV7" s="626"/>
      <c r="CW7" s="626"/>
      <c r="CX7" s="626"/>
      <c r="CY7" s="627"/>
      <c r="CZ7" s="628">
        <v>9.9</v>
      </c>
      <c r="DA7" s="628"/>
      <c r="DB7" s="628"/>
      <c r="DC7" s="628"/>
      <c r="DD7" s="634">
        <v>571063</v>
      </c>
      <c r="DE7" s="626"/>
      <c r="DF7" s="626"/>
      <c r="DG7" s="626"/>
      <c r="DH7" s="626"/>
      <c r="DI7" s="626"/>
      <c r="DJ7" s="626"/>
      <c r="DK7" s="626"/>
      <c r="DL7" s="626"/>
      <c r="DM7" s="626"/>
      <c r="DN7" s="626"/>
      <c r="DO7" s="626"/>
      <c r="DP7" s="627"/>
      <c r="DQ7" s="634">
        <v>7962936</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75965</v>
      </c>
      <c r="S8" s="626"/>
      <c r="T8" s="626"/>
      <c r="U8" s="626"/>
      <c r="V8" s="626"/>
      <c r="W8" s="626"/>
      <c r="X8" s="626"/>
      <c r="Y8" s="627"/>
      <c r="Z8" s="628">
        <v>0.1</v>
      </c>
      <c r="AA8" s="628"/>
      <c r="AB8" s="628"/>
      <c r="AC8" s="628"/>
      <c r="AD8" s="629">
        <v>75965</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429100</v>
      </c>
      <c r="BH8" s="626"/>
      <c r="BI8" s="626"/>
      <c r="BJ8" s="626"/>
      <c r="BK8" s="626"/>
      <c r="BL8" s="626"/>
      <c r="BM8" s="626"/>
      <c r="BN8" s="627"/>
      <c r="BO8" s="628">
        <v>1.2</v>
      </c>
      <c r="BP8" s="628"/>
      <c r="BQ8" s="628"/>
      <c r="BR8" s="628"/>
      <c r="BS8" s="634" t="s">
        <v>113</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33844446</v>
      </c>
      <c r="CS8" s="626"/>
      <c r="CT8" s="626"/>
      <c r="CU8" s="626"/>
      <c r="CV8" s="626"/>
      <c r="CW8" s="626"/>
      <c r="CX8" s="626"/>
      <c r="CY8" s="627"/>
      <c r="CZ8" s="628">
        <v>36.200000000000003</v>
      </c>
      <c r="DA8" s="628"/>
      <c r="DB8" s="628"/>
      <c r="DC8" s="628"/>
      <c r="DD8" s="634">
        <v>852704</v>
      </c>
      <c r="DE8" s="626"/>
      <c r="DF8" s="626"/>
      <c r="DG8" s="626"/>
      <c r="DH8" s="626"/>
      <c r="DI8" s="626"/>
      <c r="DJ8" s="626"/>
      <c r="DK8" s="626"/>
      <c r="DL8" s="626"/>
      <c r="DM8" s="626"/>
      <c r="DN8" s="626"/>
      <c r="DO8" s="626"/>
      <c r="DP8" s="627"/>
      <c r="DQ8" s="634">
        <v>16461822</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39214</v>
      </c>
      <c r="S9" s="626"/>
      <c r="T9" s="626"/>
      <c r="U9" s="626"/>
      <c r="V9" s="626"/>
      <c r="W9" s="626"/>
      <c r="X9" s="626"/>
      <c r="Y9" s="627"/>
      <c r="Z9" s="628">
        <v>0</v>
      </c>
      <c r="AA9" s="628"/>
      <c r="AB9" s="628"/>
      <c r="AC9" s="628"/>
      <c r="AD9" s="629">
        <v>39214</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12724685</v>
      </c>
      <c r="BH9" s="626"/>
      <c r="BI9" s="626"/>
      <c r="BJ9" s="626"/>
      <c r="BK9" s="626"/>
      <c r="BL9" s="626"/>
      <c r="BM9" s="626"/>
      <c r="BN9" s="627"/>
      <c r="BO9" s="628">
        <v>35.6</v>
      </c>
      <c r="BP9" s="628"/>
      <c r="BQ9" s="628"/>
      <c r="BR9" s="628"/>
      <c r="BS9" s="634" t="s">
        <v>113</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5687845</v>
      </c>
      <c r="CS9" s="626"/>
      <c r="CT9" s="626"/>
      <c r="CU9" s="626"/>
      <c r="CV9" s="626"/>
      <c r="CW9" s="626"/>
      <c r="CX9" s="626"/>
      <c r="CY9" s="627"/>
      <c r="CZ9" s="628">
        <v>6.1</v>
      </c>
      <c r="DA9" s="628"/>
      <c r="DB9" s="628"/>
      <c r="DC9" s="628"/>
      <c r="DD9" s="634">
        <v>90973</v>
      </c>
      <c r="DE9" s="626"/>
      <c r="DF9" s="626"/>
      <c r="DG9" s="626"/>
      <c r="DH9" s="626"/>
      <c r="DI9" s="626"/>
      <c r="DJ9" s="626"/>
      <c r="DK9" s="626"/>
      <c r="DL9" s="626"/>
      <c r="DM9" s="626"/>
      <c r="DN9" s="626"/>
      <c r="DO9" s="626"/>
      <c r="DP9" s="627"/>
      <c r="DQ9" s="634">
        <v>4945223</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4412793</v>
      </c>
      <c r="S10" s="626"/>
      <c r="T10" s="626"/>
      <c r="U10" s="626"/>
      <c r="V10" s="626"/>
      <c r="W10" s="626"/>
      <c r="X10" s="626"/>
      <c r="Y10" s="627"/>
      <c r="Z10" s="628">
        <v>4.5999999999999996</v>
      </c>
      <c r="AA10" s="628"/>
      <c r="AB10" s="628"/>
      <c r="AC10" s="628"/>
      <c r="AD10" s="629">
        <v>4412793</v>
      </c>
      <c r="AE10" s="629"/>
      <c r="AF10" s="629"/>
      <c r="AG10" s="629"/>
      <c r="AH10" s="629"/>
      <c r="AI10" s="629"/>
      <c r="AJ10" s="629"/>
      <c r="AK10" s="629"/>
      <c r="AL10" s="630">
        <v>9.1999999999999993</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897975</v>
      </c>
      <c r="BH10" s="626"/>
      <c r="BI10" s="626"/>
      <c r="BJ10" s="626"/>
      <c r="BK10" s="626"/>
      <c r="BL10" s="626"/>
      <c r="BM10" s="626"/>
      <c r="BN10" s="627"/>
      <c r="BO10" s="628">
        <v>2.5</v>
      </c>
      <c r="BP10" s="628"/>
      <c r="BQ10" s="628"/>
      <c r="BR10" s="628"/>
      <c r="BS10" s="634" t="s">
        <v>113</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430480</v>
      </c>
      <c r="CS10" s="626"/>
      <c r="CT10" s="626"/>
      <c r="CU10" s="626"/>
      <c r="CV10" s="626"/>
      <c r="CW10" s="626"/>
      <c r="CX10" s="626"/>
      <c r="CY10" s="627"/>
      <c r="CZ10" s="628">
        <v>0.5</v>
      </c>
      <c r="DA10" s="628"/>
      <c r="DB10" s="628"/>
      <c r="DC10" s="628"/>
      <c r="DD10" s="634" t="s">
        <v>113</v>
      </c>
      <c r="DE10" s="626"/>
      <c r="DF10" s="626"/>
      <c r="DG10" s="626"/>
      <c r="DH10" s="626"/>
      <c r="DI10" s="626"/>
      <c r="DJ10" s="626"/>
      <c r="DK10" s="626"/>
      <c r="DL10" s="626"/>
      <c r="DM10" s="626"/>
      <c r="DN10" s="626"/>
      <c r="DO10" s="626"/>
      <c r="DP10" s="627"/>
      <c r="DQ10" s="634">
        <v>283014</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2732</v>
      </c>
      <c r="S11" s="626"/>
      <c r="T11" s="626"/>
      <c r="U11" s="626"/>
      <c r="V11" s="626"/>
      <c r="W11" s="626"/>
      <c r="X11" s="626"/>
      <c r="Y11" s="627"/>
      <c r="Z11" s="628">
        <v>0</v>
      </c>
      <c r="AA11" s="628"/>
      <c r="AB11" s="628"/>
      <c r="AC11" s="628"/>
      <c r="AD11" s="629">
        <v>2732</v>
      </c>
      <c r="AE11" s="629"/>
      <c r="AF11" s="629"/>
      <c r="AG11" s="629"/>
      <c r="AH11" s="629"/>
      <c r="AI11" s="629"/>
      <c r="AJ11" s="629"/>
      <c r="AK11" s="629"/>
      <c r="AL11" s="630">
        <v>0</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2684993</v>
      </c>
      <c r="BH11" s="626"/>
      <c r="BI11" s="626"/>
      <c r="BJ11" s="626"/>
      <c r="BK11" s="626"/>
      <c r="BL11" s="626"/>
      <c r="BM11" s="626"/>
      <c r="BN11" s="627"/>
      <c r="BO11" s="628">
        <v>7.5</v>
      </c>
      <c r="BP11" s="628"/>
      <c r="BQ11" s="628"/>
      <c r="BR11" s="628"/>
      <c r="BS11" s="634">
        <v>530409</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1994430</v>
      </c>
      <c r="CS11" s="626"/>
      <c r="CT11" s="626"/>
      <c r="CU11" s="626"/>
      <c r="CV11" s="626"/>
      <c r="CW11" s="626"/>
      <c r="CX11" s="626"/>
      <c r="CY11" s="627"/>
      <c r="CZ11" s="628">
        <v>2.1</v>
      </c>
      <c r="DA11" s="628"/>
      <c r="DB11" s="628"/>
      <c r="DC11" s="628"/>
      <c r="DD11" s="634">
        <v>413420</v>
      </c>
      <c r="DE11" s="626"/>
      <c r="DF11" s="626"/>
      <c r="DG11" s="626"/>
      <c r="DH11" s="626"/>
      <c r="DI11" s="626"/>
      <c r="DJ11" s="626"/>
      <c r="DK11" s="626"/>
      <c r="DL11" s="626"/>
      <c r="DM11" s="626"/>
      <c r="DN11" s="626"/>
      <c r="DO11" s="626"/>
      <c r="DP11" s="627"/>
      <c r="DQ11" s="634">
        <v>1229885</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14358207</v>
      </c>
      <c r="BH12" s="626"/>
      <c r="BI12" s="626"/>
      <c r="BJ12" s="626"/>
      <c r="BK12" s="626"/>
      <c r="BL12" s="626"/>
      <c r="BM12" s="626"/>
      <c r="BN12" s="627"/>
      <c r="BO12" s="628">
        <v>40.200000000000003</v>
      </c>
      <c r="BP12" s="628"/>
      <c r="BQ12" s="628"/>
      <c r="BR12" s="628"/>
      <c r="BS12" s="634" t="s">
        <v>113</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6753152</v>
      </c>
      <c r="CS12" s="626"/>
      <c r="CT12" s="626"/>
      <c r="CU12" s="626"/>
      <c r="CV12" s="626"/>
      <c r="CW12" s="626"/>
      <c r="CX12" s="626"/>
      <c r="CY12" s="627"/>
      <c r="CZ12" s="628">
        <v>7.2</v>
      </c>
      <c r="DA12" s="628"/>
      <c r="DB12" s="628"/>
      <c r="DC12" s="628"/>
      <c r="DD12" s="634">
        <v>123082</v>
      </c>
      <c r="DE12" s="626"/>
      <c r="DF12" s="626"/>
      <c r="DG12" s="626"/>
      <c r="DH12" s="626"/>
      <c r="DI12" s="626"/>
      <c r="DJ12" s="626"/>
      <c r="DK12" s="626"/>
      <c r="DL12" s="626"/>
      <c r="DM12" s="626"/>
      <c r="DN12" s="626"/>
      <c r="DO12" s="626"/>
      <c r="DP12" s="627"/>
      <c r="DQ12" s="634">
        <v>1432805</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129542</v>
      </c>
      <c r="S13" s="626"/>
      <c r="T13" s="626"/>
      <c r="U13" s="626"/>
      <c r="V13" s="626"/>
      <c r="W13" s="626"/>
      <c r="X13" s="626"/>
      <c r="Y13" s="627"/>
      <c r="Z13" s="628">
        <v>0.1</v>
      </c>
      <c r="AA13" s="628"/>
      <c r="AB13" s="628"/>
      <c r="AC13" s="628"/>
      <c r="AD13" s="629">
        <v>129542</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14266324</v>
      </c>
      <c r="BH13" s="626"/>
      <c r="BI13" s="626"/>
      <c r="BJ13" s="626"/>
      <c r="BK13" s="626"/>
      <c r="BL13" s="626"/>
      <c r="BM13" s="626"/>
      <c r="BN13" s="627"/>
      <c r="BO13" s="628">
        <v>40</v>
      </c>
      <c r="BP13" s="628"/>
      <c r="BQ13" s="628"/>
      <c r="BR13" s="628"/>
      <c r="BS13" s="634" t="s">
        <v>113</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9736911</v>
      </c>
      <c r="CS13" s="626"/>
      <c r="CT13" s="626"/>
      <c r="CU13" s="626"/>
      <c r="CV13" s="626"/>
      <c r="CW13" s="626"/>
      <c r="CX13" s="626"/>
      <c r="CY13" s="627"/>
      <c r="CZ13" s="628">
        <v>10.4</v>
      </c>
      <c r="DA13" s="628"/>
      <c r="DB13" s="628"/>
      <c r="DC13" s="628"/>
      <c r="DD13" s="634">
        <v>3154776</v>
      </c>
      <c r="DE13" s="626"/>
      <c r="DF13" s="626"/>
      <c r="DG13" s="626"/>
      <c r="DH13" s="626"/>
      <c r="DI13" s="626"/>
      <c r="DJ13" s="626"/>
      <c r="DK13" s="626"/>
      <c r="DL13" s="626"/>
      <c r="DM13" s="626"/>
      <c r="DN13" s="626"/>
      <c r="DO13" s="626"/>
      <c r="DP13" s="627"/>
      <c r="DQ13" s="634">
        <v>7370579</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549583</v>
      </c>
      <c r="BH14" s="626"/>
      <c r="BI14" s="626"/>
      <c r="BJ14" s="626"/>
      <c r="BK14" s="626"/>
      <c r="BL14" s="626"/>
      <c r="BM14" s="626"/>
      <c r="BN14" s="627"/>
      <c r="BO14" s="628">
        <v>1.5</v>
      </c>
      <c r="BP14" s="628"/>
      <c r="BQ14" s="628"/>
      <c r="BR14" s="628"/>
      <c r="BS14" s="634" t="s">
        <v>113</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2985146</v>
      </c>
      <c r="CS14" s="626"/>
      <c r="CT14" s="626"/>
      <c r="CU14" s="626"/>
      <c r="CV14" s="626"/>
      <c r="CW14" s="626"/>
      <c r="CX14" s="626"/>
      <c r="CY14" s="627"/>
      <c r="CZ14" s="628">
        <v>3.2</v>
      </c>
      <c r="DA14" s="628"/>
      <c r="DB14" s="628"/>
      <c r="DC14" s="628"/>
      <c r="DD14" s="634">
        <v>502908</v>
      </c>
      <c r="DE14" s="626"/>
      <c r="DF14" s="626"/>
      <c r="DG14" s="626"/>
      <c r="DH14" s="626"/>
      <c r="DI14" s="626"/>
      <c r="DJ14" s="626"/>
      <c r="DK14" s="626"/>
      <c r="DL14" s="626"/>
      <c r="DM14" s="626"/>
      <c r="DN14" s="626"/>
      <c r="DO14" s="626"/>
      <c r="DP14" s="627"/>
      <c r="DQ14" s="634">
        <v>2151203</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152196</v>
      </c>
      <c r="S15" s="626"/>
      <c r="T15" s="626"/>
      <c r="U15" s="626"/>
      <c r="V15" s="626"/>
      <c r="W15" s="626"/>
      <c r="X15" s="626"/>
      <c r="Y15" s="627"/>
      <c r="Z15" s="628">
        <v>0.2</v>
      </c>
      <c r="AA15" s="628"/>
      <c r="AB15" s="628"/>
      <c r="AC15" s="628"/>
      <c r="AD15" s="629">
        <v>152196</v>
      </c>
      <c r="AE15" s="629"/>
      <c r="AF15" s="629"/>
      <c r="AG15" s="629"/>
      <c r="AH15" s="629"/>
      <c r="AI15" s="629"/>
      <c r="AJ15" s="629"/>
      <c r="AK15" s="629"/>
      <c r="AL15" s="630">
        <v>0.3</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1511200</v>
      </c>
      <c r="BH15" s="626"/>
      <c r="BI15" s="626"/>
      <c r="BJ15" s="626"/>
      <c r="BK15" s="626"/>
      <c r="BL15" s="626"/>
      <c r="BM15" s="626"/>
      <c r="BN15" s="627"/>
      <c r="BO15" s="628">
        <v>4.2</v>
      </c>
      <c r="BP15" s="628"/>
      <c r="BQ15" s="628"/>
      <c r="BR15" s="628"/>
      <c r="BS15" s="634" t="s">
        <v>113</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12378623</v>
      </c>
      <c r="CS15" s="626"/>
      <c r="CT15" s="626"/>
      <c r="CU15" s="626"/>
      <c r="CV15" s="626"/>
      <c r="CW15" s="626"/>
      <c r="CX15" s="626"/>
      <c r="CY15" s="627"/>
      <c r="CZ15" s="628">
        <v>13.2</v>
      </c>
      <c r="DA15" s="628"/>
      <c r="DB15" s="628"/>
      <c r="DC15" s="628"/>
      <c r="DD15" s="634">
        <v>4188549</v>
      </c>
      <c r="DE15" s="626"/>
      <c r="DF15" s="626"/>
      <c r="DG15" s="626"/>
      <c r="DH15" s="626"/>
      <c r="DI15" s="626"/>
      <c r="DJ15" s="626"/>
      <c r="DK15" s="626"/>
      <c r="DL15" s="626"/>
      <c r="DM15" s="626"/>
      <c r="DN15" s="626"/>
      <c r="DO15" s="626"/>
      <c r="DP15" s="627"/>
      <c r="DQ15" s="634">
        <v>8079808</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9860200</v>
      </c>
      <c r="S16" s="626"/>
      <c r="T16" s="626"/>
      <c r="U16" s="626"/>
      <c r="V16" s="626"/>
      <c r="W16" s="626"/>
      <c r="X16" s="626"/>
      <c r="Y16" s="627"/>
      <c r="Z16" s="628">
        <v>10.3</v>
      </c>
      <c r="AA16" s="628"/>
      <c r="AB16" s="628"/>
      <c r="AC16" s="628"/>
      <c r="AD16" s="629">
        <v>8973885</v>
      </c>
      <c r="AE16" s="629"/>
      <c r="AF16" s="629"/>
      <c r="AG16" s="629"/>
      <c r="AH16" s="629"/>
      <c r="AI16" s="629"/>
      <c r="AJ16" s="629"/>
      <c r="AK16" s="629"/>
      <c r="AL16" s="630">
        <v>18.7</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18032</v>
      </c>
      <c r="CS16" s="626"/>
      <c r="CT16" s="626"/>
      <c r="CU16" s="626"/>
      <c r="CV16" s="626"/>
      <c r="CW16" s="626"/>
      <c r="CX16" s="626"/>
      <c r="CY16" s="627"/>
      <c r="CZ16" s="628">
        <v>0</v>
      </c>
      <c r="DA16" s="628"/>
      <c r="DB16" s="628"/>
      <c r="DC16" s="628"/>
      <c r="DD16" s="634" t="s">
        <v>113</v>
      </c>
      <c r="DE16" s="626"/>
      <c r="DF16" s="626"/>
      <c r="DG16" s="626"/>
      <c r="DH16" s="626"/>
      <c r="DI16" s="626"/>
      <c r="DJ16" s="626"/>
      <c r="DK16" s="626"/>
      <c r="DL16" s="626"/>
      <c r="DM16" s="626"/>
      <c r="DN16" s="626"/>
      <c r="DO16" s="626"/>
      <c r="DP16" s="627"/>
      <c r="DQ16" s="634">
        <v>18032</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8973885</v>
      </c>
      <c r="S17" s="626"/>
      <c r="T17" s="626"/>
      <c r="U17" s="626"/>
      <c r="V17" s="626"/>
      <c r="W17" s="626"/>
      <c r="X17" s="626"/>
      <c r="Y17" s="627"/>
      <c r="Z17" s="628">
        <v>9.4</v>
      </c>
      <c r="AA17" s="628"/>
      <c r="AB17" s="628"/>
      <c r="AC17" s="628"/>
      <c r="AD17" s="629">
        <v>8973885</v>
      </c>
      <c r="AE17" s="629"/>
      <c r="AF17" s="629"/>
      <c r="AG17" s="629"/>
      <c r="AH17" s="629"/>
      <c r="AI17" s="629"/>
      <c r="AJ17" s="629"/>
      <c r="AK17" s="629"/>
      <c r="AL17" s="630">
        <v>18.7</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9780001</v>
      </c>
      <c r="CS17" s="626"/>
      <c r="CT17" s="626"/>
      <c r="CU17" s="626"/>
      <c r="CV17" s="626"/>
      <c r="CW17" s="626"/>
      <c r="CX17" s="626"/>
      <c r="CY17" s="627"/>
      <c r="CZ17" s="628">
        <v>10.5</v>
      </c>
      <c r="DA17" s="628"/>
      <c r="DB17" s="628"/>
      <c r="DC17" s="628"/>
      <c r="DD17" s="634" t="s">
        <v>113</v>
      </c>
      <c r="DE17" s="626"/>
      <c r="DF17" s="626"/>
      <c r="DG17" s="626"/>
      <c r="DH17" s="626"/>
      <c r="DI17" s="626"/>
      <c r="DJ17" s="626"/>
      <c r="DK17" s="626"/>
      <c r="DL17" s="626"/>
      <c r="DM17" s="626"/>
      <c r="DN17" s="626"/>
      <c r="DO17" s="626"/>
      <c r="DP17" s="627"/>
      <c r="DQ17" s="634">
        <v>9478848</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878749</v>
      </c>
      <c r="S18" s="626"/>
      <c r="T18" s="626"/>
      <c r="U18" s="626"/>
      <c r="V18" s="626"/>
      <c r="W18" s="626"/>
      <c r="X18" s="626"/>
      <c r="Y18" s="627"/>
      <c r="Z18" s="628">
        <v>0.9</v>
      </c>
      <c r="AA18" s="628"/>
      <c r="AB18" s="628"/>
      <c r="AC18" s="628"/>
      <c r="AD18" s="629" t="s">
        <v>113</v>
      </c>
      <c r="AE18" s="629"/>
      <c r="AF18" s="629"/>
      <c r="AG18" s="629"/>
      <c r="AH18" s="629"/>
      <c r="AI18" s="629"/>
      <c r="AJ18" s="629"/>
      <c r="AK18" s="629"/>
      <c r="AL18" s="630" t="s">
        <v>113</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v>7566</v>
      </c>
      <c r="S19" s="626"/>
      <c r="T19" s="626"/>
      <c r="U19" s="626"/>
      <c r="V19" s="626"/>
      <c r="W19" s="626"/>
      <c r="X19" s="626"/>
      <c r="Y19" s="627"/>
      <c r="Z19" s="628">
        <v>0</v>
      </c>
      <c r="AA19" s="628"/>
      <c r="AB19" s="628"/>
      <c r="AC19" s="628"/>
      <c r="AD19" s="629" t="s">
        <v>113</v>
      </c>
      <c r="AE19" s="629"/>
      <c r="AF19" s="629"/>
      <c r="AG19" s="629"/>
      <c r="AH19" s="629"/>
      <c r="AI19" s="629"/>
      <c r="AJ19" s="629"/>
      <c r="AK19" s="629"/>
      <c r="AL19" s="630" t="s">
        <v>113</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2544361</v>
      </c>
      <c r="BH19" s="626"/>
      <c r="BI19" s="626"/>
      <c r="BJ19" s="626"/>
      <c r="BK19" s="626"/>
      <c r="BL19" s="626"/>
      <c r="BM19" s="626"/>
      <c r="BN19" s="627"/>
      <c r="BO19" s="628">
        <v>7.1</v>
      </c>
      <c r="BP19" s="628"/>
      <c r="BQ19" s="628"/>
      <c r="BR19" s="628"/>
      <c r="BS19" s="634" t="s">
        <v>113</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51038345</v>
      </c>
      <c r="S20" s="626"/>
      <c r="T20" s="626"/>
      <c r="U20" s="626"/>
      <c r="V20" s="626"/>
      <c r="W20" s="626"/>
      <c r="X20" s="626"/>
      <c r="Y20" s="627"/>
      <c r="Z20" s="628">
        <v>53.5</v>
      </c>
      <c r="AA20" s="628"/>
      <c r="AB20" s="628"/>
      <c r="AC20" s="628"/>
      <c r="AD20" s="629">
        <v>47662124</v>
      </c>
      <c r="AE20" s="629"/>
      <c r="AF20" s="629"/>
      <c r="AG20" s="629"/>
      <c r="AH20" s="629"/>
      <c r="AI20" s="629"/>
      <c r="AJ20" s="629"/>
      <c r="AK20" s="629"/>
      <c r="AL20" s="630">
        <v>99.1</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2544361</v>
      </c>
      <c r="BH20" s="626"/>
      <c r="BI20" s="626"/>
      <c r="BJ20" s="626"/>
      <c r="BK20" s="626"/>
      <c r="BL20" s="626"/>
      <c r="BM20" s="626"/>
      <c r="BN20" s="627"/>
      <c r="BO20" s="628">
        <v>7.1</v>
      </c>
      <c r="BP20" s="628"/>
      <c r="BQ20" s="628"/>
      <c r="BR20" s="628"/>
      <c r="BS20" s="634" t="s">
        <v>113</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93472541</v>
      </c>
      <c r="CS20" s="626"/>
      <c r="CT20" s="626"/>
      <c r="CU20" s="626"/>
      <c r="CV20" s="626"/>
      <c r="CW20" s="626"/>
      <c r="CX20" s="626"/>
      <c r="CY20" s="627"/>
      <c r="CZ20" s="628">
        <v>100</v>
      </c>
      <c r="DA20" s="628"/>
      <c r="DB20" s="628"/>
      <c r="DC20" s="628"/>
      <c r="DD20" s="634">
        <v>9897475</v>
      </c>
      <c r="DE20" s="626"/>
      <c r="DF20" s="626"/>
      <c r="DG20" s="626"/>
      <c r="DH20" s="626"/>
      <c r="DI20" s="626"/>
      <c r="DJ20" s="626"/>
      <c r="DK20" s="626"/>
      <c r="DL20" s="626"/>
      <c r="DM20" s="626"/>
      <c r="DN20" s="626"/>
      <c r="DO20" s="626"/>
      <c r="DP20" s="627"/>
      <c r="DQ20" s="634">
        <v>60070384</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57218</v>
      </c>
      <c r="S21" s="626"/>
      <c r="T21" s="626"/>
      <c r="U21" s="626"/>
      <c r="V21" s="626"/>
      <c r="W21" s="626"/>
      <c r="X21" s="626"/>
      <c r="Y21" s="627"/>
      <c r="Z21" s="628">
        <v>0.1</v>
      </c>
      <c r="AA21" s="628"/>
      <c r="AB21" s="628"/>
      <c r="AC21" s="628"/>
      <c r="AD21" s="629">
        <v>57218</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54455</v>
      </c>
      <c r="BH21" s="626"/>
      <c r="BI21" s="626"/>
      <c r="BJ21" s="626"/>
      <c r="BK21" s="626"/>
      <c r="BL21" s="626"/>
      <c r="BM21" s="626"/>
      <c r="BN21" s="627"/>
      <c r="BO21" s="628">
        <v>0.2</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1375865</v>
      </c>
      <c r="S22" s="626"/>
      <c r="T22" s="626"/>
      <c r="U22" s="626"/>
      <c r="V22" s="626"/>
      <c r="W22" s="626"/>
      <c r="X22" s="626"/>
      <c r="Y22" s="627"/>
      <c r="Z22" s="628">
        <v>1.4</v>
      </c>
      <c r="AA22" s="628"/>
      <c r="AB22" s="628"/>
      <c r="AC22" s="628"/>
      <c r="AD22" s="629" t="s">
        <v>113</v>
      </c>
      <c r="AE22" s="629"/>
      <c r="AF22" s="629"/>
      <c r="AG22" s="629"/>
      <c r="AH22" s="629"/>
      <c r="AI22" s="629"/>
      <c r="AJ22" s="629"/>
      <c r="AK22" s="629"/>
      <c r="AL22" s="630" t="s">
        <v>113</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979724</v>
      </c>
      <c r="S23" s="626"/>
      <c r="T23" s="626"/>
      <c r="U23" s="626"/>
      <c r="V23" s="626"/>
      <c r="W23" s="626"/>
      <c r="X23" s="626"/>
      <c r="Y23" s="627"/>
      <c r="Z23" s="628">
        <v>1</v>
      </c>
      <c r="AA23" s="628"/>
      <c r="AB23" s="628"/>
      <c r="AC23" s="628"/>
      <c r="AD23" s="629">
        <v>76918</v>
      </c>
      <c r="AE23" s="629"/>
      <c r="AF23" s="629"/>
      <c r="AG23" s="629"/>
      <c r="AH23" s="629"/>
      <c r="AI23" s="629"/>
      <c r="AJ23" s="629"/>
      <c r="AK23" s="629"/>
      <c r="AL23" s="630">
        <v>0.2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2489906</v>
      </c>
      <c r="BH23" s="626"/>
      <c r="BI23" s="626"/>
      <c r="BJ23" s="626"/>
      <c r="BK23" s="626"/>
      <c r="BL23" s="626"/>
      <c r="BM23" s="626"/>
      <c r="BN23" s="627"/>
      <c r="BO23" s="628">
        <v>7</v>
      </c>
      <c r="BP23" s="628"/>
      <c r="BQ23" s="628"/>
      <c r="BR23" s="628"/>
      <c r="BS23" s="634" t="s">
        <v>113</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615984</v>
      </c>
      <c r="S24" s="626"/>
      <c r="T24" s="626"/>
      <c r="U24" s="626"/>
      <c r="V24" s="626"/>
      <c r="W24" s="626"/>
      <c r="X24" s="626"/>
      <c r="Y24" s="627"/>
      <c r="Z24" s="628">
        <v>0.6</v>
      </c>
      <c r="AA24" s="628"/>
      <c r="AB24" s="628"/>
      <c r="AC24" s="628"/>
      <c r="AD24" s="629" t="s">
        <v>113</v>
      </c>
      <c r="AE24" s="629"/>
      <c r="AF24" s="629"/>
      <c r="AG24" s="629"/>
      <c r="AH24" s="629"/>
      <c r="AI24" s="629"/>
      <c r="AJ24" s="629"/>
      <c r="AK24" s="629"/>
      <c r="AL24" s="630" t="s">
        <v>113</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43503149</v>
      </c>
      <c r="CS24" s="615"/>
      <c r="CT24" s="615"/>
      <c r="CU24" s="615"/>
      <c r="CV24" s="615"/>
      <c r="CW24" s="615"/>
      <c r="CX24" s="615"/>
      <c r="CY24" s="616"/>
      <c r="CZ24" s="652">
        <v>46.5</v>
      </c>
      <c r="DA24" s="653"/>
      <c r="DB24" s="653"/>
      <c r="DC24" s="654"/>
      <c r="DD24" s="651">
        <v>27824214</v>
      </c>
      <c r="DE24" s="615"/>
      <c r="DF24" s="615"/>
      <c r="DG24" s="615"/>
      <c r="DH24" s="615"/>
      <c r="DI24" s="615"/>
      <c r="DJ24" s="615"/>
      <c r="DK24" s="616"/>
      <c r="DL24" s="651">
        <v>27350805</v>
      </c>
      <c r="DM24" s="615"/>
      <c r="DN24" s="615"/>
      <c r="DO24" s="615"/>
      <c r="DP24" s="615"/>
      <c r="DQ24" s="615"/>
      <c r="DR24" s="615"/>
      <c r="DS24" s="615"/>
      <c r="DT24" s="615"/>
      <c r="DU24" s="615"/>
      <c r="DV24" s="616"/>
      <c r="DW24" s="619">
        <v>52.7</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12358333</v>
      </c>
      <c r="S25" s="626"/>
      <c r="T25" s="626"/>
      <c r="U25" s="626"/>
      <c r="V25" s="626"/>
      <c r="W25" s="626"/>
      <c r="X25" s="626"/>
      <c r="Y25" s="627"/>
      <c r="Z25" s="628">
        <v>12.9</v>
      </c>
      <c r="AA25" s="628"/>
      <c r="AB25" s="628"/>
      <c r="AC25" s="628"/>
      <c r="AD25" s="629" t="s">
        <v>113</v>
      </c>
      <c r="AE25" s="629"/>
      <c r="AF25" s="629"/>
      <c r="AG25" s="629"/>
      <c r="AH25" s="629"/>
      <c r="AI25" s="629"/>
      <c r="AJ25" s="629"/>
      <c r="AK25" s="629"/>
      <c r="AL25" s="630" t="s">
        <v>113</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13317143</v>
      </c>
      <c r="CS25" s="657"/>
      <c r="CT25" s="657"/>
      <c r="CU25" s="657"/>
      <c r="CV25" s="657"/>
      <c r="CW25" s="657"/>
      <c r="CX25" s="657"/>
      <c r="CY25" s="658"/>
      <c r="CZ25" s="659">
        <v>14.2</v>
      </c>
      <c r="DA25" s="660"/>
      <c r="DB25" s="660"/>
      <c r="DC25" s="661"/>
      <c r="DD25" s="634">
        <v>12197073</v>
      </c>
      <c r="DE25" s="657"/>
      <c r="DF25" s="657"/>
      <c r="DG25" s="657"/>
      <c r="DH25" s="657"/>
      <c r="DI25" s="657"/>
      <c r="DJ25" s="657"/>
      <c r="DK25" s="658"/>
      <c r="DL25" s="634">
        <v>12112886</v>
      </c>
      <c r="DM25" s="657"/>
      <c r="DN25" s="657"/>
      <c r="DO25" s="657"/>
      <c r="DP25" s="657"/>
      <c r="DQ25" s="657"/>
      <c r="DR25" s="657"/>
      <c r="DS25" s="657"/>
      <c r="DT25" s="657"/>
      <c r="DU25" s="657"/>
      <c r="DV25" s="658"/>
      <c r="DW25" s="630">
        <v>23.4</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9344436</v>
      </c>
      <c r="CS26" s="626"/>
      <c r="CT26" s="626"/>
      <c r="CU26" s="626"/>
      <c r="CV26" s="626"/>
      <c r="CW26" s="626"/>
      <c r="CX26" s="626"/>
      <c r="CY26" s="627"/>
      <c r="CZ26" s="659">
        <v>10</v>
      </c>
      <c r="DA26" s="660"/>
      <c r="DB26" s="660"/>
      <c r="DC26" s="661"/>
      <c r="DD26" s="634">
        <v>8430578</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6280177</v>
      </c>
      <c r="S27" s="626"/>
      <c r="T27" s="626"/>
      <c r="U27" s="626"/>
      <c r="V27" s="626"/>
      <c r="W27" s="626"/>
      <c r="X27" s="626"/>
      <c r="Y27" s="627"/>
      <c r="Z27" s="628">
        <v>6.6</v>
      </c>
      <c r="AA27" s="628"/>
      <c r="AB27" s="628"/>
      <c r="AC27" s="628"/>
      <c r="AD27" s="629" t="s">
        <v>113</v>
      </c>
      <c r="AE27" s="629"/>
      <c r="AF27" s="629"/>
      <c r="AG27" s="629"/>
      <c r="AH27" s="629"/>
      <c r="AI27" s="629"/>
      <c r="AJ27" s="629"/>
      <c r="AK27" s="629"/>
      <c r="AL27" s="630" t="s">
        <v>113</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35700104</v>
      </c>
      <c r="BH27" s="626"/>
      <c r="BI27" s="626"/>
      <c r="BJ27" s="626"/>
      <c r="BK27" s="626"/>
      <c r="BL27" s="626"/>
      <c r="BM27" s="626"/>
      <c r="BN27" s="627"/>
      <c r="BO27" s="628">
        <v>100</v>
      </c>
      <c r="BP27" s="628"/>
      <c r="BQ27" s="628"/>
      <c r="BR27" s="628"/>
      <c r="BS27" s="634">
        <v>530409</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20406106</v>
      </c>
      <c r="CS27" s="657"/>
      <c r="CT27" s="657"/>
      <c r="CU27" s="657"/>
      <c r="CV27" s="657"/>
      <c r="CW27" s="657"/>
      <c r="CX27" s="657"/>
      <c r="CY27" s="658"/>
      <c r="CZ27" s="659">
        <v>21.8</v>
      </c>
      <c r="DA27" s="660"/>
      <c r="DB27" s="660"/>
      <c r="DC27" s="661"/>
      <c r="DD27" s="634">
        <v>6148394</v>
      </c>
      <c r="DE27" s="657"/>
      <c r="DF27" s="657"/>
      <c r="DG27" s="657"/>
      <c r="DH27" s="657"/>
      <c r="DI27" s="657"/>
      <c r="DJ27" s="657"/>
      <c r="DK27" s="658"/>
      <c r="DL27" s="634">
        <v>5759172</v>
      </c>
      <c r="DM27" s="657"/>
      <c r="DN27" s="657"/>
      <c r="DO27" s="657"/>
      <c r="DP27" s="657"/>
      <c r="DQ27" s="657"/>
      <c r="DR27" s="657"/>
      <c r="DS27" s="657"/>
      <c r="DT27" s="657"/>
      <c r="DU27" s="657"/>
      <c r="DV27" s="658"/>
      <c r="DW27" s="630">
        <v>11.1</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1093862</v>
      </c>
      <c r="S28" s="626"/>
      <c r="T28" s="626"/>
      <c r="U28" s="626"/>
      <c r="V28" s="626"/>
      <c r="W28" s="626"/>
      <c r="X28" s="626"/>
      <c r="Y28" s="627"/>
      <c r="Z28" s="628">
        <v>1.1000000000000001</v>
      </c>
      <c r="AA28" s="628"/>
      <c r="AB28" s="628"/>
      <c r="AC28" s="628"/>
      <c r="AD28" s="629">
        <v>59237</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9779900</v>
      </c>
      <c r="CS28" s="626"/>
      <c r="CT28" s="626"/>
      <c r="CU28" s="626"/>
      <c r="CV28" s="626"/>
      <c r="CW28" s="626"/>
      <c r="CX28" s="626"/>
      <c r="CY28" s="627"/>
      <c r="CZ28" s="659">
        <v>10.5</v>
      </c>
      <c r="DA28" s="660"/>
      <c r="DB28" s="660"/>
      <c r="DC28" s="661"/>
      <c r="DD28" s="634">
        <v>9478747</v>
      </c>
      <c r="DE28" s="626"/>
      <c r="DF28" s="626"/>
      <c r="DG28" s="626"/>
      <c r="DH28" s="626"/>
      <c r="DI28" s="626"/>
      <c r="DJ28" s="626"/>
      <c r="DK28" s="627"/>
      <c r="DL28" s="634">
        <v>9478747</v>
      </c>
      <c r="DM28" s="626"/>
      <c r="DN28" s="626"/>
      <c r="DO28" s="626"/>
      <c r="DP28" s="626"/>
      <c r="DQ28" s="626"/>
      <c r="DR28" s="626"/>
      <c r="DS28" s="626"/>
      <c r="DT28" s="626"/>
      <c r="DU28" s="626"/>
      <c r="DV28" s="627"/>
      <c r="DW28" s="630">
        <v>18.3</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1245202</v>
      </c>
      <c r="S29" s="626"/>
      <c r="T29" s="626"/>
      <c r="U29" s="626"/>
      <c r="V29" s="626"/>
      <c r="W29" s="626"/>
      <c r="X29" s="626"/>
      <c r="Y29" s="627"/>
      <c r="Z29" s="628">
        <v>1.3</v>
      </c>
      <c r="AA29" s="628"/>
      <c r="AB29" s="628"/>
      <c r="AC29" s="628"/>
      <c r="AD29" s="629" t="s">
        <v>113</v>
      </c>
      <c r="AE29" s="629"/>
      <c r="AF29" s="629"/>
      <c r="AG29" s="629"/>
      <c r="AH29" s="629"/>
      <c r="AI29" s="629"/>
      <c r="AJ29" s="629"/>
      <c r="AK29" s="629"/>
      <c r="AL29" s="630" t="s">
        <v>113</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9778559</v>
      </c>
      <c r="CS29" s="657"/>
      <c r="CT29" s="657"/>
      <c r="CU29" s="657"/>
      <c r="CV29" s="657"/>
      <c r="CW29" s="657"/>
      <c r="CX29" s="657"/>
      <c r="CY29" s="658"/>
      <c r="CZ29" s="659">
        <v>10.5</v>
      </c>
      <c r="DA29" s="660"/>
      <c r="DB29" s="660"/>
      <c r="DC29" s="661"/>
      <c r="DD29" s="634">
        <v>9477406</v>
      </c>
      <c r="DE29" s="657"/>
      <c r="DF29" s="657"/>
      <c r="DG29" s="657"/>
      <c r="DH29" s="657"/>
      <c r="DI29" s="657"/>
      <c r="DJ29" s="657"/>
      <c r="DK29" s="658"/>
      <c r="DL29" s="634">
        <v>9477406</v>
      </c>
      <c r="DM29" s="657"/>
      <c r="DN29" s="657"/>
      <c r="DO29" s="657"/>
      <c r="DP29" s="657"/>
      <c r="DQ29" s="657"/>
      <c r="DR29" s="657"/>
      <c r="DS29" s="657"/>
      <c r="DT29" s="657"/>
      <c r="DU29" s="657"/>
      <c r="DV29" s="658"/>
      <c r="DW29" s="630">
        <v>18.3</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2729469</v>
      </c>
      <c r="S30" s="626"/>
      <c r="T30" s="626"/>
      <c r="U30" s="626"/>
      <c r="V30" s="626"/>
      <c r="W30" s="626"/>
      <c r="X30" s="626"/>
      <c r="Y30" s="627"/>
      <c r="Z30" s="628">
        <v>2.9</v>
      </c>
      <c r="AA30" s="628"/>
      <c r="AB30" s="628"/>
      <c r="AC30" s="628"/>
      <c r="AD30" s="629" t="s">
        <v>113</v>
      </c>
      <c r="AE30" s="629"/>
      <c r="AF30" s="629"/>
      <c r="AG30" s="629"/>
      <c r="AH30" s="629"/>
      <c r="AI30" s="629"/>
      <c r="AJ30" s="629"/>
      <c r="AK30" s="629"/>
      <c r="AL30" s="630" t="s">
        <v>113</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98.9</v>
      </c>
      <c r="BH30" s="684"/>
      <c r="BI30" s="684"/>
      <c r="BJ30" s="684"/>
      <c r="BK30" s="684"/>
      <c r="BL30" s="684"/>
      <c r="BM30" s="620">
        <v>95.7</v>
      </c>
      <c r="BN30" s="684"/>
      <c r="BO30" s="684"/>
      <c r="BP30" s="684"/>
      <c r="BQ30" s="685"/>
      <c r="BR30" s="683">
        <v>98.8</v>
      </c>
      <c r="BS30" s="684"/>
      <c r="BT30" s="684"/>
      <c r="BU30" s="684"/>
      <c r="BV30" s="684"/>
      <c r="BW30" s="684"/>
      <c r="BX30" s="620">
        <v>95.3</v>
      </c>
      <c r="BY30" s="684"/>
      <c r="BZ30" s="684"/>
      <c r="CA30" s="684"/>
      <c r="CB30" s="685"/>
      <c r="CD30" s="688"/>
      <c r="CE30" s="689"/>
      <c r="CF30" s="639" t="s">
        <v>292</v>
      </c>
      <c r="CG30" s="640"/>
      <c r="CH30" s="640"/>
      <c r="CI30" s="640"/>
      <c r="CJ30" s="640"/>
      <c r="CK30" s="640"/>
      <c r="CL30" s="640"/>
      <c r="CM30" s="640"/>
      <c r="CN30" s="640"/>
      <c r="CO30" s="640"/>
      <c r="CP30" s="640"/>
      <c r="CQ30" s="641"/>
      <c r="CR30" s="625">
        <v>8776785</v>
      </c>
      <c r="CS30" s="626"/>
      <c r="CT30" s="626"/>
      <c r="CU30" s="626"/>
      <c r="CV30" s="626"/>
      <c r="CW30" s="626"/>
      <c r="CX30" s="626"/>
      <c r="CY30" s="627"/>
      <c r="CZ30" s="659">
        <v>9.4</v>
      </c>
      <c r="DA30" s="660"/>
      <c r="DB30" s="660"/>
      <c r="DC30" s="661"/>
      <c r="DD30" s="634">
        <v>8515638</v>
      </c>
      <c r="DE30" s="626"/>
      <c r="DF30" s="626"/>
      <c r="DG30" s="626"/>
      <c r="DH30" s="626"/>
      <c r="DI30" s="626"/>
      <c r="DJ30" s="626"/>
      <c r="DK30" s="627"/>
      <c r="DL30" s="634">
        <v>8515638</v>
      </c>
      <c r="DM30" s="626"/>
      <c r="DN30" s="626"/>
      <c r="DO30" s="626"/>
      <c r="DP30" s="626"/>
      <c r="DQ30" s="626"/>
      <c r="DR30" s="626"/>
      <c r="DS30" s="626"/>
      <c r="DT30" s="626"/>
      <c r="DU30" s="626"/>
      <c r="DV30" s="627"/>
      <c r="DW30" s="630">
        <v>16.399999999999999</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2004811</v>
      </c>
      <c r="S31" s="626"/>
      <c r="T31" s="626"/>
      <c r="U31" s="626"/>
      <c r="V31" s="626"/>
      <c r="W31" s="626"/>
      <c r="X31" s="626"/>
      <c r="Y31" s="627"/>
      <c r="Z31" s="628">
        <v>2.1</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99.1</v>
      </c>
      <c r="BH31" s="657"/>
      <c r="BI31" s="657"/>
      <c r="BJ31" s="657"/>
      <c r="BK31" s="657"/>
      <c r="BL31" s="657"/>
      <c r="BM31" s="631">
        <v>96.6</v>
      </c>
      <c r="BN31" s="681"/>
      <c r="BO31" s="681"/>
      <c r="BP31" s="681"/>
      <c r="BQ31" s="682"/>
      <c r="BR31" s="680">
        <v>99.1</v>
      </c>
      <c r="BS31" s="657"/>
      <c r="BT31" s="657"/>
      <c r="BU31" s="657"/>
      <c r="BV31" s="657"/>
      <c r="BW31" s="657"/>
      <c r="BX31" s="631">
        <v>96.3</v>
      </c>
      <c r="BY31" s="681"/>
      <c r="BZ31" s="681"/>
      <c r="CA31" s="681"/>
      <c r="CB31" s="682"/>
      <c r="CD31" s="688"/>
      <c r="CE31" s="689"/>
      <c r="CF31" s="639" t="s">
        <v>296</v>
      </c>
      <c r="CG31" s="640"/>
      <c r="CH31" s="640"/>
      <c r="CI31" s="640"/>
      <c r="CJ31" s="640"/>
      <c r="CK31" s="640"/>
      <c r="CL31" s="640"/>
      <c r="CM31" s="640"/>
      <c r="CN31" s="640"/>
      <c r="CO31" s="640"/>
      <c r="CP31" s="640"/>
      <c r="CQ31" s="641"/>
      <c r="CR31" s="625">
        <v>1001774</v>
      </c>
      <c r="CS31" s="657"/>
      <c r="CT31" s="657"/>
      <c r="CU31" s="657"/>
      <c r="CV31" s="657"/>
      <c r="CW31" s="657"/>
      <c r="CX31" s="657"/>
      <c r="CY31" s="658"/>
      <c r="CZ31" s="659">
        <v>1.1000000000000001</v>
      </c>
      <c r="DA31" s="660"/>
      <c r="DB31" s="660"/>
      <c r="DC31" s="661"/>
      <c r="DD31" s="634">
        <v>961768</v>
      </c>
      <c r="DE31" s="657"/>
      <c r="DF31" s="657"/>
      <c r="DG31" s="657"/>
      <c r="DH31" s="657"/>
      <c r="DI31" s="657"/>
      <c r="DJ31" s="657"/>
      <c r="DK31" s="658"/>
      <c r="DL31" s="634">
        <v>961768</v>
      </c>
      <c r="DM31" s="657"/>
      <c r="DN31" s="657"/>
      <c r="DO31" s="657"/>
      <c r="DP31" s="657"/>
      <c r="DQ31" s="657"/>
      <c r="DR31" s="657"/>
      <c r="DS31" s="657"/>
      <c r="DT31" s="657"/>
      <c r="DU31" s="657"/>
      <c r="DV31" s="658"/>
      <c r="DW31" s="630">
        <v>1.9</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6501014</v>
      </c>
      <c r="S32" s="626"/>
      <c r="T32" s="626"/>
      <c r="U32" s="626"/>
      <c r="V32" s="626"/>
      <c r="W32" s="626"/>
      <c r="X32" s="626"/>
      <c r="Y32" s="627"/>
      <c r="Z32" s="628">
        <v>6.8</v>
      </c>
      <c r="AA32" s="628"/>
      <c r="AB32" s="628"/>
      <c r="AC32" s="628"/>
      <c r="AD32" s="629">
        <v>247597</v>
      </c>
      <c r="AE32" s="629"/>
      <c r="AF32" s="629"/>
      <c r="AG32" s="629"/>
      <c r="AH32" s="629"/>
      <c r="AI32" s="629"/>
      <c r="AJ32" s="629"/>
      <c r="AK32" s="629"/>
      <c r="AL32" s="630">
        <v>0.5</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98.6</v>
      </c>
      <c r="BH32" s="693"/>
      <c r="BI32" s="693"/>
      <c r="BJ32" s="693"/>
      <c r="BK32" s="693"/>
      <c r="BL32" s="693"/>
      <c r="BM32" s="694">
        <v>94.5</v>
      </c>
      <c r="BN32" s="693"/>
      <c r="BO32" s="693"/>
      <c r="BP32" s="693"/>
      <c r="BQ32" s="695"/>
      <c r="BR32" s="692">
        <v>98.4</v>
      </c>
      <c r="BS32" s="693"/>
      <c r="BT32" s="693"/>
      <c r="BU32" s="693"/>
      <c r="BV32" s="693"/>
      <c r="BW32" s="693"/>
      <c r="BX32" s="694">
        <v>94</v>
      </c>
      <c r="BY32" s="693"/>
      <c r="BZ32" s="693"/>
      <c r="CA32" s="693"/>
      <c r="CB32" s="695"/>
      <c r="CD32" s="690"/>
      <c r="CE32" s="691"/>
      <c r="CF32" s="639" t="s">
        <v>299</v>
      </c>
      <c r="CG32" s="640"/>
      <c r="CH32" s="640"/>
      <c r="CI32" s="640"/>
      <c r="CJ32" s="640"/>
      <c r="CK32" s="640"/>
      <c r="CL32" s="640"/>
      <c r="CM32" s="640"/>
      <c r="CN32" s="640"/>
      <c r="CO32" s="640"/>
      <c r="CP32" s="640"/>
      <c r="CQ32" s="641"/>
      <c r="CR32" s="625">
        <v>1341</v>
      </c>
      <c r="CS32" s="626"/>
      <c r="CT32" s="626"/>
      <c r="CU32" s="626"/>
      <c r="CV32" s="626"/>
      <c r="CW32" s="626"/>
      <c r="CX32" s="626"/>
      <c r="CY32" s="627"/>
      <c r="CZ32" s="659">
        <v>0</v>
      </c>
      <c r="DA32" s="660"/>
      <c r="DB32" s="660"/>
      <c r="DC32" s="661"/>
      <c r="DD32" s="634">
        <v>1341</v>
      </c>
      <c r="DE32" s="626"/>
      <c r="DF32" s="626"/>
      <c r="DG32" s="626"/>
      <c r="DH32" s="626"/>
      <c r="DI32" s="626"/>
      <c r="DJ32" s="626"/>
      <c r="DK32" s="627"/>
      <c r="DL32" s="634">
        <v>1341</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9196000</v>
      </c>
      <c r="S33" s="626"/>
      <c r="T33" s="626"/>
      <c r="U33" s="626"/>
      <c r="V33" s="626"/>
      <c r="W33" s="626"/>
      <c r="X33" s="626"/>
      <c r="Y33" s="627"/>
      <c r="Z33" s="628">
        <v>9.6</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40053885</v>
      </c>
      <c r="CS33" s="657"/>
      <c r="CT33" s="657"/>
      <c r="CU33" s="657"/>
      <c r="CV33" s="657"/>
      <c r="CW33" s="657"/>
      <c r="CX33" s="657"/>
      <c r="CY33" s="658"/>
      <c r="CZ33" s="659">
        <v>42.9</v>
      </c>
      <c r="DA33" s="660"/>
      <c r="DB33" s="660"/>
      <c r="DC33" s="661"/>
      <c r="DD33" s="634">
        <v>28959350</v>
      </c>
      <c r="DE33" s="657"/>
      <c r="DF33" s="657"/>
      <c r="DG33" s="657"/>
      <c r="DH33" s="657"/>
      <c r="DI33" s="657"/>
      <c r="DJ33" s="657"/>
      <c r="DK33" s="658"/>
      <c r="DL33" s="634">
        <v>19274216</v>
      </c>
      <c r="DM33" s="657"/>
      <c r="DN33" s="657"/>
      <c r="DO33" s="657"/>
      <c r="DP33" s="657"/>
      <c r="DQ33" s="657"/>
      <c r="DR33" s="657"/>
      <c r="DS33" s="657"/>
      <c r="DT33" s="657"/>
      <c r="DU33" s="657"/>
      <c r="DV33" s="658"/>
      <c r="DW33" s="630">
        <v>37.200000000000003</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13169989</v>
      </c>
      <c r="CS34" s="626"/>
      <c r="CT34" s="626"/>
      <c r="CU34" s="626"/>
      <c r="CV34" s="626"/>
      <c r="CW34" s="626"/>
      <c r="CX34" s="626"/>
      <c r="CY34" s="627"/>
      <c r="CZ34" s="659">
        <v>14.1</v>
      </c>
      <c r="DA34" s="660"/>
      <c r="DB34" s="660"/>
      <c r="DC34" s="661"/>
      <c r="DD34" s="634">
        <v>10114402</v>
      </c>
      <c r="DE34" s="626"/>
      <c r="DF34" s="626"/>
      <c r="DG34" s="626"/>
      <c r="DH34" s="626"/>
      <c r="DI34" s="626"/>
      <c r="DJ34" s="626"/>
      <c r="DK34" s="627"/>
      <c r="DL34" s="634">
        <v>7556341</v>
      </c>
      <c r="DM34" s="626"/>
      <c r="DN34" s="626"/>
      <c r="DO34" s="626"/>
      <c r="DP34" s="626"/>
      <c r="DQ34" s="626"/>
      <c r="DR34" s="626"/>
      <c r="DS34" s="626"/>
      <c r="DT34" s="626"/>
      <c r="DU34" s="626"/>
      <c r="DV34" s="627"/>
      <c r="DW34" s="630">
        <v>14.6</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3761700</v>
      </c>
      <c r="S35" s="626"/>
      <c r="T35" s="626"/>
      <c r="U35" s="626"/>
      <c r="V35" s="626"/>
      <c r="W35" s="626"/>
      <c r="X35" s="626"/>
      <c r="Y35" s="627"/>
      <c r="Z35" s="628">
        <v>3.9</v>
      </c>
      <c r="AA35" s="628"/>
      <c r="AB35" s="628"/>
      <c r="AC35" s="628"/>
      <c r="AD35" s="629" t="s">
        <v>113</v>
      </c>
      <c r="AE35" s="629"/>
      <c r="AF35" s="629"/>
      <c r="AG35" s="629"/>
      <c r="AH35" s="629"/>
      <c r="AI35" s="629"/>
      <c r="AJ35" s="629"/>
      <c r="AK35" s="629"/>
      <c r="AL35" s="630" t="s">
        <v>113</v>
      </c>
      <c r="AM35" s="631"/>
      <c r="AN35" s="631"/>
      <c r="AO35" s="632"/>
      <c r="AP35" s="188"/>
      <c r="AQ35" s="636" t="s">
        <v>307</v>
      </c>
      <c r="AR35" s="637"/>
      <c r="AS35" s="637"/>
      <c r="AT35" s="637"/>
      <c r="AU35" s="637"/>
      <c r="AV35" s="637"/>
      <c r="AW35" s="637"/>
      <c r="AX35" s="637"/>
      <c r="AY35" s="638"/>
      <c r="AZ35" s="614">
        <v>12291230</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573035</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1194822</v>
      </c>
      <c r="CS35" s="657"/>
      <c r="CT35" s="657"/>
      <c r="CU35" s="657"/>
      <c r="CV35" s="657"/>
      <c r="CW35" s="657"/>
      <c r="CX35" s="657"/>
      <c r="CY35" s="658"/>
      <c r="CZ35" s="659">
        <v>1.3</v>
      </c>
      <c r="DA35" s="660"/>
      <c r="DB35" s="660"/>
      <c r="DC35" s="661"/>
      <c r="DD35" s="634">
        <v>1182557</v>
      </c>
      <c r="DE35" s="657"/>
      <c r="DF35" s="657"/>
      <c r="DG35" s="657"/>
      <c r="DH35" s="657"/>
      <c r="DI35" s="657"/>
      <c r="DJ35" s="657"/>
      <c r="DK35" s="658"/>
      <c r="DL35" s="634">
        <v>926048</v>
      </c>
      <c r="DM35" s="657"/>
      <c r="DN35" s="657"/>
      <c r="DO35" s="657"/>
      <c r="DP35" s="657"/>
      <c r="DQ35" s="657"/>
      <c r="DR35" s="657"/>
      <c r="DS35" s="657"/>
      <c r="DT35" s="657"/>
      <c r="DU35" s="657"/>
      <c r="DV35" s="658"/>
      <c r="DW35" s="630">
        <v>1.8</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95476004</v>
      </c>
      <c r="S36" s="698"/>
      <c r="T36" s="698"/>
      <c r="U36" s="698"/>
      <c r="V36" s="698"/>
      <c r="W36" s="698"/>
      <c r="X36" s="698"/>
      <c r="Y36" s="699"/>
      <c r="Z36" s="700">
        <v>100</v>
      </c>
      <c r="AA36" s="700"/>
      <c r="AB36" s="700"/>
      <c r="AC36" s="700"/>
      <c r="AD36" s="701">
        <v>48103094</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3718859</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573035</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10560105</v>
      </c>
      <c r="CS36" s="626"/>
      <c r="CT36" s="626"/>
      <c r="CU36" s="626"/>
      <c r="CV36" s="626"/>
      <c r="CW36" s="626"/>
      <c r="CX36" s="626"/>
      <c r="CY36" s="627"/>
      <c r="CZ36" s="659">
        <v>11.3</v>
      </c>
      <c r="DA36" s="660"/>
      <c r="DB36" s="660"/>
      <c r="DC36" s="661"/>
      <c r="DD36" s="634">
        <v>9429852</v>
      </c>
      <c r="DE36" s="626"/>
      <c r="DF36" s="626"/>
      <c r="DG36" s="626"/>
      <c r="DH36" s="626"/>
      <c r="DI36" s="626"/>
      <c r="DJ36" s="626"/>
      <c r="DK36" s="627"/>
      <c r="DL36" s="634">
        <v>4541567</v>
      </c>
      <c r="DM36" s="626"/>
      <c r="DN36" s="626"/>
      <c r="DO36" s="626"/>
      <c r="DP36" s="626"/>
      <c r="DQ36" s="626"/>
      <c r="DR36" s="626"/>
      <c r="DS36" s="626"/>
      <c r="DT36" s="626"/>
      <c r="DU36" s="626"/>
      <c r="DV36" s="627"/>
      <c r="DW36" s="630">
        <v>8.8000000000000007</v>
      </c>
      <c r="DX36" s="655"/>
      <c r="DY36" s="655"/>
      <c r="DZ36" s="655"/>
      <c r="EA36" s="655"/>
      <c r="EB36" s="655"/>
      <c r="EC36" s="656"/>
    </row>
    <row r="37" spans="2:133" ht="11.25" customHeight="1">
      <c r="AQ37" s="704" t="s">
        <v>314</v>
      </c>
      <c r="AR37" s="705"/>
      <c r="AS37" s="705"/>
      <c r="AT37" s="705"/>
      <c r="AU37" s="705"/>
      <c r="AV37" s="705"/>
      <c r="AW37" s="705"/>
      <c r="AX37" s="705"/>
      <c r="AY37" s="706"/>
      <c r="AZ37" s="625">
        <v>967340</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30425</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1442316</v>
      </c>
      <c r="CS37" s="657"/>
      <c r="CT37" s="657"/>
      <c r="CU37" s="657"/>
      <c r="CV37" s="657"/>
      <c r="CW37" s="657"/>
      <c r="CX37" s="657"/>
      <c r="CY37" s="658"/>
      <c r="CZ37" s="659">
        <v>1.5</v>
      </c>
      <c r="DA37" s="660"/>
      <c r="DB37" s="660"/>
      <c r="DC37" s="661"/>
      <c r="DD37" s="634">
        <v>1440407</v>
      </c>
      <c r="DE37" s="657"/>
      <c r="DF37" s="657"/>
      <c r="DG37" s="657"/>
      <c r="DH37" s="657"/>
      <c r="DI37" s="657"/>
      <c r="DJ37" s="657"/>
      <c r="DK37" s="658"/>
      <c r="DL37" s="634">
        <v>1262890</v>
      </c>
      <c r="DM37" s="657"/>
      <c r="DN37" s="657"/>
      <c r="DO37" s="657"/>
      <c r="DP37" s="657"/>
      <c r="DQ37" s="657"/>
      <c r="DR37" s="657"/>
      <c r="DS37" s="657"/>
      <c r="DT37" s="657"/>
      <c r="DU37" s="657"/>
      <c r="DV37" s="658"/>
      <c r="DW37" s="630">
        <v>2.4</v>
      </c>
      <c r="DX37" s="655"/>
      <c r="DY37" s="655"/>
      <c r="DZ37" s="655"/>
      <c r="EA37" s="655"/>
      <c r="EB37" s="655"/>
      <c r="EC37" s="656"/>
    </row>
    <row r="38" spans="2:133" ht="11.25" customHeight="1">
      <c r="AQ38" s="704" t="s">
        <v>317</v>
      </c>
      <c r="AR38" s="705"/>
      <c r="AS38" s="705"/>
      <c r="AT38" s="705"/>
      <c r="AU38" s="705"/>
      <c r="AV38" s="705"/>
      <c r="AW38" s="705"/>
      <c r="AX38" s="705"/>
      <c r="AY38" s="706"/>
      <c r="AZ38" s="625">
        <v>30227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49196</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7766030</v>
      </c>
      <c r="CS38" s="626"/>
      <c r="CT38" s="626"/>
      <c r="CU38" s="626"/>
      <c r="CV38" s="626"/>
      <c r="CW38" s="626"/>
      <c r="CX38" s="626"/>
      <c r="CY38" s="627"/>
      <c r="CZ38" s="659">
        <v>8.3000000000000007</v>
      </c>
      <c r="DA38" s="660"/>
      <c r="DB38" s="660"/>
      <c r="DC38" s="661"/>
      <c r="DD38" s="634">
        <v>6436628</v>
      </c>
      <c r="DE38" s="626"/>
      <c r="DF38" s="626"/>
      <c r="DG38" s="626"/>
      <c r="DH38" s="626"/>
      <c r="DI38" s="626"/>
      <c r="DJ38" s="626"/>
      <c r="DK38" s="627"/>
      <c r="DL38" s="634">
        <v>6250260</v>
      </c>
      <c r="DM38" s="626"/>
      <c r="DN38" s="626"/>
      <c r="DO38" s="626"/>
      <c r="DP38" s="626"/>
      <c r="DQ38" s="626"/>
      <c r="DR38" s="626"/>
      <c r="DS38" s="626"/>
      <c r="DT38" s="626"/>
      <c r="DU38" s="626"/>
      <c r="DV38" s="627"/>
      <c r="DW38" s="630">
        <v>12.1</v>
      </c>
      <c r="DX38" s="655"/>
      <c r="DY38" s="655"/>
      <c r="DZ38" s="655"/>
      <c r="EA38" s="655"/>
      <c r="EB38" s="655"/>
      <c r="EC38" s="656"/>
    </row>
    <row r="39" spans="2:133" ht="11.25" customHeight="1">
      <c r="AQ39" s="704" t="s">
        <v>320</v>
      </c>
      <c r="AR39" s="705"/>
      <c r="AS39" s="705"/>
      <c r="AT39" s="705"/>
      <c r="AU39" s="705"/>
      <c r="AV39" s="705"/>
      <c r="AW39" s="705"/>
      <c r="AX39" s="705"/>
      <c r="AY39" s="706"/>
      <c r="AZ39" s="625">
        <v>13700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106</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1789283</v>
      </c>
      <c r="CS39" s="657"/>
      <c r="CT39" s="657"/>
      <c r="CU39" s="657"/>
      <c r="CV39" s="657"/>
      <c r="CW39" s="657"/>
      <c r="CX39" s="657"/>
      <c r="CY39" s="658"/>
      <c r="CZ39" s="659">
        <v>1.9</v>
      </c>
      <c r="DA39" s="660"/>
      <c r="DB39" s="660"/>
      <c r="DC39" s="661"/>
      <c r="DD39" s="634">
        <v>1776975</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1547789</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108</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5573656</v>
      </c>
      <c r="CS40" s="626"/>
      <c r="CT40" s="626"/>
      <c r="CU40" s="626"/>
      <c r="CV40" s="626"/>
      <c r="CW40" s="626"/>
      <c r="CX40" s="626"/>
      <c r="CY40" s="627"/>
      <c r="CZ40" s="659">
        <v>6</v>
      </c>
      <c r="DA40" s="660"/>
      <c r="DB40" s="660"/>
      <c r="DC40" s="661"/>
      <c r="DD40" s="634">
        <v>18936</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6013315</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330</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9915507</v>
      </c>
      <c r="CS42" s="626"/>
      <c r="CT42" s="626"/>
      <c r="CU42" s="626"/>
      <c r="CV42" s="626"/>
      <c r="CW42" s="626"/>
      <c r="CX42" s="626"/>
      <c r="CY42" s="627"/>
      <c r="CZ42" s="659">
        <v>10.6</v>
      </c>
      <c r="DA42" s="708"/>
      <c r="DB42" s="708"/>
      <c r="DC42" s="709"/>
      <c r="DD42" s="634">
        <v>3286820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225538</v>
      </c>
      <c r="CS43" s="657"/>
      <c r="CT43" s="657"/>
      <c r="CU43" s="657"/>
      <c r="CV43" s="657"/>
      <c r="CW43" s="657"/>
      <c r="CX43" s="657"/>
      <c r="CY43" s="658"/>
      <c r="CZ43" s="659">
        <v>0.2</v>
      </c>
      <c r="DA43" s="660"/>
      <c r="DB43" s="660"/>
      <c r="DC43" s="661"/>
      <c r="DD43" s="634">
        <v>225538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9897475</v>
      </c>
      <c r="CS44" s="626"/>
      <c r="CT44" s="626"/>
      <c r="CU44" s="626"/>
      <c r="CV44" s="626"/>
      <c r="CW44" s="626"/>
      <c r="CX44" s="626"/>
      <c r="CY44" s="627"/>
      <c r="CZ44" s="659">
        <v>10.6</v>
      </c>
      <c r="DA44" s="708"/>
      <c r="DB44" s="708"/>
      <c r="DC44" s="709"/>
      <c r="DD44" s="634">
        <v>3268788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2041586</v>
      </c>
      <c r="CS45" s="657"/>
      <c r="CT45" s="657"/>
      <c r="CU45" s="657"/>
      <c r="CV45" s="657"/>
      <c r="CW45" s="657"/>
      <c r="CX45" s="657"/>
      <c r="CY45" s="658"/>
      <c r="CZ45" s="659">
        <v>2.2000000000000002</v>
      </c>
      <c r="DA45" s="660"/>
      <c r="DB45" s="660"/>
      <c r="DC45" s="661"/>
      <c r="DD45" s="634">
        <v>92757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7658647</v>
      </c>
      <c r="CS46" s="626"/>
      <c r="CT46" s="626"/>
      <c r="CU46" s="626"/>
      <c r="CV46" s="626"/>
      <c r="CW46" s="626"/>
      <c r="CX46" s="626"/>
      <c r="CY46" s="627"/>
      <c r="CZ46" s="659">
        <v>8.1999999999999993</v>
      </c>
      <c r="DA46" s="708"/>
      <c r="DB46" s="708"/>
      <c r="DC46" s="709"/>
      <c r="DD46" s="634">
        <v>3148689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18032</v>
      </c>
      <c r="CS47" s="657"/>
      <c r="CT47" s="657"/>
      <c r="CU47" s="657"/>
      <c r="CV47" s="657"/>
      <c r="CW47" s="657"/>
      <c r="CX47" s="657"/>
      <c r="CY47" s="658"/>
      <c r="CZ47" s="659">
        <v>0</v>
      </c>
      <c r="DA47" s="660"/>
      <c r="DB47" s="660"/>
      <c r="DC47" s="661"/>
      <c r="DD47" s="634">
        <v>18032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93472541</v>
      </c>
      <c r="CS49" s="693"/>
      <c r="CT49" s="693"/>
      <c r="CU49" s="693"/>
      <c r="CV49" s="693"/>
      <c r="CW49" s="693"/>
      <c r="CX49" s="693"/>
      <c r="CY49" s="720"/>
      <c r="CZ49" s="721">
        <v>100</v>
      </c>
      <c r="DA49" s="722"/>
      <c r="DB49" s="722"/>
      <c r="DC49" s="723"/>
      <c r="DD49" s="724">
        <v>60070384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election activeCell="BS7" sqref="BS7:CG7"/>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95523</v>
      </c>
      <c r="R7" s="755"/>
      <c r="S7" s="755"/>
      <c r="T7" s="755"/>
      <c r="U7" s="755"/>
      <c r="V7" s="755">
        <v>93519</v>
      </c>
      <c r="W7" s="755"/>
      <c r="X7" s="755"/>
      <c r="Y7" s="755"/>
      <c r="Z7" s="755"/>
      <c r="AA7" s="755">
        <v>2003</v>
      </c>
      <c r="AB7" s="755"/>
      <c r="AC7" s="755"/>
      <c r="AD7" s="755"/>
      <c r="AE7" s="756"/>
      <c r="AF7" s="757">
        <v>1662</v>
      </c>
      <c r="AG7" s="758"/>
      <c r="AH7" s="758"/>
      <c r="AI7" s="758"/>
      <c r="AJ7" s="759"/>
      <c r="AK7" s="794">
        <v>2729</v>
      </c>
      <c r="AL7" s="795"/>
      <c r="AM7" s="795"/>
      <c r="AN7" s="795"/>
      <c r="AO7" s="795"/>
      <c r="AP7" s="795">
        <v>96325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560</v>
      </c>
      <c r="BS7" s="798" t="s">
        <v>542</v>
      </c>
      <c r="BT7" s="799"/>
      <c r="BU7" s="799"/>
      <c r="BV7" s="799"/>
      <c r="BW7" s="799"/>
      <c r="BX7" s="799"/>
      <c r="BY7" s="799"/>
      <c r="BZ7" s="799"/>
      <c r="CA7" s="799"/>
      <c r="CB7" s="799"/>
      <c r="CC7" s="799"/>
      <c r="CD7" s="799"/>
      <c r="CE7" s="799"/>
      <c r="CF7" s="799"/>
      <c r="CG7" s="800"/>
      <c r="CH7" s="791">
        <v>0</v>
      </c>
      <c r="CI7" s="792"/>
      <c r="CJ7" s="792"/>
      <c r="CK7" s="792"/>
      <c r="CL7" s="793"/>
      <c r="CM7" s="791">
        <v>263</v>
      </c>
      <c r="CN7" s="792"/>
      <c r="CO7" s="792"/>
      <c r="CP7" s="792"/>
      <c r="CQ7" s="793"/>
      <c r="CR7" s="791">
        <v>10</v>
      </c>
      <c r="CS7" s="792"/>
      <c r="CT7" s="792"/>
      <c r="CU7" s="792"/>
      <c r="CV7" s="793"/>
      <c r="CW7" s="791">
        <v>53</v>
      </c>
      <c r="CX7" s="792"/>
      <c r="CY7" s="792"/>
      <c r="CZ7" s="792"/>
      <c r="DA7" s="793"/>
      <c r="DB7" s="791" t="s">
        <v>551</v>
      </c>
      <c r="DC7" s="792"/>
      <c r="DD7" s="792"/>
      <c r="DE7" s="792"/>
      <c r="DF7" s="793"/>
      <c r="DG7" s="791" t="s">
        <v>551</v>
      </c>
      <c r="DH7" s="792"/>
      <c r="DI7" s="792"/>
      <c r="DJ7" s="792"/>
      <c r="DK7" s="793"/>
      <c r="DL7" s="791">
        <v>958</v>
      </c>
      <c r="DM7" s="792"/>
      <c r="DN7" s="792"/>
      <c r="DO7" s="792"/>
      <c r="DP7" s="793"/>
      <c r="DQ7" s="791">
        <v>288</v>
      </c>
      <c r="DR7" s="792"/>
      <c r="DS7" s="792"/>
      <c r="DT7" s="792"/>
      <c r="DU7" s="793"/>
      <c r="DV7" s="772"/>
      <c r="DW7" s="773"/>
      <c r="DX7" s="773"/>
      <c r="DY7" s="773"/>
      <c r="DZ7" s="774"/>
      <c r="EA7" s="207"/>
    </row>
    <row r="8" spans="1:131" s="208" customFormat="1" ht="26.25" customHeight="1">
      <c r="A8" s="214">
        <v>2</v>
      </c>
      <c r="B8" s="775" t="s">
        <v>366</v>
      </c>
      <c r="C8" s="776"/>
      <c r="D8" s="776"/>
      <c r="E8" s="776"/>
      <c r="F8" s="776"/>
      <c r="G8" s="776"/>
      <c r="H8" s="776"/>
      <c r="I8" s="776"/>
      <c r="J8" s="776"/>
      <c r="K8" s="776"/>
      <c r="L8" s="776"/>
      <c r="M8" s="776"/>
      <c r="N8" s="776"/>
      <c r="O8" s="776"/>
      <c r="P8" s="777"/>
      <c r="Q8" s="778">
        <v>1402</v>
      </c>
      <c r="R8" s="779"/>
      <c r="S8" s="779"/>
      <c r="T8" s="779"/>
      <c r="U8" s="779"/>
      <c r="V8" s="779">
        <v>1402</v>
      </c>
      <c r="W8" s="779"/>
      <c r="X8" s="779"/>
      <c r="Y8" s="779"/>
      <c r="Z8" s="779"/>
      <c r="AA8" s="779">
        <v>0</v>
      </c>
      <c r="AB8" s="779"/>
      <c r="AC8" s="779"/>
      <c r="AD8" s="779"/>
      <c r="AE8" s="780"/>
      <c r="AF8" s="781">
        <v>0</v>
      </c>
      <c r="AG8" s="782"/>
      <c r="AH8" s="782"/>
      <c r="AI8" s="782"/>
      <c r="AJ8" s="783"/>
      <c r="AK8" s="784">
        <v>1402</v>
      </c>
      <c r="AL8" s="785"/>
      <c r="AM8" s="785"/>
      <c r="AN8" s="785"/>
      <c r="AO8" s="785"/>
      <c r="AP8" s="785">
        <v>4066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543</v>
      </c>
      <c r="BT8" s="789"/>
      <c r="BU8" s="789"/>
      <c r="BV8" s="789"/>
      <c r="BW8" s="789"/>
      <c r="BX8" s="789"/>
      <c r="BY8" s="789"/>
      <c r="BZ8" s="789"/>
      <c r="CA8" s="789"/>
      <c r="CB8" s="789"/>
      <c r="CC8" s="789"/>
      <c r="CD8" s="789"/>
      <c r="CE8" s="789"/>
      <c r="CF8" s="789"/>
      <c r="CG8" s="790"/>
      <c r="CH8" s="801">
        <v>1</v>
      </c>
      <c r="CI8" s="802"/>
      <c r="CJ8" s="802"/>
      <c r="CK8" s="802"/>
      <c r="CL8" s="803"/>
      <c r="CM8" s="801">
        <v>370</v>
      </c>
      <c r="CN8" s="802"/>
      <c r="CO8" s="802"/>
      <c r="CP8" s="802"/>
      <c r="CQ8" s="803"/>
      <c r="CR8" s="801">
        <v>10</v>
      </c>
      <c r="CS8" s="802"/>
      <c r="CT8" s="802"/>
      <c r="CU8" s="802"/>
      <c r="CV8" s="803"/>
      <c r="CW8" s="801" t="s">
        <v>551</v>
      </c>
      <c r="CX8" s="802"/>
      <c r="CY8" s="802"/>
      <c r="CZ8" s="802"/>
      <c r="DA8" s="803"/>
      <c r="DB8" s="801">
        <v>3698</v>
      </c>
      <c r="DC8" s="802"/>
      <c r="DD8" s="802"/>
      <c r="DE8" s="802"/>
      <c r="DF8" s="803"/>
      <c r="DG8" s="801">
        <v>70</v>
      </c>
      <c r="DH8" s="802"/>
      <c r="DI8" s="802"/>
      <c r="DJ8" s="802"/>
      <c r="DK8" s="803"/>
      <c r="DL8" s="801" t="s">
        <v>551</v>
      </c>
      <c r="DM8" s="802"/>
      <c r="DN8" s="802"/>
      <c r="DO8" s="802"/>
      <c r="DP8" s="803"/>
      <c r="DQ8" s="801" t="s">
        <v>551</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544</v>
      </c>
      <c r="BT9" s="789"/>
      <c r="BU9" s="789"/>
      <c r="BV9" s="789"/>
      <c r="BW9" s="789"/>
      <c r="BX9" s="789"/>
      <c r="BY9" s="789"/>
      <c r="BZ9" s="789"/>
      <c r="CA9" s="789"/>
      <c r="CB9" s="789"/>
      <c r="CC9" s="789"/>
      <c r="CD9" s="789"/>
      <c r="CE9" s="789"/>
      <c r="CF9" s="789"/>
      <c r="CG9" s="790"/>
      <c r="CH9" s="801">
        <v>3</v>
      </c>
      <c r="CI9" s="802"/>
      <c r="CJ9" s="802"/>
      <c r="CK9" s="802"/>
      <c r="CL9" s="803"/>
      <c r="CM9" s="801">
        <v>138</v>
      </c>
      <c r="CN9" s="802"/>
      <c r="CO9" s="802"/>
      <c r="CP9" s="802"/>
      <c r="CQ9" s="803"/>
      <c r="CR9" s="801">
        <v>50</v>
      </c>
      <c r="CS9" s="802"/>
      <c r="CT9" s="802"/>
      <c r="CU9" s="802"/>
      <c r="CV9" s="803"/>
      <c r="CW9" s="801" t="s">
        <v>551</v>
      </c>
      <c r="CX9" s="802"/>
      <c r="CY9" s="802"/>
      <c r="CZ9" s="802"/>
      <c r="DA9" s="803"/>
      <c r="DB9" s="801" t="s">
        <v>551</v>
      </c>
      <c r="DC9" s="802"/>
      <c r="DD9" s="802"/>
      <c r="DE9" s="802"/>
      <c r="DF9" s="803"/>
      <c r="DG9" s="801" t="s">
        <v>551</v>
      </c>
      <c r="DH9" s="802"/>
      <c r="DI9" s="802"/>
      <c r="DJ9" s="802"/>
      <c r="DK9" s="803"/>
      <c r="DL9" s="801" t="s">
        <v>551</v>
      </c>
      <c r="DM9" s="802"/>
      <c r="DN9" s="802"/>
      <c r="DO9" s="802"/>
      <c r="DP9" s="803"/>
      <c r="DQ9" s="801" t="s">
        <v>551</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545</v>
      </c>
      <c r="BT10" s="789"/>
      <c r="BU10" s="789"/>
      <c r="BV10" s="789"/>
      <c r="BW10" s="789"/>
      <c r="BX10" s="789"/>
      <c r="BY10" s="789"/>
      <c r="BZ10" s="789"/>
      <c r="CA10" s="789"/>
      <c r="CB10" s="789"/>
      <c r="CC10" s="789"/>
      <c r="CD10" s="789"/>
      <c r="CE10" s="789"/>
      <c r="CF10" s="789"/>
      <c r="CG10" s="790"/>
      <c r="CH10" s="801">
        <v>-112</v>
      </c>
      <c r="CI10" s="802"/>
      <c r="CJ10" s="802"/>
      <c r="CK10" s="802"/>
      <c r="CL10" s="803"/>
      <c r="CM10" s="801">
        <v>1612</v>
      </c>
      <c r="CN10" s="802"/>
      <c r="CO10" s="802"/>
      <c r="CP10" s="802"/>
      <c r="CQ10" s="803"/>
      <c r="CR10" s="801">
        <v>25</v>
      </c>
      <c r="CS10" s="802"/>
      <c r="CT10" s="802"/>
      <c r="CU10" s="802"/>
      <c r="CV10" s="803"/>
      <c r="CW10" s="801">
        <v>19</v>
      </c>
      <c r="CX10" s="802"/>
      <c r="CY10" s="802"/>
      <c r="CZ10" s="802"/>
      <c r="DA10" s="803"/>
      <c r="DB10" s="801" t="s">
        <v>552</v>
      </c>
      <c r="DC10" s="802"/>
      <c r="DD10" s="802"/>
      <c r="DE10" s="802"/>
      <c r="DF10" s="803"/>
      <c r="DG10" s="801" t="s">
        <v>551</v>
      </c>
      <c r="DH10" s="802"/>
      <c r="DI10" s="802"/>
      <c r="DJ10" s="802"/>
      <c r="DK10" s="803"/>
      <c r="DL10" s="801" t="s">
        <v>551</v>
      </c>
      <c r="DM10" s="802"/>
      <c r="DN10" s="802"/>
      <c r="DO10" s="802"/>
      <c r="DP10" s="803"/>
      <c r="DQ10" s="801" t="s">
        <v>551</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546</v>
      </c>
      <c r="BT11" s="789"/>
      <c r="BU11" s="789"/>
      <c r="BV11" s="789"/>
      <c r="BW11" s="789"/>
      <c r="BX11" s="789"/>
      <c r="BY11" s="789"/>
      <c r="BZ11" s="789"/>
      <c r="CA11" s="789"/>
      <c r="CB11" s="789"/>
      <c r="CC11" s="789"/>
      <c r="CD11" s="789"/>
      <c r="CE11" s="789"/>
      <c r="CF11" s="789"/>
      <c r="CG11" s="790"/>
      <c r="CH11" s="801">
        <v>31</v>
      </c>
      <c r="CI11" s="802"/>
      <c r="CJ11" s="802"/>
      <c r="CK11" s="802"/>
      <c r="CL11" s="803"/>
      <c r="CM11" s="801">
        <v>603</v>
      </c>
      <c r="CN11" s="802"/>
      <c r="CO11" s="802"/>
      <c r="CP11" s="802"/>
      <c r="CQ11" s="803"/>
      <c r="CR11" s="801">
        <v>421</v>
      </c>
      <c r="CS11" s="802"/>
      <c r="CT11" s="802"/>
      <c r="CU11" s="802"/>
      <c r="CV11" s="803"/>
      <c r="CW11" s="801">
        <v>40</v>
      </c>
      <c r="CX11" s="802"/>
      <c r="CY11" s="802"/>
      <c r="CZ11" s="802"/>
      <c r="DA11" s="803"/>
      <c r="DB11" s="801" t="s">
        <v>551</v>
      </c>
      <c r="DC11" s="802"/>
      <c r="DD11" s="802"/>
      <c r="DE11" s="802"/>
      <c r="DF11" s="803"/>
      <c r="DG11" s="801" t="s">
        <v>551</v>
      </c>
      <c r="DH11" s="802"/>
      <c r="DI11" s="802"/>
      <c r="DJ11" s="802"/>
      <c r="DK11" s="803"/>
      <c r="DL11" s="801" t="s">
        <v>551</v>
      </c>
      <c r="DM11" s="802"/>
      <c r="DN11" s="802"/>
      <c r="DO11" s="802"/>
      <c r="DP11" s="803"/>
      <c r="DQ11" s="801" t="s">
        <v>551</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547</v>
      </c>
      <c r="BT12" s="789"/>
      <c r="BU12" s="789"/>
      <c r="BV12" s="789"/>
      <c r="BW12" s="789"/>
      <c r="BX12" s="789"/>
      <c r="BY12" s="789"/>
      <c r="BZ12" s="789"/>
      <c r="CA12" s="789"/>
      <c r="CB12" s="789"/>
      <c r="CC12" s="789"/>
      <c r="CD12" s="789"/>
      <c r="CE12" s="789"/>
      <c r="CF12" s="789"/>
      <c r="CG12" s="790"/>
      <c r="CH12" s="801">
        <v>-2</v>
      </c>
      <c r="CI12" s="802"/>
      <c r="CJ12" s="802"/>
      <c r="CK12" s="802"/>
      <c r="CL12" s="803"/>
      <c r="CM12" s="801">
        <v>25</v>
      </c>
      <c r="CN12" s="802"/>
      <c r="CO12" s="802"/>
      <c r="CP12" s="802"/>
      <c r="CQ12" s="803"/>
      <c r="CR12" s="801">
        <v>1045</v>
      </c>
      <c r="CS12" s="802"/>
      <c r="CT12" s="802"/>
      <c r="CU12" s="802"/>
      <c r="CV12" s="803"/>
      <c r="CW12" s="801">
        <v>10</v>
      </c>
      <c r="CX12" s="802"/>
      <c r="CY12" s="802"/>
      <c r="CZ12" s="802"/>
      <c r="DA12" s="803"/>
      <c r="DB12" s="801" t="s">
        <v>551</v>
      </c>
      <c r="DC12" s="802"/>
      <c r="DD12" s="802"/>
      <c r="DE12" s="802"/>
      <c r="DF12" s="803"/>
      <c r="DG12" s="801" t="s">
        <v>551</v>
      </c>
      <c r="DH12" s="802"/>
      <c r="DI12" s="802"/>
      <c r="DJ12" s="802"/>
      <c r="DK12" s="803"/>
      <c r="DL12" s="801" t="s">
        <v>551</v>
      </c>
      <c r="DM12" s="802"/>
      <c r="DN12" s="802"/>
      <c r="DO12" s="802"/>
      <c r="DP12" s="803"/>
      <c r="DQ12" s="801" t="s">
        <v>551</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548</v>
      </c>
      <c r="BT13" s="789"/>
      <c r="BU13" s="789"/>
      <c r="BV13" s="789"/>
      <c r="BW13" s="789"/>
      <c r="BX13" s="789"/>
      <c r="BY13" s="789"/>
      <c r="BZ13" s="789"/>
      <c r="CA13" s="789"/>
      <c r="CB13" s="789"/>
      <c r="CC13" s="789"/>
      <c r="CD13" s="789"/>
      <c r="CE13" s="789"/>
      <c r="CF13" s="789"/>
      <c r="CG13" s="790"/>
      <c r="CH13" s="801">
        <v>5</v>
      </c>
      <c r="CI13" s="802"/>
      <c r="CJ13" s="802"/>
      <c r="CK13" s="802"/>
      <c r="CL13" s="803"/>
      <c r="CM13" s="801">
        <v>142</v>
      </c>
      <c r="CN13" s="802"/>
      <c r="CO13" s="802"/>
      <c r="CP13" s="802"/>
      <c r="CQ13" s="803"/>
      <c r="CR13" s="801">
        <v>40</v>
      </c>
      <c r="CS13" s="802"/>
      <c r="CT13" s="802"/>
      <c r="CU13" s="802"/>
      <c r="CV13" s="803"/>
      <c r="CW13" s="801" t="s">
        <v>551</v>
      </c>
      <c r="CX13" s="802"/>
      <c r="CY13" s="802"/>
      <c r="CZ13" s="802"/>
      <c r="DA13" s="803"/>
      <c r="DB13" s="801" t="s">
        <v>551</v>
      </c>
      <c r="DC13" s="802"/>
      <c r="DD13" s="802"/>
      <c r="DE13" s="802"/>
      <c r="DF13" s="803"/>
      <c r="DG13" s="801" t="s">
        <v>551</v>
      </c>
      <c r="DH13" s="802"/>
      <c r="DI13" s="802"/>
      <c r="DJ13" s="802"/>
      <c r="DK13" s="803"/>
      <c r="DL13" s="801" t="s">
        <v>551</v>
      </c>
      <c r="DM13" s="802"/>
      <c r="DN13" s="802"/>
      <c r="DO13" s="802"/>
      <c r="DP13" s="803"/>
      <c r="DQ13" s="801" t="s">
        <v>551</v>
      </c>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549</v>
      </c>
      <c r="BT14" s="789"/>
      <c r="BU14" s="789"/>
      <c r="BV14" s="789"/>
      <c r="BW14" s="789"/>
      <c r="BX14" s="789"/>
      <c r="BY14" s="789"/>
      <c r="BZ14" s="789"/>
      <c r="CA14" s="789"/>
      <c r="CB14" s="789"/>
      <c r="CC14" s="789"/>
      <c r="CD14" s="789"/>
      <c r="CE14" s="789"/>
      <c r="CF14" s="789"/>
      <c r="CG14" s="790"/>
      <c r="CH14" s="801">
        <v>-1</v>
      </c>
      <c r="CI14" s="802"/>
      <c r="CJ14" s="802"/>
      <c r="CK14" s="802"/>
      <c r="CL14" s="803"/>
      <c r="CM14" s="801">
        <v>56</v>
      </c>
      <c r="CN14" s="802"/>
      <c r="CO14" s="802"/>
      <c r="CP14" s="802"/>
      <c r="CQ14" s="803"/>
      <c r="CR14" s="801">
        <v>50</v>
      </c>
      <c r="CS14" s="802"/>
      <c r="CT14" s="802"/>
      <c r="CU14" s="802"/>
      <c r="CV14" s="803"/>
      <c r="CW14" s="801" t="s">
        <v>551</v>
      </c>
      <c r="CX14" s="802"/>
      <c r="CY14" s="802"/>
      <c r="CZ14" s="802"/>
      <c r="DA14" s="803"/>
      <c r="DB14" s="801" t="s">
        <v>551</v>
      </c>
      <c r="DC14" s="802"/>
      <c r="DD14" s="802"/>
      <c r="DE14" s="802"/>
      <c r="DF14" s="803"/>
      <c r="DG14" s="801" t="s">
        <v>551</v>
      </c>
      <c r="DH14" s="802"/>
      <c r="DI14" s="802"/>
      <c r="DJ14" s="802"/>
      <c r="DK14" s="803"/>
      <c r="DL14" s="801" t="s">
        <v>551</v>
      </c>
      <c r="DM14" s="802"/>
      <c r="DN14" s="802"/>
      <c r="DO14" s="802"/>
      <c r="DP14" s="803"/>
      <c r="DQ14" s="801" t="s">
        <v>551</v>
      </c>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550</v>
      </c>
      <c r="BT15" s="789"/>
      <c r="BU15" s="789"/>
      <c r="BV15" s="789"/>
      <c r="BW15" s="789"/>
      <c r="BX15" s="789"/>
      <c r="BY15" s="789"/>
      <c r="BZ15" s="789"/>
      <c r="CA15" s="789"/>
      <c r="CB15" s="789"/>
      <c r="CC15" s="789"/>
      <c r="CD15" s="789"/>
      <c r="CE15" s="789"/>
      <c r="CF15" s="789"/>
      <c r="CG15" s="790"/>
      <c r="CH15" s="801">
        <v>0</v>
      </c>
      <c r="CI15" s="802"/>
      <c r="CJ15" s="802"/>
      <c r="CK15" s="802"/>
      <c r="CL15" s="803"/>
      <c r="CM15" s="801">
        <v>12</v>
      </c>
      <c r="CN15" s="802"/>
      <c r="CO15" s="802"/>
      <c r="CP15" s="802"/>
      <c r="CQ15" s="803"/>
      <c r="CR15" s="801">
        <v>3</v>
      </c>
      <c r="CS15" s="802"/>
      <c r="CT15" s="802"/>
      <c r="CU15" s="802"/>
      <c r="CV15" s="803"/>
      <c r="CW15" s="801" t="s">
        <v>551</v>
      </c>
      <c r="CX15" s="802"/>
      <c r="CY15" s="802"/>
      <c r="CZ15" s="802"/>
      <c r="DA15" s="803"/>
      <c r="DB15" s="801" t="s">
        <v>551</v>
      </c>
      <c r="DC15" s="802"/>
      <c r="DD15" s="802"/>
      <c r="DE15" s="802"/>
      <c r="DF15" s="803"/>
      <c r="DG15" s="801" t="s">
        <v>551</v>
      </c>
      <c r="DH15" s="802"/>
      <c r="DI15" s="802"/>
      <c r="DJ15" s="802"/>
      <c r="DK15" s="803"/>
      <c r="DL15" s="801" t="s">
        <v>551</v>
      </c>
      <c r="DM15" s="802"/>
      <c r="DN15" s="802"/>
      <c r="DO15" s="802"/>
      <c r="DP15" s="803"/>
      <c r="DQ15" s="801" t="s">
        <v>551</v>
      </c>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95476</v>
      </c>
      <c r="R23" s="814"/>
      <c r="S23" s="814"/>
      <c r="T23" s="814"/>
      <c r="U23" s="814"/>
      <c r="V23" s="814">
        <v>93473</v>
      </c>
      <c r="W23" s="814"/>
      <c r="X23" s="814"/>
      <c r="Y23" s="814"/>
      <c r="Z23" s="814"/>
      <c r="AA23" s="814">
        <v>2003</v>
      </c>
      <c r="AB23" s="814"/>
      <c r="AC23" s="814"/>
      <c r="AD23" s="814"/>
      <c r="AE23" s="815"/>
      <c r="AF23" s="816">
        <v>1662</v>
      </c>
      <c r="AG23" s="814"/>
      <c r="AH23" s="814"/>
      <c r="AI23" s="814"/>
      <c r="AJ23" s="817"/>
      <c r="AK23" s="818"/>
      <c r="AL23" s="819"/>
      <c r="AM23" s="819"/>
      <c r="AN23" s="819"/>
      <c r="AO23" s="819"/>
      <c r="AP23" s="814">
        <v>100391</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27268</v>
      </c>
      <c r="R28" s="843"/>
      <c r="S28" s="843"/>
      <c r="T28" s="843"/>
      <c r="U28" s="843"/>
      <c r="V28" s="843">
        <v>26695</v>
      </c>
      <c r="W28" s="843"/>
      <c r="X28" s="843"/>
      <c r="Y28" s="843"/>
      <c r="Z28" s="843"/>
      <c r="AA28" s="843">
        <v>573</v>
      </c>
      <c r="AB28" s="843"/>
      <c r="AC28" s="843"/>
      <c r="AD28" s="843"/>
      <c r="AE28" s="844"/>
      <c r="AF28" s="845">
        <v>573</v>
      </c>
      <c r="AG28" s="843"/>
      <c r="AH28" s="843"/>
      <c r="AI28" s="843"/>
      <c r="AJ28" s="846"/>
      <c r="AK28" s="847">
        <v>2219</v>
      </c>
      <c r="AL28" s="838"/>
      <c r="AM28" s="838"/>
      <c r="AN28" s="838"/>
      <c r="AO28" s="838"/>
      <c r="AP28" s="838" t="s">
        <v>551</v>
      </c>
      <c r="AQ28" s="838"/>
      <c r="AR28" s="838"/>
      <c r="AS28" s="838"/>
      <c r="AT28" s="838"/>
      <c r="AU28" s="838" t="s">
        <v>551</v>
      </c>
      <c r="AV28" s="838"/>
      <c r="AW28" s="838"/>
      <c r="AX28" s="838"/>
      <c r="AY28" s="838"/>
      <c r="AZ28" s="839" t="s">
        <v>559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21144</v>
      </c>
      <c r="R29" s="779"/>
      <c r="S29" s="779"/>
      <c r="T29" s="779"/>
      <c r="U29" s="779"/>
      <c r="V29" s="779">
        <v>20886</v>
      </c>
      <c r="W29" s="779"/>
      <c r="X29" s="779"/>
      <c r="Y29" s="779"/>
      <c r="Z29" s="779"/>
      <c r="AA29" s="779">
        <v>259</v>
      </c>
      <c r="AB29" s="779"/>
      <c r="AC29" s="779"/>
      <c r="AD29" s="779"/>
      <c r="AE29" s="780"/>
      <c r="AF29" s="781">
        <v>259</v>
      </c>
      <c r="AG29" s="782"/>
      <c r="AH29" s="782"/>
      <c r="AI29" s="782"/>
      <c r="AJ29" s="783"/>
      <c r="AK29" s="850">
        <v>2975</v>
      </c>
      <c r="AL29" s="851"/>
      <c r="AM29" s="851"/>
      <c r="AN29" s="851"/>
      <c r="AO29" s="851"/>
      <c r="AP29" s="851">
        <v>14</v>
      </c>
      <c r="AQ29" s="851"/>
      <c r="AR29" s="851"/>
      <c r="AS29" s="851"/>
      <c r="AT29" s="851"/>
      <c r="AU29" s="851">
        <v>2</v>
      </c>
      <c r="AV29" s="851"/>
      <c r="AW29" s="851"/>
      <c r="AX29" s="851"/>
      <c r="AY29" s="851"/>
      <c r="AZ29" s="852" t="s">
        <v>559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3150</v>
      </c>
      <c r="R30" s="779"/>
      <c r="S30" s="779"/>
      <c r="T30" s="779"/>
      <c r="U30" s="779"/>
      <c r="V30" s="779">
        <v>3077</v>
      </c>
      <c r="W30" s="779"/>
      <c r="X30" s="779"/>
      <c r="Y30" s="779"/>
      <c r="Z30" s="779"/>
      <c r="AA30" s="779">
        <v>73</v>
      </c>
      <c r="AB30" s="779"/>
      <c r="AC30" s="779"/>
      <c r="AD30" s="779"/>
      <c r="AE30" s="780"/>
      <c r="AF30" s="781">
        <v>73</v>
      </c>
      <c r="AG30" s="782"/>
      <c r="AH30" s="782"/>
      <c r="AI30" s="782"/>
      <c r="AJ30" s="783"/>
      <c r="AK30" s="850">
        <v>634</v>
      </c>
      <c r="AL30" s="851"/>
      <c r="AM30" s="851"/>
      <c r="AN30" s="851"/>
      <c r="AO30" s="851"/>
      <c r="AP30" s="851" t="s">
        <v>551</v>
      </c>
      <c r="AQ30" s="851"/>
      <c r="AR30" s="851"/>
      <c r="AS30" s="851"/>
      <c r="AT30" s="851"/>
      <c r="AU30" s="851" t="s">
        <v>551</v>
      </c>
      <c r="AV30" s="851"/>
      <c r="AW30" s="851"/>
      <c r="AX30" s="851"/>
      <c r="AY30" s="851"/>
      <c r="AZ30" s="852" t="s">
        <v>559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554</v>
      </c>
      <c r="R31" s="779"/>
      <c r="S31" s="779"/>
      <c r="T31" s="779"/>
      <c r="U31" s="779"/>
      <c r="V31" s="779">
        <v>538</v>
      </c>
      <c r="W31" s="779"/>
      <c r="X31" s="779"/>
      <c r="Y31" s="779"/>
      <c r="Z31" s="779"/>
      <c r="AA31" s="779">
        <v>16</v>
      </c>
      <c r="AB31" s="779"/>
      <c r="AC31" s="779"/>
      <c r="AD31" s="779"/>
      <c r="AE31" s="780"/>
      <c r="AF31" s="781">
        <v>16</v>
      </c>
      <c r="AG31" s="782"/>
      <c r="AH31" s="782"/>
      <c r="AI31" s="782"/>
      <c r="AJ31" s="783"/>
      <c r="AK31" s="850" t="s">
        <v>551</v>
      </c>
      <c r="AL31" s="851"/>
      <c r="AM31" s="851"/>
      <c r="AN31" s="851"/>
      <c r="AO31" s="851"/>
      <c r="AP31" s="851" t="s">
        <v>551</v>
      </c>
      <c r="AQ31" s="851"/>
      <c r="AR31" s="851"/>
      <c r="AS31" s="851"/>
      <c r="AT31" s="851"/>
      <c r="AU31" s="851" t="s">
        <v>551</v>
      </c>
      <c r="AV31" s="851"/>
      <c r="AW31" s="851"/>
      <c r="AX31" s="851"/>
      <c r="AY31" s="851"/>
      <c r="AZ31" s="852" t="s">
        <v>559</v>
      </c>
      <c r="BA31" s="852"/>
      <c r="BB31" s="852"/>
      <c r="BC31" s="852"/>
      <c r="BD31" s="852"/>
      <c r="BE31" s="848" t="s">
        <v>389</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6190</v>
      </c>
      <c r="R32" s="779"/>
      <c r="S32" s="779"/>
      <c r="T32" s="779"/>
      <c r="U32" s="779"/>
      <c r="V32" s="779">
        <v>5242</v>
      </c>
      <c r="W32" s="779"/>
      <c r="X32" s="779"/>
      <c r="Y32" s="779"/>
      <c r="Z32" s="779"/>
      <c r="AA32" s="779">
        <v>948</v>
      </c>
      <c r="AB32" s="779"/>
      <c r="AC32" s="779"/>
      <c r="AD32" s="779"/>
      <c r="AE32" s="780"/>
      <c r="AF32" s="781">
        <v>4081</v>
      </c>
      <c r="AG32" s="782"/>
      <c r="AH32" s="782"/>
      <c r="AI32" s="782"/>
      <c r="AJ32" s="783"/>
      <c r="AK32" s="850">
        <v>13</v>
      </c>
      <c r="AL32" s="851"/>
      <c r="AM32" s="851"/>
      <c r="AN32" s="851"/>
      <c r="AO32" s="851"/>
      <c r="AP32" s="851">
        <v>17652</v>
      </c>
      <c r="AQ32" s="851"/>
      <c r="AR32" s="851"/>
      <c r="AS32" s="851"/>
      <c r="AT32" s="851"/>
      <c r="AU32" s="851">
        <v>18</v>
      </c>
      <c r="AV32" s="851"/>
      <c r="AW32" s="851"/>
      <c r="AX32" s="851"/>
      <c r="AY32" s="851"/>
      <c r="AZ32" s="852" t="s">
        <v>559</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8756</v>
      </c>
      <c r="R33" s="779"/>
      <c r="S33" s="779"/>
      <c r="T33" s="779"/>
      <c r="U33" s="779"/>
      <c r="V33" s="779">
        <v>8177</v>
      </c>
      <c r="W33" s="779"/>
      <c r="X33" s="779"/>
      <c r="Y33" s="779"/>
      <c r="Z33" s="779"/>
      <c r="AA33" s="779">
        <v>579</v>
      </c>
      <c r="AB33" s="779"/>
      <c r="AC33" s="779"/>
      <c r="AD33" s="779"/>
      <c r="AE33" s="780"/>
      <c r="AF33" s="781">
        <v>1348</v>
      </c>
      <c r="AG33" s="782"/>
      <c r="AH33" s="782"/>
      <c r="AI33" s="782"/>
      <c r="AJ33" s="783"/>
      <c r="AK33" s="850">
        <v>3544</v>
      </c>
      <c r="AL33" s="851"/>
      <c r="AM33" s="851"/>
      <c r="AN33" s="851"/>
      <c r="AO33" s="851"/>
      <c r="AP33" s="851">
        <v>93600</v>
      </c>
      <c r="AQ33" s="851"/>
      <c r="AR33" s="851"/>
      <c r="AS33" s="851"/>
      <c r="AT33" s="851"/>
      <c r="AU33" s="851">
        <v>33134</v>
      </c>
      <c r="AV33" s="851"/>
      <c r="AW33" s="851"/>
      <c r="AX33" s="851"/>
      <c r="AY33" s="851"/>
      <c r="AZ33" s="852" t="s">
        <v>559</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387</v>
      </c>
      <c r="C34" s="776"/>
      <c r="D34" s="776"/>
      <c r="E34" s="776"/>
      <c r="F34" s="776"/>
      <c r="G34" s="776"/>
      <c r="H34" s="776"/>
      <c r="I34" s="776"/>
      <c r="J34" s="776"/>
      <c r="K34" s="776"/>
      <c r="L34" s="776"/>
      <c r="M34" s="776"/>
      <c r="N34" s="776"/>
      <c r="O34" s="776"/>
      <c r="P34" s="777"/>
      <c r="Q34" s="778">
        <v>11318</v>
      </c>
      <c r="R34" s="779"/>
      <c r="S34" s="779"/>
      <c r="T34" s="779"/>
      <c r="U34" s="779"/>
      <c r="V34" s="779">
        <v>11642</v>
      </c>
      <c r="W34" s="779"/>
      <c r="X34" s="779"/>
      <c r="Y34" s="779"/>
      <c r="Z34" s="779"/>
      <c r="AA34" s="779">
        <v>323</v>
      </c>
      <c r="AB34" s="779"/>
      <c r="AC34" s="779"/>
      <c r="AD34" s="779"/>
      <c r="AE34" s="780"/>
      <c r="AF34" s="781">
        <v>3811</v>
      </c>
      <c r="AG34" s="782"/>
      <c r="AH34" s="782"/>
      <c r="AI34" s="782"/>
      <c r="AJ34" s="783"/>
      <c r="AK34" s="850">
        <v>967</v>
      </c>
      <c r="AL34" s="851"/>
      <c r="AM34" s="851"/>
      <c r="AN34" s="851"/>
      <c r="AO34" s="851"/>
      <c r="AP34" s="851">
        <v>4584</v>
      </c>
      <c r="AQ34" s="851"/>
      <c r="AR34" s="851"/>
      <c r="AS34" s="851"/>
      <c r="AT34" s="851"/>
      <c r="AU34" s="851">
        <v>2888</v>
      </c>
      <c r="AV34" s="851"/>
      <c r="AW34" s="851"/>
      <c r="AX34" s="851"/>
      <c r="AY34" s="851"/>
      <c r="AZ34" s="852" t="s">
        <v>559</v>
      </c>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388</v>
      </c>
      <c r="C35" s="776"/>
      <c r="D35" s="776"/>
      <c r="E35" s="776"/>
      <c r="F35" s="776"/>
      <c r="G35" s="776"/>
      <c r="H35" s="776"/>
      <c r="I35" s="776"/>
      <c r="J35" s="776"/>
      <c r="K35" s="776"/>
      <c r="L35" s="776"/>
      <c r="M35" s="776"/>
      <c r="N35" s="776"/>
      <c r="O35" s="776"/>
      <c r="P35" s="777"/>
      <c r="Q35" s="778">
        <v>300</v>
      </c>
      <c r="R35" s="779"/>
      <c r="S35" s="779"/>
      <c r="T35" s="779"/>
      <c r="U35" s="779"/>
      <c r="V35" s="779">
        <v>291</v>
      </c>
      <c r="W35" s="779"/>
      <c r="X35" s="779"/>
      <c r="Y35" s="779"/>
      <c r="Z35" s="779"/>
      <c r="AA35" s="779">
        <v>9</v>
      </c>
      <c r="AB35" s="779"/>
      <c r="AC35" s="779"/>
      <c r="AD35" s="779"/>
      <c r="AE35" s="780"/>
      <c r="AF35" s="781">
        <v>9</v>
      </c>
      <c r="AG35" s="782"/>
      <c r="AH35" s="782"/>
      <c r="AI35" s="782"/>
      <c r="AJ35" s="783"/>
      <c r="AK35" s="850">
        <v>30</v>
      </c>
      <c r="AL35" s="851"/>
      <c r="AM35" s="851"/>
      <c r="AN35" s="851"/>
      <c r="AO35" s="851"/>
      <c r="AP35" s="851">
        <v>444</v>
      </c>
      <c r="AQ35" s="851"/>
      <c r="AR35" s="851"/>
      <c r="AS35" s="851"/>
      <c r="AT35" s="851"/>
      <c r="AU35" s="851">
        <v>251</v>
      </c>
      <c r="AV35" s="851"/>
      <c r="AW35" s="851"/>
      <c r="AX35" s="851"/>
      <c r="AY35" s="851"/>
      <c r="AZ35" s="852" t="s">
        <v>559</v>
      </c>
      <c r="BA35" s="852"/>
      <c r="BB35" s="852"/>
      <c r="BC35" s="852"/>
      <c r="BD35" s="852"/>
      <c r="BE35" s="848" t="s">
        <v>389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390</v>
      </c>
      <c r="C36" s="776"/>
      <c r="D36" s="776"/>
      <c r="E36" s="776"/>
      <c r="F36" s="776"/>
      <c r="G36" s="776"/>
      <c r="H36" s="776"/>
      <c r="I36" s="776"/>
      <c r="J36" s="776"/>
      <c r="K36" s="776"/>
      <c r="L36" s="776"/>
      <c r="M36" s="776"/>
      <c r="N36" s="776"/>
      <c r="O36" s="776"/>
      <c r="P36" s="777"/>
      <c r="Q36" s="778">
        <v>223</v>
      </c>
      <c r="R36" s="779"/>
      <c r="S36" s="779"/>
      <c r="T36" s="779"/>
      <c r="U36" s="779"/>
      <c r="V36" s="779">
        <v>220</v>
      </c>
      <c r="W36" s="779"/>
      <c r="X36" s="779"/>
      <c r="Y36" s="779"/>
      <c r="Z36" s="779"/>
      <c r="AA36" s="779">
        <v>2</v>
      </c>
      <c r="AB36" s="779"/>
      <c r="AC36" s="779"/>
      <c r="AD36" s="779"/>
      <c r="AE36" s="780"/>
      <c r="AF36" s="781">
        <v>2</v>
      </c>
      <c r="AG36" s="782"/>
      <c r="AH36" s="782"/>
      <c r="AI36" s="782"/>
      <c r="AJ36" s="783"/>
      <c r="AK36" s="850">
        <v>175</v>
      </c>
      <c r="AL36" s="851"/>
      <c r="AM36" s="851"/>
      <c r="AN36" s="851"/>
      <c r="AO36" s="851"/>
      <c r="AP36" s="851">
        <v>1302</v>
      </c>
      <c r="AQ36" s="851"/>
      <c r="AR36" s="851"/>
      <c r="AS36" s="851"/>
      <c r="AT36" s="851"/>
      <c r="AU36" s="851">
        <v>1066</v>
      </c>
      <c r="AV36" s="851"/>
      <c r="AW36" s="851"/>
      <c r="AX36" s="851"/>
      <c r="AY36" s="851"/>
      <c r="AZ36" s="852" t="s">
        <v>559</v>
      </c>
      <c r="BA36" s="852"/>
      <c r="BB36" s="852"/>
      <c r="BC36" s="852"/>
      <c r="BD36" s="852"/>
      <c r="BE36" s="848" t="s">
        <v>389</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10172</v>
      </c>
      <c r="AG63" s="862"/>
      <c r="AH63" s="862"/>
      <c r="AI63" s="862"/>
      <c r="AJ63" s="863"/>
      <c r="AK63" s="864"/>
      <c r="AL63" s="859"/>
      <c r="AM63" s="859"/>
      <c r="AN63" s="859"/>
      <c r="AO63" s="859"/>
      <c r="AP63" s="862">
        <v>117596</v>
      </c>
      <c r="AQ63" s="862"/>
      <c r="AR63" s="862"/>
      <c r="AS63" s="862"/>
      <c r="AT63" s="862"/>
      <c r="AU63" s="862">
        <v>37359</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394</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395</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541</v>
      </c>
      <c r="C68" s="890"/>
      <c r="D68" s="890"/>
      <c r="E68" s="890"/>
      <c r="F68" s="890"/>
      <c r="G68" s="890"/>
      <c r="H68" s="890"/>
      <c r="I68" s="890"/>
      <c r="J68" s="890"/>
      <c r="K68" s="890"/>
      <c r="L68" s="890"/>
      <c r="M68" s="890"/>
      <c r="N68" s="890"/>
      <c r="O68" s="890"/>
      <c r="P68" s="891"/>
      <c r="Q68" s="892">
        <v>9357</v>
      </c>
      <c r="R68" s="886"/>
      <c r="S68" s="886"/>
      <c r="T68" s="886"/>
      <c r="U68" s="886"/>
      <c r="V68" s="886">
        <v>9216</v>
      </c>
      <c r="W68" s="886"/>
      <c r="X68" s="886"/>
      <c r="Y68" s="886"/>
      <c r="Z68" s="886"/>
      <c r="AA68" s="886">
        <v>142</v>
      </c>
      <c r="AB68" s="886"/>
      <c r="AC68" s="886"/>
      <c r="AD68" s="886"/>
      <c r="AE68" s="886"/>
      <c r="AF68" s="886">
        <v>111</v>
      </c>
      <c r="AG68" s="886"/>
      <c r="AH68" s="886"/>
      <c r="AI68" s="886"/>
      <c r="AJ68" s="886"/>
      <c r="AK68" s="886" t="s">
        <v>551</v>
      </c>
      <c r="AL68" s="886"/>
      <c r="AM68" s="886"/>
      <c r="AN68" s="886"/>
      <c r="AO68" s="886"/>
      <c r="AP68" s="886">
        <v>5572</v>
      </c>
      <c r="AQ68" s="886"/>
      <c r="AR68" s="886"/>
      <c r="AS68" s="886"/>
      <c r="AT68" s="886"/>
      <c r="AU68" s="886">
        <v>4597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553</v>
      </c>
      <c r="C69" s="894"/>
      <c r="D69" s="894"/>
      <c r="E69" s="894"/>
      <c r="F69" s="894"/>
      <c r="G69" s="894"/>
      <c r="H69" s="894"/>
      <c r="I69" s="894"/>
      <c r="J69" s="894"/>
      <c r="K69" s="894"/>
      <c r="L69" s="894"/>
      <c r="M69" s="894"/>
      <c r="N69" s="894"/>
      <c r="O69" s="894"/>
      <c r="P69" s="895"/>
      <c r="Q69" s="896">
        <v>1333</v>
      </c>
      <c r="R69" s="851"/>
      <c r="S69" s="851"/>
      <c r="T69" s="851"/>
      <c r="U69" s="851"/>
      <c r="V69" s="851">
        <v>1298</v>
      </c>
      <c r="W69" s="851"/>
      <c r="X69" s="851"/>
      <c r="Y69" s="851"/>
      <c r="Z69" s="851"/>
      <c r="AA69" s="851">
        <v>35</v>
      </c>
      <c r="AB69" s="851"/>
      <c r="AC69" s="851"/>
      <c r="AD69" s="851"/>
      <c r="AE69" s="851"/>
      <c r="AF69" s="851">
        <v>35</v>
      </c>
      <c r="AG69" s="851"/>
      <c r="AH69" s="851"/>
      <c r="AI69" s="851"/>
      <c r="AJ69" s="851"/>
      <c r="AK69" s="851">
        <v>2</v>
      </c>
      <c r="AL69" s="851"/>
      <c r="AM69" s="851"/>
      <c r="AN69" s="851"/>
      <c r="AO69" s="851"/>
      <c r="AP69" s="851" t="s">
        <v>551</v>
      </c>
      <c r="AQ69" s="851"/>
      <c r="AR69" s="851"/>
      <c r="AS69" s="851"/>
      <c r="AT69" s="851"/>
      <c r="AU69" s="851" t="s">
        <v>551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554</v>
      </c>
      <c r="C70" s="894"/>
      <c r="D70" s="894"/>
      <c r="E70" s="894"/>
      <c r="F70" s="894"/>
      <c r="G70" s="894"/>
      <c r="H70" s="894"/>
      <c r="I70" s="894"/>
      <c r="J70" s="894"/>
      <c r="K70" s="894"/>
      <c r="L70" s="894"/>
      <c r="M70" s="894"/>
      <c r="N70" s="894"/>
      <c r="O70" s="894"/>
      <c r="P70" s="895"/>
      <c r="Q70" s="896">
        <v>155546</v>
      </c>
      <c r="R70" s="851"/>
      <c r="S70" s="851"/>
      <c r="T70" s="851"/>
      <c r="U70" s="851"/>
      <c r="V70" s="851">
        <v>149149</v>
      </c>
      <c r="W70" s="851"/>
      <c r="X70" s="851"/>
      <c r="Y70" s="851"/>
      <c r="Z70" s="851"/>
      <c r="AA70" s="851">
        <v>6397</v>
      </c>
      <c r="AB70" s="851"/>
      <c r="AC70" s="851"/>
      <c r="AD70" s="851"/>
      <c r="AE70" s="851"/>
      <c r="AF70" s="851">
        <v>6397</v>
      </c>
      <c r="AG70" s="851"/>
      <c r="AH70" s="851"/>
      <c r="AI70" s="851"/>
      <c r="AJ70" s="851"/>
      <c r="AK70" s="851">
        <v>1957</v>
      </c>
      <c r="AL70" s="851"/>
      <c r="AM70" s="851"/>
      <c r="AN70" s="851"/>
      <c r="AO70" s="851"/>
      <c r="AP70" s="851" t="s">
        <v>551</v>
      </c>
      <c r="AQ70" s="851"/>
      <c r="AR70" s="851"/>
      <c r="AS70" s="851"/>
      <c r="AT70" s="851"/>
      <c r="AU70" s="851" t="s">
        <v>551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555</v>
      </c>
      <c r="C71" s="894"/>
      <c r="D71" s="894"/>
      <c r="E71" s="894"/>
      <c r="F71" s="894"/>
      <c r="G71" s="894"/>
      <c r="H71" s="894"/>
      <c r="I71" s="894"/>
      <c r="J71" s="894"/>
      <c r="K71" s="894"/>
      <c r="L71" s="894"/>
      <c r="M71" s="894"/>
      <c r="N71" s="894"/>
      <c r="O71" s="894"/>
      <c r="P71" s="895"/>
      <c r="Q71" s="896">
        <v>1114</v>
      </c>
      <c r="R71" s="851"/>
      <c r="S71" s="851"/>
      <c r="T71" s="851"/>
      <c r="U71" s="851"/>
      <c r="V71" s="851">
        <v>1110</v>
      </c>
      <c r="W71" s="851"/>
      <c r="X71" s="851"/>
      <c r="Y71" s="851"/>
      <c r="Z71" s="851"/>
      <c r="AA71" s="851">
        <v>4</v>
      </c>
      <c r="AB71" s="851"/>
      <c r="AC71" s="851"/>
      <c r="AD71" s="851"/>
      <c r="AE71" s="851"/>
      <c r="AF71" s="851">
        <v>4</v>
      </c>
      <c r="AG71" s="851"/>
      <c r="AH71" s="851"/>
      <c r="AI71" s="851"/>
      <c r="AJ71" s="851"/>
      <c r="AK71" s="851" t="s">
        <v>551</v>
      </c>
      <c r="AL71" s="851"/>
      <c r="AM71" s="851"/>
      <c r="AN71" s="851"/>
      <c r="AO71" s="851"/>
      <c r="AP71" s="851" t="s">
        <v>551</v>
      </c>
      <c r="AQ71" s="851"/>
      <c r="AR71" s="851"/>
      <c r="AS71" s="851"/>
      <c r="AT71" s="851"/>
      <c r="AU71" s="851" t="s">
        <v>551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556</v>
      </c>
      <c r="C72" s="894"/>
      <c r="D72" s="894"/>
      <c r="E72" s="894"/>
      <c r="F72" s="894"/>
      <c r="G72" s="894"/>
      <c r="H72" s="894"/>
      <c r="I72" s="894"/>
      <c r="J72" s="894"/>
      <c r="K72" s="894"/>
      <c r="L72" s="894"/>
      <c r="M72" s="894"/>
      <c r="N72" s="894"/>
      <c r="O72" s="894"/>
      <c r="P72" s="895"/>
      <c r="Q72" s="896">
        <v>111</v>
      </c>
      <c r="R72" s="851"/>
      <c r="S72" s="851"/>
      <c r="T72" s="851"/>
      <c r="U72" s="851"/>
      <c r="V72" s="851">
        <v>101</v>
      </c>
      <c r="W72" s="851"/>
      <c r="X72" s="851"/>
      <c r="Y72" s="851"/>
      <c r="Z72" s="851"/>
      <c r="AA72" s="851">
        <v>10</v>
      </c>
      <c r="AB72" s="851"/>
      <c r="AC72" s="851"/>
      <c r="AD72" s="851"/>
      <c r="AE72" s="851"/>
      <c r="AF72" s="851">
        <v>10</v>
      </c>
      <c r="AG72" s="851"/>
      <c r="AH72" s="851"/>
      <c r="AI72" s="851"/>
      <c r="AJ72" s="851"/>
      <c r="AK72" s="851">
        <v>23</v>
      </c>
      <c r="AL72" s="851"/>
      <c r="AM72" s="851"/>
      <c r="AN72" s="851"/>
      <c r="AO72" s="851"/>
      <c r="AP72" s="851" t="s">
        <v>551</v>
      </c>
      <c r="AQ72" s="851"/>
      <c r="AR72" s="851"/>
      <c r="AS72" s="851"/>
      <c r="AT72" s="851"/>
      <c r="AU72" s="851" t="s">
        <v>551</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557</v>
      </c>
      <c r="C73" s="894"/>
      <c r="D73" s="894"/>
      <c r="E73" s="894"/>
      <c r="F73" s="894"/>
      <c r="G73" s="894"/>
      <c r="H73" s="894"/>
      <c r="I73" s="894"/>
      <c r="J73" s="894"/>
      <c r="K73" s="894"/>
      <c r="L73" s="894"/>
      <c r="M73" s="894"/>
      <c r="N73" s="894"/>
      <c r="O73" s="894"/>
      <c r="P73" s="895"/>
      <c r="Q73" s="896">
        <v>617</v>
      </c>
      <c r="R73" s="851"/>
      <c r="S73" s="851"/>
      <c r="T73" s="851"/>
      <c r="U73" s="851"/>
      <c r="V73" s="851">
        <v>509</v>
      </c>
      <c r="W73" s="851"/>
      <c r="X73" s="851"/>
      <c r="Y73" s="851"/>
      <c r="Z73" s="851"/>
      <c r="AA73" s="851">
        <v>108</v>
      </c>
      <c r="AB73" s="851"/>
      <c r="AC73" s="851"/>
      <c r="AD73" s="851"/>
      <c r="AE73" s="851"/>
      <c r="AF73" s="851">
        <v>1080</v>
      </c>
      <c r="AG73" s="851"/>
      <c r="AH73" s="851"/>
      <c r="AI73" s="851"/>
      <c r="AJ73" s="851"/>
      <c r="AK73" s="851">
        <v>7</v>
      </c>
      <c r="AL73" s="851"/>
      <c r="AM73" s="851"/>
      <c r="AN73" s="851"/>
      <c r="AO73" s="851"/>
      <c r="AP73" s="851">
        <v>675</v>
      </c>
      <c r="AQ73" s="851"/>
      <c r="AR73" s="851"/>
      <c r="AS73" s="851"/>
      <c r="AT73" s="851"/>
      <c r="AU73" s="851" t="s">
        <v>551</v>
      </c>
      <c r="AV73" s="851"/>
      <c r="AW73" s="851"/>
      <c r="AX73" s="851"/>
      <c r="AY73" s="851"/>
      <c r="AZ73" s="897" t="s">
        <v>558</v>
      </c>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7637</v>
      </c>
      <c r="AG88" s="862"/>
      <c r="AH88" s="862"/>
      <c r="AI88" s="862"/>
      <c r="AJ88" s="862"/>
      <c r="AK88" s="859"/>
      <c r="AL88" s="859"/>
      <c r="AM88" s="859"/>
      <c r="AN88" s="859"/>
      <c r="AO88" s="859"/>
      <c r="AP88" s="862">
        <v>6247</v>
      </c>
      <c r="AQ88" s="862"/>
      <c r="AR88" s="862"/>
      <c r="AS88" s="862"/>
      <c r="AT88" s="862"/>
      <c r="AU88" s="862">
        <v>4597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397</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1654</v>
      </c>
      <c r="CS102" s="870"/>
      <c r="CT102" s="870"/>
      <c r="CU102" s="870"/>
      <c r="CV102" s="913"/>
      <c r="CW102" s="912">
        <v>122</v>
      </c>
      <c r="CX102" s="870"/>
      <c r="CY102" s="870"/>
      <c r="CZ102" s="870"/>
      <c r="DA102" s="913"/>
      <c r="DB102" s="912">
        <v>3698</v>
      </c>
      <c r="DC102" s="870"/>
      <c r="DD102" s="870"/>
      <c r="DE102" s="870"/>
      <c r="DF102" s="913"/>
      <c r="DG102" s="912">
        <v>70</v>
      </c>
      <c r="DH102" s="870"/>
      <c r="DI102" s="870"/>
      <c r="DJ102" s="870"/>
      <c r="DK102" s="913"/>
      <c r="DL102" s="912">
        <v>958</v>
      </c>
      <c r="DM102" s="870"/>
      <c r="DN102" s="870"/>
      <c r="DO102" s="870"/>
      <c r="DP102" s="913"/>
      <c r="DQ102" s="912">
        <v>288</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405</v>
      </c>
      <c r="AB109" s="915"/>
      <c r="AC109" s="915"/>
      <c r="AD109" s="915"/>
      <c r="AE109" s="916"/>
      <c r="AF109" s="914" t="s">
        <v>287</v>
      </c>
      <c r="AG109" s="915"/>
      <c r="AH109" s="915"/>
      <c r="AI109" s="915"/>
      <c r="AJ109" s="916"/>
      <c r="AK109" s="914" t="s">
        <v>286</v>
      </c>
      <c r="AL109" s="915"/>
      <c r="AM109" s="915"/>
      <c r="AN109" s="915"/>
      <c r="AO109" s="916"/>
      <c r="AP109" s="914" t="s">
        <v>406</v>
      </c>
      <c r="AQ109" s="915"/>
      <c r="AR109" s="915"/>
      <c r="AS109" s="915"/>
      <c r="AT109" s="917"/>
      <c r="AU109" s="934" t="s">
        <v>404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405</v>
      </c>
      <c r="BR109" s="915"/>
      <c r="BS109" s="915"/>
      <c r="BT109" s="915"/>
      <c r="BU109" s="916"/>
      <c r="BV109" s="914" t="s">
        <v>287</v>
      </c>
      <c r="BW109" s="915"/>
      <c r="BX109" s="915"/>
      <c r="BY109" s="915"/>
      <c r="BZ109" s="916"/>
      <c r="CA109" s="914" t="s">
        <v>286</v>
      </c>
      <c r="CB109" s="915"/>
      <c r="CC109" s="915"/>
      <c r="CD109" s="915"/>
      <c r="CE109" s="916"/>
      <c r="CF109" s="935" t="s">
        <v>406</v>
      </c>
      <c r="CG109" s="935"/>
      <c r="CH109" s="935"/>
      <c r="CI109" s="935"/>
      <c r="CJ109" s="935"/>
      <c r="CK109" s="914" t="s">
        <v>407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405</v>
      </c>
      <c r="DH109" s="915"/>
      <c r="DI109" s="915"/>
      <c r="DJ109" s="915"/>
      <c r="DK109" s="916"/>
      <c r="DL109" s="914" t="s">
        <v>287</v>
      </c>
      <c r="DM109" s="915"/>
      <c r="DN109" s="915"/>
      <c r="DO109" s="915"/>
      <c r="DP109" s="916"/>
      <c r="DQ109" s="914" t="s">
        <v>286</v>
      </c>
      <c r="DR109" s="915"/>
      <c r="DS109" s="915"/>
      <c r="DT109" s="915"/>
      <c r="DU109" s="916"/>
      <c r="DV109" s="914" t="s">
        <v>406</v>
      </c>
      <c r="DW109" s="915"/>
      <c r="DX109" s="915"/>
      <c r="DY109" s="915"/>
      <c r="DZ109" s="917"/>
    </row>
    <row r="110" spans="1:131" s="199" customFormat="1" ht="26.25" customHeight="1">
      <c r="A110" s="918" t="s">
        <v>408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10579857</v>
      </c>
      <c r="AB110" s="922"/>
      <c r="AC110" s="922"/>
      <c r="AD110" s="922"/>
      <c r="AE110" s="923"/>
      <c r="AF110" s="924">
        <v>10093482</v>
      </c>
      <c r="AG110" s="922"/>
      <c r="AH110" s="922"/>
      <c r="AI110" s="922"/>
      <c r="AJ110" s="923"/>
      <c r="AK110" s="924">
        <v>9778559</v>
      </c>
      <c r="AL110" s="922"/>
      <c r="AM110" s="922"/>
      <c r="AN110" s="922"/>
      <c r="AO110" s="923"/>
      <c r="AP110" s="925">
        <v>22.9</v>
      </c>
      <c r="AQ110" s="926"/>
      <c r="AR110" s="926"/>
      <c r="AS110" s="926"/>
      <c r="AT110" s="927"/>
      <c r="AU110" s="928" t="s">
        <v>62</v>
      </c>
      <c r="AV110" s="929"/>
      <c r="AW110" s="929"/>
      <c r="AX110" s="929"/>
      <c r="AY110" s="929"/>
      <c r="AZ110" s="970" t="s">
        <v>409</v>
      </c>
      <c r="BA110" s="919"/>
      <c r="BB110" s="919"/>
      <c r="BC110" s="919"/>
      <c r="BD110" s="919"/>
      <c r="BE110" s="919"/>
      <c r="BF110" s="919"/>
      <c r="BG110" s="919"/>
      <c r="BH110" s="919"/>
      <c r="BI110" s="919"/>
      <c r="BJ110" s="919"/>
      <c r="BK110" s="919"/>
      <c r="BL110" s="919"/>
      <c r="BM110" s="919"/>
      <c r="BN110" s="919"/>
      <c r="BO110" s="919"/>
      <c r="BP110" s="920"/>
      <c r="BQ110" s="956">
        <v>101013053</v>
      </c>
      <c r="BR110" s="957"/>
      <c r="BS110" s="957"/>
      <c r="BT110" s="957"/>
      <c r="BU110" s="957"/>
      <c r="BV110" s="957">
        <v>99971868</v>
      </c>
      <c r="BW110" s="957"/>
      <c r="BX110" s="957"/>
      <c r="BY110" s="957"/>
      <c r="BZ110" s="957"/>
      <c r="CA110" s="957">
        <v>100391083</v>
      </c>
      <c r="CB110" s="957"/>
      <c r="CC110" s="957"/>
      <c r="CD110" s="957"/>
      <c r="CE110" s="957"/>
      <c r="CF110" s="971">
        <v>235.2</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2263389</v>
      </c>
      <c r="DH110" s="957"/>
      <c r="DI110" s="957"/>
      <c r="DJ110" s="957"/>
      <c r="DK110" s="957"/>
      <c r="DL110" s="957">
        <v>2011902</v>
      </c>
      <c r="DM110" s="957"/>
      <c r="DN110" s="957"/>
      <c r="DO110" s="957"/>
      <c r="DP110" s="957"/>
      <c r="DQ110" s="957">
        <v>1760414</v>
      </c>
      <c r="DR110" s="957"/>
      <c r="DS110" s="957"/>
      <c r="DT110" s="957"/>
      <c r="DU110" s="957"/>
      <c r="DV110" s="958">
        <v>4.0999999999999996</v>
      </c>
      <c r="DW110" s="958"/>
      <c r="DX110" s="958"/>
      <c r="DY110" s="958"/>
      <c r="DZ110" s="959"/>
    </row>
    <row r="111" spans="1:131" s="199" customFormat="1" ht="26.25" customHeight="1">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413</v>
      </c>
      <c r="BA111" s="980"/>
      <c r="BB111" s="980"/>
      <c r="BC111" s="980"/>
      <c r="BD111" s="980"/>
      <c r="BE111" s="980"/>
      <c r="BF111" s="980"/>
      <c r="BG111" s="980"/>
      <c r="BH111" s="980"/>
      <c r="BI111" s="980"/>
      <c r="BJ111" s="980"/>
      <c r="BK111" s="980"/>
      <c r="BL111" s="980"/>
      <c r="BM111" s="980"/>
      <c r="BN111" s="980"/>
      <c r="BO111" s="980"/>
      <c r="BP111" s="981"/>
      <c r="BQ111" s="949">
        <v>9459423</v>
      </c>
      <c r="BR111" s="950"/>
      <c r="BS111" s="950"/>
      <c r="BT111" s="950"/>
      <c r="BU111" s="950"/>
      <c r="BV111" s="950">
        <v>9774517</v>
      </c>
      <c r="BW111" s="950"/>
      <c r="BX111" s="950"/>
      <c r="BY111" s="950"/>
      <c r="BZ111" s="950"/>
      <c r="CA111" s="950">
        <v>8899036</v>
      </c>
      <c r="CB111" s="950"/>
      <c r="CC111" s="950"/>
      <c r="CD111" s="950"/>
      <c r="CE111" s="950"/>
      <c r="CF111" s="944">
        <v>20.9</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237011</v>
      </c>
      <c r="DH111" s="950"/>
      <c r="DI111" s="950"/>
      <c r="DJ111" s="950"/>
      <c r="DK111" s="950"/>
      <c r="DL111" s="950">
        <v>216924</v>
      </c>
      <c r="DM111" s="950"/>
      <c r="DN111" s="950"/>
      <c r="DO111" s="950"/>
      <c r="DP111" s="950"/>
      <c r="DQ111" s="950">
        <v>196491</v>
      </c>
      <c r="DR111" s="950"/>
      <c r="DS111" s="950"/>
      <c r="DT111" s="950"/>
      <c r="DU111" s="950"/>
      <c r="DV111" s="951">
        <v>0.5</v>
      </c>
      <c r="DW111" s="951"/>
      <c r="DX111" s="951"/>
      <c r="DY111" s="951"/>
      <c r="DZ111" s="952"/>
    </row>
    <row r="112" spans="1:131" s="199"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417</v>
      </c>
      <c r="BA112" s="980"/>
      <c r="BB112" s="980"/>
      <c r="BC112" s="980"/>
      <c r="BD112" s="980"/>
      <c r="BE112" s="980"/>
      <c r="BF112" s="980"/>
      <c r="BG112" s="980"/>
      <c r="BH112" s="980"/>
      <c r="BI112" s="980"/>
      <c r="BJ112" s="980"/>
      <c r="BK112" s="980"/>
      <c r="BL112" s="980"/>
      <c r="BM112" s="980"/>
      <c r="BN112" s="980"/>
      <c r="BO112" s="980"/>
      <c r="BP112" s="981"/>
      <c r="BQ112" s="949">
        <v>41689300</v>
      </c>
      <c r="BR112" s="950"/>
      <c r="BS112" s="950"/>
      <c r="BT112" s="950"/>
      <c r="BU112" s="950"/>
      <c r="BV112" s="950">
        <v>40358391</v>
      </c>
      <c r="BW112" s="950"/>
      <c r="BX112" s="950"/>
      <c r="BY112" s="950"/>
      <c r="BZ112" s="950"/>
      <c r="CA112" s="950">
        <v>37358898</v>
      </c>
      <c r="CB112" s="950"/>
      <c r="CC112" s="950"/>
      <c r="CD112" s="950"/>
      <c r="CE112" s="950"/>
      <c r="CF112" s="944">
        <v>87.5</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3925390</v>
      </c>
      <c r="AB113" s="964"/>
      <c r="AC113" s="964"/>
      <c r="AD113" s="964"/>
      <c r="AE113" s="965"/>
      <c r="AF113" s="966">
        <v>3879902</v>
      </c>
      <c r="AG113" s="964"/>
      <c r="AH113" s="964"/>
      <c r="AI113" s="964"/>
      <c r="AJ113" s="965"/>
      <c r="AK113" s="966">
        <v>4074687</v>
      </c>
      <c r="AL113" s="964"/>
      <c r="AM113" s="964"/>
      <c r="AN113" s="964"/>
      <c r="AO113" s="965"/>
      <c r="AP113" s="967">
        <v>9.5</v>
      </c>
      <c r="AQ113" s="968"/>
      <c r="AR113" s="968"/>
      <c r="AS113" s="968"/>
      <c r="AT113" s="969"/>
      <c r="AU113" s="930"/>
      <c r="AV113" s="931"/>
      <c r="AW113" s="931"/>
      <c r="AX113" s="931"/>
      <c r="AY113" s="931"/>
      <c r="AZ113" s="979" t="s">
        <v>420</v>
      </c>
      <c r="BA113" s="980"/>
      <c r="BB113" s="980"/>
      <c r="BC113" s="980"/>
      <c r="BD113" s="980"/>
      <c r="BE113" s="980"/>
      <c r="BF113" s="980"/>
      <c r="BG113" s="980"/>
      <c r="BH113" s="980"/>
      <c r="BI113" s="980"/>
      <c r="BJ113" s="980"/>
      <c r="BK113" s="980"/>
      <c r="BL113" s="980"/>
      <c r="BM113" s="980"/>
      <c r="BN113" s="980"/>
      <c r="BO113" s="980"/>
      <c r="BP113" s="981"/>
      <c r="BQ113" s="949">
        <v>237623</v>
      </c>
      <c r="BR113" s="950"/>
      <c r="BS113" s="950"/>
      <c r="BT113" s="950"/>
      <c r="BU113" s="950"/>
      <c r="BV113" s="950">
        <v>823794</v>
      </c>
      <c r="BW113" s="950"/>
      <c r="BX113" s="950"/>
      <c r="BY113" s="950"/>
      <c r="BZ113" s="950"/>
      <c r="CA113" s="950">
        <v>4597148</v>
      </c>
      <c r="CB113" s="950"/>
      <c r="CC113" s="950"/>
      <c r="CD113" s="950"/>
      <c r="CE113" s="950"/>
      <c r="CF113" s="944">
        <v>10.8</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1586895</v>
      </c>
      <c r="DH113" s="989"/>
      <c r="DI113" s="989"/>
      <c r="DJ113" s="989"/>
      <c r="DK113" s="990"/>
      <c r="DL113" s="991">
        <v>1417342</v>
      </c>
      <c r="DM113" s="989"/>
      <c r="DN113" s="989"/>
      <c r="DO113" s="989"/>
      <c r="DP113" s="990"/>
      <c r="DQ113" s="991">
        <v>1247789</v>
      </c>
      <c r="DR113" s="989"/>
      <c r="DS113" s="989"/>
      <c r="DT113" s="989"/>
      <c r="DU113" s="990"/>
      <c r="DV113" s="992">
        <v>2.9</v>
      </c>
      <c r="DW113" s="993"/>
      <c r="DX113" s="993"/>
      <c r="DY113" s="993"/>
      <c r="DZ113" s="994"/>
    </row>
    <row r="114" spans="1:130" s="199" customFormat="1" ht="26.25" customHeight="1">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7458</v>
      </c>
      <c r="AB114" s="989"/>
      <c r="AC114" s="989"/>
      <c r="AD114" s="989"/>
      <c r="AE114" s="990"/>
      <c r="AF114" s="991">
        <v>8771</v>
      </c>
      <c r="AG114" s="989"/>
      <c r="AH114" s="989"/>
      <c r="AI114" s="989"/>
      <c r="AJ114" s="990"/>
      <c r="AK114" s="991">
        <v>9632</v>
      </c>
      <c r="AL114" s="989"/>
      <c r="AM114" s="989"/>
      <c r="AN114" s="989"/>
      <c r="AO114" s="990"/>
      <c r="AP114" s="992">
        <v>0</v>
      </c>
      <c r="AQ114" s="993"/>
      <c r="AR114" s="993"/>
      <c r="AS114" s="993"/>
      <c r="AT114" s="994"/>
      <c r="AU114" s="930"/>
      <c r="AV114" s="931"/>
      <c r="AW114" s="931"/>
      <c r="AX114" s="931"/>
      <c r="AY114" s="931"/>
      <c r="AZ114" s="979" t="s">
        <v>423</v>
      </c>
      <c r="BA114" s="980"/>
      <c r="BB114" s="980"/>
      <c r="BC114" s="980"/>
      <c r="BD114" s="980"/>
      <c r="BE114" s="980"/>
      <c r="BF114" s="980"/>
      <c r="BG114" s="980"/>
      <c r="BH114" s="980"/>
      <c r="BI114" s="980"/>
      <c r="BJ114" s="980"/>
      <c r="BK114" s="980"/>
      <c r="BL114" s="980"/>
      <c r="BM114" s="980"/>
      <c r="BN114" s="980"/>
      <c r="BO114" s="980"/>
      <c r="BP114" s="981"/>
      <c r="BQ114" s="949">
        <v>14000318</v>
      </c>
      <c r="BR114" s="950"/>
      <c r="BS114" s="950"/>
      <c r="BT114" s="950"/>
      <c r="BU114" s="950"/>
      <c r="BV114" s="950">
        <v>14256650</v>
      </c>
      <c r="BW114" s="950"/>
      <c r="BX114" s="950"/>
      <c r="BY114" s="950"/>
      <c r="BZ114" s="950"/>
      <c r="CA114" s="950">
        <v>14267715</v>
      </c>
      <c r="CB114" s="950"/>
      <c r="CC114" s="950"/>
      <c r="CD114" s="950"/>
      <c r="CE114" s="950"/>
      <c r="CF114" s="944">
        <v>33.4</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1142495</v>
      </c>
      <c r="AB115" s="964"/>
      <c r="AC115" s="964"/>
      <c r="AD115" s="964"/>
      <c r="AE115" s="965"/>
      <c r="AF115" s="966">
        <v>925742</v>
      </c>
      <c r="AG115" s="964"/>
      <c r="AH115" s="964"/>
      <c r="AI115" s="964"/>
      <c r="AJ115" s="965"/>
      <c r="AK115" s="966">
        <v>714769</v>
      </c>
      <c r="AL115" s="964"/>
      <c r="AM115" s="964"/>
      <c r="AN115" s="964"/>
      <c r="AO115" s="965"/>
      <c r="AP115" s="967">
        <v>1.7</v>
      </c>
      <c r="AQ115" s="968"/>
      <c r="AR115" s="968"/>
      <c r="AS115" s="968"/>
      <c r="AT115" s="969"/>
      <c r="AU115" s="930"/>
      <c r="AV115" s="931"/>
      <c r="AW115" s="931"/>
      <c r="AX115" s="931"/>
      <c r="AY115" s="931"/>
      <c r="AZ115" s="979" t="s">
        <v>426</v>
      </c>
      <c r="BA115" s="980"/>
      <c r="BB115" s="980"/>
      <c r="BC115" s="980"/>
      <c r="BD115" s="980"/>
      <c r="BE115" s="980"/>
      <c r="BF115" s="980"/>
      <c r="BG115" s="980"/>
      <c r="BH115" s="980"/>
      <c r="BI115" s="980"/>
      <c r="BJ115" s="980"/>
      <c r="BK115" s="980"/>
      <c r="BL115" s="980"/>
      <c r="BM115" s="980"/>
      <c r="BN115" s="980"/>
      <c r="BO115" s="980"/>
      <c r="BP115" s="981"/>
      <c r="BQ115" s="949">
        <v>103357</v>
      </c>
      <c r="BR115" s="950"/>
      <c r="BS115" s="950"/>
      <c r="BT115" s="950"/>
      <c r="BU115" s="950"/>
      <c r="BV115" s="950">
        <v>163678</v>
      </c>
      <c r="BW115" s="950"/>
      <c r="BX115" s="950"/>
      <c r="BY115" s="950"/>
      <c r="BZ115" s="950"/>
      <c r="CA115" s="950">
        <v>287522</v>
      </c>
      <c r="CB115" s="950"/>
      <c r="CC115" s="950"/>
      <c r="CD115" s="950"/>
      <c r="CE115" s="950"/>
      <c r="CF115" s="944">
        <v>0.7</v>
      </c>
      <c r="CG115" s="945"/>
      <c r="CH115" s="945"/>
      <c r="CI115" s="945"/>
      <c r="CJ115" s="945"/>
      <c r="CK115" s="975"/>
      <c r="CL115" s="976"/>
      <c r="CM115" s="979" t="s">
        <v>427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3793177</v>
      </c>
      <c r="DH115" s="989"/>
      <c r="DI115" s="989"/>
      <c r="DJ115" s="989"/>
      <c r="DK115" s="990"/>
      <c r="DL115" s="991">
        <v>3528394</v>
      </c>
      <c r="DM115" s="989"/>
      <c r="DN115" s="989"/>
      <c r="DO115" s="989"/>
      <c r="DP115" s="990"/>
      <c r="DQ115" s="991">
        <v>3606912</v>
      </c>
      <c r="DR115" s="989"/>
      <c r="DS115" s="989"/>
      <c r="DT115" s="989"/>
      <c r="DU115" s="990"/>
      <c r="DV115" s="992">
        <v>8.5</v>
      </c>
      <c r="DW115" s="993"/>
      <c r="DX115" s="993"/>
      <c r="DY115" s="993"/>
      <c r="DZ115" s="994"/>
    </row>
    <row r="116" spans="1:130" s="199" customFormat="1" ht="26.25" customHeight="1">
      <c r="A116" s="986"/>
      <c r="B116" s="987"/>
      <c r="C116" s="995" t="s">
        <v>428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1830</v>
      </c>
      <c r="AB116" s="989"/>
      <c r="AC116" s="989"/>
      <c r="AD116" s="989"/>
      <c r="AE116" s="990"/>
      <c r="AF116" s="991">
        <v>1627</v>
      </c>
      <c r="AG116" s="989"/>
      <c r="AH116" s="989"/>
      <c r="AI116" s="989"/>
      <c r="AJ116" s="990"/>
      <c r="AK116" s="991">
        <v>1341</v>
      </c>
      <c r="AL116" s="989"/>
      <c r="AM116" s="989"/>
      <c r="AN116" s="989"/>
      <c r="AO116" s="990"/>
      <c r="AP116" s="992">
        <v>0</v>
      </c>
      <c r="AQ116" s="993"/>
      <c r="AR116" s="993"/>
      <c r="AS116" s="993"/>
      <c r="AT116" s="994"/>
      <c r="AU116" s="930"/>
      <c r="AV116" s="931"/>
      <c r="AW116" s="931"/>
      <c r="AX116" s="931"/>
      <c r="AY116" s="931"/>
      <c r="AZ116" s="997" t="s">
        <v>429</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1558437</v>
      </c>
      <c r="DH116" s="989"/>
      <c r="DI116" s="989"/>
      <c r="DJ116" s="989"/>
      <c r="DK116" s="990"/>
      <c r="DL116" s="991">
        <v>1187909</v>
      </c>
      <c r="DM116" s="989"/>
      <c r="DN116" s="989"/>
      <c r="DO116" s="989"/>
      <c r="DP116" s="990"/>
      <c r="DQ116" s="991">
        <v>739178</v>
      </c>
      <c r="DR116" s="989"/>
      <c r="DS116" s="989"/>
      <c r="DT116" s="989"/>
      <c r="DU116" s="990"/>
      <c r="DV116" s="992">
        <v>1.7</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431</v>
      </c>
      <c r="Z117" s="916"/>
      <c r="AA117" s="1006">
        <v>15657030</v>
      </c>
      <c r="AB117" s="1007"/>
      <c r="AC117" s="1007"/>
      <c r="AD117" s="1007"/>
      <c r="AE117" s="1008"/>
      <c r="AF117" s="1009">
        <v>14909524</v>
      </c>
      <c r="AG117" s="1007"/>
      <c r="AH117" s="1007"/>
      <c r="AI117" s="1007"/>
      <c r="AJ117" s="1008"/>
      <c r="AK117" s="1009">
        <v>14578988</v>
      </c>
      <c r="AL117" s="1007"/>
      <c r="AM117" s="1007"/>
      <c r="AN117" s="1007"/>
      <c r="AO117" s="1008"/>
      <c r="AP117" s="1010"/>
      <c r="AQ117" s="1011"/>
      <c r="AR117" s="1011"/>
      <c r="AS117" s="1011"/>
      <c r="AT117" s="1012"/>
      <c r="AU117" s="930"/>
      <c r="AV117" s="931"/>
      <c r="AW117" s="931"/>
      <c r="AX117" s="931"/>
      <c r="AY117" s="931"/>
      <c r="AZ117" s="997" t="s">
        <v>432</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407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405</v>
      </c>
      <c r="AB118" s="915"/>
      <c r="AC118" s="915"/>
      <c r="AD118" s="915"/>
      <c r="AE118" s="916"/>
      <c r="AF118" s="914" t="s">
        <v>287</v>
      </c>
      <c r="AG118" s="915"/>
      <c r="AH118" s="915"/>
      <c r="AI118" s="915"/>
      <c r="AJ118" s="916"/>
      <c r="AK118" s="914" t="s">
        <v>286</v>
      </c>
      <c r="AL118" s="915"/>
      <c r="AM118" s="915"/>
      <c r="AN118" s="915"/>
      <c r="AO118" s="916"/>
      <c r="AP118" s="1001" t="s">
        <v>406</v>
      </c>
      <c r="AQ118" s="1002"/>
      <c r="AR118" s="1002"/>
      <c r="AS118" s="1002"/>
      <c r="AT118" s="1003"/>
      <c r="AU118" s="930"/>
      <c r="AV118" s="931"/>
      <c r="AW118" s="931"/>
      <c r="AX118" s="931"/>
      <c r="AY118" s="931"/>
      <c r="AZ118" s="1004" t="s">
        <v>434</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v>299504</v>
      </c>
      <c r="AB119" s="922"/>
      <c r="AC119" s="922"/>
      <c r="AD119" s="922"/>
      <c r="AE119" s="923"/>
      <c r="AF119" s="924">
        <v>294694</v>
      </c>
      <c r="AG119" s="922"/>
      <c r="AH119" s="922"/>
      <c r="AI119" s="922"/>
      <c r="AJ119" s="923"/>
      <c r="AK119" s="924">
        <v>289655</v>
      </c>
      <c r="AL119" s="922"/>
      <c r="AM119" s="922"/>
      <c r="AN119" s="922"/>
      <c r="AO119" s="923"/>
      <c r="AP119" s="925">
        <v>0.7</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436</v>
      </c>
      <c r="BP119" s="1036"/>
      <c r="BQ119" s="1027">
        <v>166503074</v>
      </c>
      <c r="BR119" s="1028"/>
      <c r="BS119" s="1028"/>
      <c r="BT119" s="1028"/>
      <c r="BU119" s="1028"/>
      <c r="BV119" s="1028">
        <v>165348898</v>
      </c>
      <c r="BW119" s="1028"/>
      <c r="BX119" s="1028"/>
      <c r="BY119" s="1028"/>
      <c r="BZ119" s="1028"/>
      <c r="CA119" s="1028">
        <v>165801402</v>
      </c>
      <c r="CB119" s="1028"/>
      <c r="CC119" s="1028"/>
      <c r="CD119" s="1028"/>
      <c r="CE119" s="1028"/>
      <c r="CF119" s="1029"/>
      <c r="CG119" s="1030"/>
      <c r="CH119" s="1030"/>
      <c r="CI119" s="1030"/>
      <c r="CJ119" s="1031"/>
      <c r="CK119" s="977"/>
      <c r="CL119" s="978"/>
      <c r="CM119" s="1032" t="s">
        <v>437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20514</v>
      </c>
      <c r="DH119" s="1014"/>
      <c r="DI119" s="1014"/>
      <c r="DJ119" s="1014"/>
      <c r="DK119" s="1015"/>
      <c r="DL119" s="1013">
        <v>1412046</v>
      </c>
      <c r="DM119" s="1014"/>
      <c r="DN119" s="1014"/>
      <c r="DO119" s="1014"/>
      <c r="DP119" s="1015"/>
      <c r="DQ119" s="1013">
        <v>1348252</v>
      </c>
      <c r="DR119" s="1014"/>
      <c r="DS119" s="1014"/>
      <c r="DT119" s="1014"/>
      <c r="DU119" s="1015"/>
      <c r="DV119" s="1016">
        <v>3.2</v>
      </c>
      <c r="DW119" s="1017"/>
      <c r="DX119" s="1017"/>
      <c r="DY119" s="1017"/>
      <c r="DZ119" s="1018"/>
    </row>
    <row r="120" spans="1:130" s="199" customFormat="1" ht="26.25" customHeight="1">
      <c r="A120" s="1089"/>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24067</v>
      </c>
      <c r="AB120" s="989"/>
      <c r="AC120" s="989"/>
      <c r="AD120" s="989"/>
      <c r="AE120" s="990"/>
      <c r="AF120" s="991">
        <v>24067</v>
      </c>
      <c r="AG120" s="989"/>
      <c r="AH120" s="989"/>
      <c r="AI120" s="989"/>
      <c r="AJ120" s="990"/>
      <c r="AK120" s="991">
        <v>24067</v>
      </c>
      <c r="AL120" s="989"/>
      <c r="AM120" s="989"/>
      <c r="AN120" s="989"/>
      <c r="AO120" s="990"/>
      <c r="AP120" s="992">
        <v>0.1</v>
      </c>
      <c r="AQ120" s="993"/>
      <c r="AR120" s="993"/>
      <c r="AS120" s="993"/>
      <c r="AT120" s="994"/>
      <c r="AU120" s="1019" t="s">
        <v>438</v>
      </c>
      <c r="AV120" s="1020"/>
      <c r="AW120" s="1020"/>
      <c r="AX120" s="1020"/>
      <c r="AY120" s="1021"/>
      <c r="AZ120" s="970" t="s">
        <v>439</v>
      </c>
      <c r="BA120" s="919"/>
      <c r="BB120" s="919"/>
      <c r="BC120" s="919"/>
      <c r="BD120" s="919"/>
      <c r="BE120" s="919"/>
      <c r="BF120" s="919"/>
      <c r="BG120" s="919"/>
      <c r="BH120" s="919"/>
      <c r="BI120" s="919"/>
      <c r="BJ120" s="919"/>
      <c r="BK120" s="919"/>
      <c r="BL120" s="919"/>
      <c r="BM120" s="919"/>
      <c r="BN120" s="919"/>
      <c r="BO120" s="919"/>
      <c r="BP120" s="920"/>
      <c r="BQ120" s="956">
        <v>6710020</v>
      </c>
      <c r="BR120" s="957"/>
      <c r="BS120" s="957"/>
      <c r="BT120" s="957"/>
      <c r="BU120" s="957"/>
      <c r="BV120" s="957">
        <v>6289981</v>
      </c>
      <c r="BW120" s="957"/>
      <c r="BX120" s="957"/>
      <c r="BY120" s="957"/>
      <c r="BZ120" s="957"/>
      <c r="CA120" s="957">
        <v>5168514</v>
      </c>
      <c r="CB120" s="957"/>
      <c r="CC120" s="957"/>
      <c r="CD120" s="957"/>
      <c r="CE120" s="957"/>
      <c r="CF120" s="971">
        <v>12.1</v>
      </c>
      <c r="CG120" s="972"/>
      <c r="CH120" s="972"/>
      <c r="CI120" s="972"/>
      <c r="CJ120" s="972"/>
      <c r="CK120" s="1037" t="s">
        <v>440</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35771645</v>
      </c>
      <c r="DH120" s="957"/>
      <c r="DI120" s="957"/>
      <c r="DJ120" s="957"/>
      <c r="DK120" s="957"/>
      <c r="DL120" s="957">
        <v>35320684</v>
      </c>
      <c r="DM120" s="957"/>
      <c r="DN120" s="957"/>
      <c r="DO120" s="957"/>
      <c r="DP120" s="957"/>
      <c r="DQ120" s="957">
        <v>33134320</v>
      </c>
      <c r="DR120" s="957"/>
      <c r="DS120" s="957"/>
      <c r="DT120" s="957"/>
      <c r="DU120" s="957"/>
      <c r="DV120" s="958">
        <v>77.599999999999994</v>
      </c>
      <c r="DW120" s="958"/>
      <c r="DX120" s="958"/>
      <c r="DY120" s="958"/>
      <c r="DZ120" s="959"/>
    </row>
    <row r="121" spans="1:130" s="199" customFormat="1" ht="26.25" customHeight="1">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201370</v>
      </c>
      <c r="AB121" s="989"/>
      <c r="AC121" s="989"/>
      <c r="AD121" s="989"/>
      <c r="AE121" s="990"/>
      <c r="AF121" s="991">
        <v>198222</v>
      </c>
      <c r="AG121" s="989"/>
      <c r="AH121" s="989"/>
      <c r="AI121" s="989"/>
      <c r="AJ121" s="990"/>
      <c r="AK121" s="991">
        <v>195075</v>
      </c>
      <c r="AL121" s="989"/>
      <c r="AM121" s="989"/>
      <c r="AN121" s="989"/>
      <c r="AO121" s="990"/>
      <c r="AP121" s="992">
        <v>0.5</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21734792</v>
      </c>
      <c r="BR121" s="950"/>
      <c r="BS121" s="950"/>
      <c r="BT121" s="950"/>
      <c r="BU121" s="950"/>
      <c r="BV121" s="950">
        <v>21390870</v>
      </c>
      <c r="BW121" s="950"/>
      <c r="BX121" s="950"/>
      <c r="BY121" s="950"/>
      <c r="BZ121" s="950"/>
      <c r="CA121" s="950">
        <v>20143842</v>
      </c>
      <c r="CB121" s="950"/>
      <c r="CC121" s="950"/>
      <c r="CD121" s="950"/>
      <c r="CE121" s="950"/>
      <c r="CF121" s="944">
        <v>47.2</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3920924</v>
      </c>
      <c r="DH121" s="950"/>
      <c r="DI121" s="950"/>
      <c r="DJ121" s="950"/>
      <c r="DK121" s="950"/>
      <c r="DL121" s="950">
        <v>3358890</v>
      </c>
      <c r="DM121" s="950"/>
      <c r="DN121" s="950"/>
      <c r="DO121" s="950"/>
      <c r="DP121" s="950"/>
      <c r="DQ121" s="950">
        <v>2888010</v>
      </c>
      <c r="DR121" s="950"/>
      <c r="DS121" s="950"/>
      <c r="DT121" s="950"/>
      <c r="DU121" s="950"/>
      <c r="DV121" s="951">
        <v>6.8</v>
      </c>
      <c r="DW121" s="951"/>
      <c r="DX121" s="951"/>
      <c r="DY121" s="951"/>
      <c r="DZ121" s="952"/>
    </row>
    <row r="122" spans="1:130" s="199" customFormat="1" ht="26.25" customHeight="1">
      <c r="A122" s="1089"/>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107466760</v>
      </c>
      <c r="BR122" s="1028"/>
      <c r="BS122" s="1028"/>
      <c r="BT122" s="1028"/>
      <c r="BU122" s="1028"/>
      <c r="BV122" s="1028">
        <v>107345429</v>
      </c>
      <c r="BW122" s="1028"/>
      <c r="BX122" s="1028"/>
      <c r="BY122" s="1028"/>
      <c r="BZ122" s="1028"/>
      <c r="CA122" s="1028">
        <v>107219956</v>
      </c>
      <c r="CB122" s="1028"/>
      <c r="CC122" s="1028"/>
      <c r="CD122" s="1028"/>
      <c r="CE122" s="1028"/>
      <c r="CF122" s="1048">
        <v>251.2</v>
      </c>
      <c r="CG122" s="1049"/>
      <c r="CH122" s="1049"/>
      <c r="CI122" s="1049"/>
      <c r="CJ122" s="1049"/>
      <c r="CK122" s="1040"/>
      <c r="CL122" s="1041"/>
      <c r="CM122" s="1041"/>
      <c r="CN122" s="1041"/>
      <c r="CO122" s="1042"/>
      <c r="CP122" s="1050" t="s">
        <v>390</v>
      </c>
      <c r="CQ122" s="1051"/>
      <c r="CR122" s="1051"/>
      <c r="CS122" s="1051"/>
      <c r="CT122" s="1051"/>
      <c r="CU122" s="1051"/>
      <c r="CV122" s="1051"/>
      <c r="CW122" s="1051"/>
      <c r="CX122" s="1051"/>
      <c r="CY122" s="1051"/>
      <c r="CZ122" s="1051"/>
      <c r="DA122" s="1051"/>
      <c r="DB122" s="1051"/>
      <c r="DC122" s="1051"/>
      <c r="DD122" s="1051"/>
      <c r="DE122" s="1051"/>
      <c r="DF122" s="1052"/>
      <c r="DG122" s="949">
        <v>1273110</v>
      </c>
      <c r="DH122" s="950"/>
      <c r="DI122" s="950"/>
      <c r="DJ122" s="950"/>
      <c r="DK122" s="950"/>
      <c r="DL122" s="950">
        <v>1175738</v>
      </c>
      <c r="DM122" s="950"/>
      <c r="DN122" s="950"/>
      <c r="DO122" s="950"/>
      <c r="DP122" s="950"/>
      <c r="DQ122" s="950">
        <v>1065991</v>
      </c>
      <c r="DR122" s="950"/>
      <c r="DS122" s="950"/>
      <c r="DT122" s="950"/>
      <c r="DU122" s="950"/>
      <c r="DV122" s="951">
        <v>2.5</v>
      </c>
      <c r="DW122" s="951"/>
      <c r="DX122" s="951"/>
      <c r="DY122" s="951"/>
      <c r="DZ122" s="952"/>
    </row>
    <row r="123" spans="1:130" s="199" customFormat="1" ht="26.25" customHeight="1">
      <c r="A123" s="1089"/>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444</v>
      </c>
      <c r="BP123" s="1036"/>
      <c r="BQ123" s="1095">
        <v>135911572</v>
      </c>
      <c r="BR123" s="1096"/>
      <c r="BS123" s="1096"/>
      <c r="BT123" s="1096"/>
      <c r="BU123" s="1096"/>
      <c r="BV123" s="1096">
        <v>135026280</v>
      </c>
      <c r="BW123" s="1096"/>
      <c r="BX123" s="1096"/>
      <c r="BY123" s="1096"/>
      <c r="BZ123" s="1096"/>
      <c r="CA123" s="1096">
        <v>132532312</v>
      </c>
      <c r="CB123" s="1096"/>
      <c r="CC123" s="1096"/>
      <c r="CD123" s="1096"/>
      <c r="CE123" s="1096"/>
      <c r="CF123" s="1029"/>
      <c r="CG123" s="1030"/>
      <c r="CH123" s="1030"/>
      <c r="CI123" s="1030"/>
      <c r="CJ123" s="1031"/>
      <c r="CK123" s="1040"/>
      <c r="CL123" s="1041"/>
      <c r="CM123" s="1041"/>
      <c r="CN123" s="1041"/>
      <c r="CO123" s="1042"/>
      <c r="CP123" s="1050" t="s">
        <v>388</v>
      </c>
      <c r="CQ123" s="1051"/>
      <c r="CR123" s="1051"/>
      <c r="CS123" s="1051"/>
      <c r="CT123" s="1051"/>
      <c r="CU123" s="1051"/>
      <c r="CV123" s="1051"/>
      <c r="CW123" s="1051"/>
      <c r="CX123" s="1051"/>
      <c r="CY123" s="1051"/>
      <c r="CZ123" s="1051"/>
      <c r="DA123" s="1051"/>
      <c r="DB123" s="1051"/>
      <c r="DC123" s="1051"/>
      <c r="DD123" s="1051"/>
      <c r="DE123" s="1051"/>
      <c r="DF123" s="1052"/>
      <c r="DG123" s="988">
        <v>243469</v>
      </c>
      <c r="DH123" s="989"/>
      <c r="DI123" s="989"/>
      <c r="DJ123" s="989"/>
      <c r="DK123" s="990"/>
      <c r="DL123" s="991">
        <v>232110</v>
      </c>
      <c r="DM123" s="989"/>
      <c r="DN123" s="989"/>
      <c r="DO123" s="989"/>
      <c r="DP123" s="990"/>
      <c r="DQ123" s="991">
        <v>250957</v>
      </c>
      <c r="DR123" s="989"/>
      <c r="DS123" s="989"/>
      <c r="DT123" s="989"/>
      <c r="DU123" s="990"/>
      <c r="DV123" s="992">
        <v>0.6</v>
      </c>
      <c r="DW123" s="993"/>
      <c r="DX123" s="993"/>
      <c r="DY123" s="993"/>
      <c r="DZ123" s="994"/>
    </row>
    <row r="124" spans="1:130" s="199" customFormat="1" ht="26.25" customHeight="1" thickBot="1">
      <c r="A124" s="1089"/>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72.900000000000006</v>
      </c>
      <c r="BR124" s="1058"/>
      <c r="BS124" s="1058"/>
      <c r="BT124" s="1058"/>
      <c r="BU124" s="1058"/>
      <c r="BV124" s="1058">
        <v>70.599999999999994</v>
      </c>
      <c r="BW124" s="1058"/>
      <c r="BX124" s="1058"/>
      <c r="BY124" s="1058"/>
      <c r="BZ124" s="1058"/>
      <c r="CA124" s="1058">
        <v>77.900000000000006</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v>480152</v>
      </c>
      <c r="DH124" s="1014"/>
      <c r="DI124" s="1014"/>
      <c r="DJ124" s="1014"/>
      <c r="DK124" s="1015"/>
      <c r="DL124" s="1013">
        <v>270969</v>
      </c>
      <c r="DM124" s="1014"/>
      <c r="DN124" s="1014"/>
      <c r="DO124" s="1014"/>
      <c r="DP124" s="1015"/>
      <c r="DQ124" s="1013">
        <v>19620</v>
      </c>
      <c r="DR124" s="1014"/>
      <c r="DS124" s="1014"/>
      <c r="DT124" s="1014"/>
      <c r="DU124" s="1015"/>
      <c r="DV124" s="1016">
        <v>0</v>
      </c>
      <c r="DW124" s="1017"/>
      <c r="DX124" s="1017"/>
      <c r="DY124" s="1017"/>
      <c r="DZ124" s="1018"/>
    </row>
    <row r="125" spans="1:130" s="199" customFormat="1" ht="26.25" customHeight="1">
      <c r="A125" s="1089"/>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617554</v>
      </c>
      <c r="AB126" s="989"/>
      <c r="AC126" s="989"/>
      <c r="AD126" s="989"/>
      <c r="AE126" s="990"/>
      <c r="AF126" s="991">
        <v>408759</v>
      </c>
      <c r="AG126" s="989"/>
      <c r="AH126" s="989"/>
      <c r="AI126" s="989"/>
      <c r="AJ126" s="990"/>
      <c r="AK126" s="991">
        <v>205972</v>
      </c>
      <c r="AL126" s="989"/>
      <c r="AM126" s="989"/>
      <c r="AN126" s="989"/>
      <c r="AO126" s="990"/>
      <c r="AP126" s="992">
        <v>0.5</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2559215</v>
      </c>
      <c r="AB128" s="1078"/>
      <c r="AC128" s="1078"/>
      <c r="AD128" s="1078"/>
      <c r="AE128" s="1079"/>
      <c r="AF128" s="1080">
        <v>2484915</v>
      </c>
      <c r="AG128" s="1078"/>
      <c r="AH128" s="1078"/>
      <c r="AI128" s="1078"/>
      <c r="AJ128" s="1079"/>
      <c r="AK128" s="1080">
        <v>2575199</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113</v>
      </c>
      <c r="BG128" s="1085"/>
      <c r="BH128" s="1085"/>
      <c r="BI128" s="1085"/>
      <c r="BJ128" s="1085"/>
      <c r="BK128" s="1085"/>
      <c r="BL128" s="1086"/>
      <c r="BM128" s="1084">
        <v>11.25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v>103357</v>
      </c>
      <c r="DH128" s="1070"/>
      <c r="DI128" s="1070"/>
      <c r="DJ128" s="1070"/>
      <c r="DK128" s="1070"/>
      <c r="DL128" s="1070">
        <v>163678</v>
      </c>
      <c r="DM128" s="1070"/>
      <c r="DN128" s="1070"/>
      <c r="DO128" s="1070"/>
      <c r="DP128" s="1070"/>
      <c r="DQ128" s="1070">
        <v>287522</v>
      </c>
      <c r="DR128" s="1070"/>
      <c r="DS128" s="1070"/>
      <c r="DT128" s="1070"/>
      <c r="DU128" s="1070"/>
      <c r="DV128" s="1071">
        <v>0.7</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51360729</v>
      </c>
      <c r="AB129" s="989"/>
      <c r="AC129" s="989"/>
      <c r="AD129" s="989"/>
      <c r="AE129" s="990"/>
      <c r="AF129" s="991">
        <v>51683890</v>
      </c>
      <c r="AG129" s="989"/>
      <c r="AH129" s="989"/>
      <c r="AI129" s="989"/>
      <c r="AJ129" s="990"/>
      <c r="AK129" s="991">
        <v>51226620</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113</v>
      </c>
      <c r="BG129" s="1099"/>
      <c r="BH129" s="1099"/>
      <c r="BI129" s="1099"/>
      <c r="BJ129" s="1099"/>
      <c r="BK129" s="1099"/>
      <c r="BL129" s="1100"/>
      <c r="BM129" s="1098">
        <v>16.25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9399699</v>
      </c>
      <c r="AB130" s="989"/>
      <c r="AC130" s="989"/>
      <c r="AD130" s="989"/>
      <c r="AE130" s="990"/>
      <c r="AF130" s="991">
        <v>8784384</v>
      </c>
      <c r="AG130" s="989"/>
      <c r="AH130" s="989"/>
      <c r="AI130" s="989"/>
      <c r="AJ130" s="990"/>
      <c r="AK130" s="991">
        <v>8549445</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8.4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41961030</v>
      </c>
      <c r="AB131" s="1014"/>
      <c r="AC131" s="1014"/>
      <c r="AD131" s="1014"/>
      <c r="AE131" s="1015"/>
      <c r="AF131" s="1013">
        <v>42899506</v>
      </c>
      <c r="AG131" s="1014"/>
      <c r="AH131" s="1014"/>
      <c r="AI131" s="1014"/>
      <c r="AJ131" s="1015"/>
      <c r="AK131" s="1013">
        <v>42677175</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v>77.900000000000006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8.8132155000000001</v>
      </c>
      <c r="AB132" s="1130"/>
      <c r="AC132" s="1130"/>
      <c r="AD132" s="1130"/>
      <c r="AE132" s="1131"/>
      <c r="AF132" s="1132">
        <v>8.4854706719999999</v>
      </c>
      <c r="AG132" s="1130"/>
      <c r="AH132" s="1130"/>
      <c r="AI132" s="1130"/>
      <c r="AJ132" s="1131"/>
      <c r="AK132" s="1132">
        <v>8.0941252549999998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8.9</v>
      </c>
      <c r="AB133" s="1113"/>
      <c r="AC133" s="1113"/>
      <c r="AD133" s="1113"/>
      <c r="AE133" s="1114"/>
      <c r="AF133" s="1112">
        <v>8.6</v>
      </c>
      <c r="AG133" s="1113"/>
      <c r="AH133" s="1113"/>
      <c r="AI133" s="1113"/>
      <c r="AJ133" s="1114"/>
      <c r="AK133" s="1112">
        <v>8.4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10"/>
  <sheetViews>
    <sheetView showGridLines="0" view="pageBreakPreview" topLeftCell="A22" zoomScaleNormal="85" zoomScaleSheetLayoutView="55" workbookViewId="0">
      <selection activeCell="I50" sqref="I50"/>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2"/>
  <sheetViews>
    <sheetView showGridLines="0" topLeftCell="A61"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0" t="s">
        <v>472</v>
      </c>
      <c r="L7" s="256"/>
      <c r="M7" s="257" t="s">
        <v>473</v>
      </c>
      <c r="N7" s="258"/>
    </row>
    <row r="8" spans="1:16">
      <c r="A8" s="250"/>
      <c r="B8" s="246"/>
      <c r="C8" s="246"/>
      <c r="D8" s="246"/>
      <c r="E8" s="246"/>
      <c r="F8" s="246"/>
      <c r="G8" s="259"/>
      <c r="H8" s="260"/>
      <c r="I8" s="260"/>
      <c r="J8" s="261"/>
      <c r="K8" s="1151"/>
      <c r="L8" s="262" t="s">
        <v>474</v>
      </c>
      <c r="M8" s="263" t="s">
        <v>475</v>
      </c>
      <c r="N8" s="264" t="s">
        <v>476</v>
      </c>
    </row>
    <row r="9" spans="1:16">
      <c r="A9" s="250"/>
      <c r="B9" s="246"/>
      <c r="C9" s="246"/>
      <c r="D9" s="246"/>
      <c r="E9" s="246"/>
      <c r="F9" s="246"/>
      <c r="G9" s="1152" t="s">
        <v>477</v>
      </c>
      <c r="H9" s="1153"/>
      <c r="I9" s="1153"/>
      <c r="J9" s="1154"/>
      <c r="K9" s="265">
        <v>13317143</v>
      </c>
      <c r="L9" s="266">
        <v>53454</v>
      </c>
      <c r="M9" s="267">
        <v>55816</v>
      </c>
      <c r="N9" s="268">
        <v>-4.2</v>
      </c>
    </row>
    <row r="10" spans="1:16">
      <c r="A10" s="250"/>
      <c r="B10" s="246"/>
      <c r="C10" s="246"/>
      <c r="D10" s="246"/>
      <c r="E10" s="246"/>
      <c r="F10" s="246"/>
      <c r="G10" s="1152" t="s">
        <v>478</v>
      </c>
      <c r="H10" s="1153"/>
      <c r="I10" s="1153"/>
      <c r="J10" s="1154"/>
      <c r="K10" s="269">
        <v>602366</v>
      </c>
      <c r="L10" s="270">
        <v>2418</v>
      </c>
      <c r="M10" s="271">
        <v>3693</v>
      </c>
      <c r="N10" s="272">
        <v>-34.5</v>
      </c>
    </row>
    <row r="11" spans="1:16" ht="13.5" customHeight="1">
      <c r="A11" s="250"/>
      <c r="B11" s="246"/>
      <c r="C11" s="246"/>
      <c r="D11" s="246"/>
      <c r="E11" s="246"/>
      <c r="F11" s="246"/>
      <c r="G11" s="1152" t="s">
        <v>479</v>
      </c>
      <c r="H11" s="1153"/>
      <c r="I11" s="1153"/>
      <c r="J11" s="1154"/>
      <c r="K11" s="269">
        <v>179347</v>
      </c>
      <c r="L11" s="270">
        <v>720</v>
      </c>
      <c r="M11" s="271">
        <v>2201</v>
      </c>
      <c r="N11" s="272">
        <v>-67.3</v>
      </c>
    </row>
    <row r="12" spans="1:16" ht="13.5" customHeight="1">
      <c r="A12" s="250"/>
      <c r="B12" s="246"/>
      <c r="C12" s="246"/>
      <c r="D12" s="246"/>
      <c r="E12" s="246"/>
      <c r="F12" s="246"/>
      <c r="G12" s="1152" t="s">
        <v>480</v>
      </c>
      <c r="H12" s="1153"/>
      <c r="I12" s="1153"/>
      <c r="J12" s="1154"/>
      <c r="K12" s="269">
        <v>761382</v>
      </c>
      <c r="L12" s="270">
        <v>3056</v>
      </c>
      <c r="M12" s="271">
        <v>1372</v>
      </c>
      <c r="N12" s="272">
        <v>122.7</v>
      </c>
    </row>
    <row r="13" spans="1:16" ht="13.5" customHeight="1">
      <c r="A13" s="250"/>
      <c r="B13" s="246"/>
      <c r="C13" s="246"/>
      <c r="D13" s="246"/>
      <c r="E13" s="246"/>
      <c r="F13" s="246"/>
      <c r="G13" s="1152" t="s">
        <v>481</v>
      </c>
      <c r="H13" s="1153"/>
      <c r="I13" s="1153"/>
      <c r="J13" s="1154"/>
      <c r="K13" s="269" t="s">
        <v>482</v>
      </c>
      <c r="L13" s="270" t="s">
        <v>482</v>
      </c>
      <c r="M13" s="271">
        <v>67</v>
      </c>
      <c r="N13" s="272" t="s">
        <v>482</v>
      </c>
    </row>
    <row r="14" spans="1:16" ht="13.5" customHeight="1">
      <c r="A14" s="250"/>
      <c r="B14" s="246"/>
      <c r="C14" s="246"/>
      <c r="D14" s="246"/>
      <c r="E14" s="246"/>
      <c r="F14" s="246"/>
      <c r="G14" s="1152" t="s">
        <v>483</v>
      </c>
      <c r="H14" s="1153"/>
      <c r="I14" s="1153"/>
      <c r="J14" s="1154"/>
      <c r="K14" s="269">
        <v>478655</v>
      </c>
      <c r="L14" s="270">
        <v>1921</v>
      </c>
      <c r="M14" s="271">
        <v>1915</v>
      </c>
      <c r="N14" s="272">
        <v>0.3</v>
      </c>
    </row>
    <row r="15" spans="1:16" ht="13.5" customHeight="1">
      <c r="A15" s="250"/>
      <c r="B15" s="246"/>
      <c r="C15" s="246"/>
      <c r="D15" s="246"/>
      <c r="E15" s="246"/>
      <c r="F15" s="246"/>
      <c r="G15" s="1152" t="s">
        <v>484</v>
      </c>
      <c r="H15" s="1153"/>
      <c r="I15" s="1153"/>
      <c r="J15" s="1154"/>
      <c r="K15" s="269">
        <v>225538</v>
      </c>
      <c r="L15" s="270">
        <v>905</v>
      </c>
      <c r="M15" s="271">
        <v>1099</v>
      </c>
      <c r="N15" s="272">
        <v>-17.7</v>
      </c>
    </row>
    <row r="16" spans="1:16">
      <c r="A16" s="250"/>
      <c r="B16" s="246"/>
      <c r="C16" s="246"/>
      <c r="D16" s="246"/>
      <c r="E16" s="246"/>
      <c r="F16" s="246"/>
      <c r="G16" s="1155" t="s">
        <v>485</v>
      </c>
      <c r="H16" s="1156"/>
      <c r="I16" s="1156"/>
      <c r="J16" s="1157"/>
      <c r="K16" s="270">
        <v>-961029</v>
      </c>
      <c r="L16" s="270">
        <v>-3857</v>
      </c>
      <c r="M16" s="271">
        <v>-4462</v>
      </c>
      <c r="N16" s="272">
        <v>-13.6</v>
      </c>
    </row>
    <row r="17" spans="1:16">
      <c r="A17" s="250"/>
      <c r="B17" s="246"/>
      <c r="C17" s="246"/>
      <c r="D17" s="246"/>
      <c r="E17" s="246"/>
      <c r="F17" s="246"/>
      <c r="G17" s="1155" t="s">
        <v>170</v>
      </c>
      <c r="H17" s="1156"/>
      <c r="I17" s="1156"/>
      <c r="J17" s="1157"/>
      <c r="K17" s="270">
        <v>14603402</v>
      </c>
      <c r="L17" s="270">
        <v>58617</v>
      </c>
      <c r="M17" s="271">
        <v>61701</v>
      </c>
      <c r="N17" s="272">
        <v>-5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47" t="s">
        <v>490</v>
      </c>
      <c r="H21" s="1148"/>
      <c r="I21" s="1148"/>
      <c r="J21" s="1149"/>
      <c r="K21" s="282">
        <v>6.17</v>
      </c>
      <c r="L21" s="283">
        <v>6.17</v>
      </c>
      <c r="M21" s="284">
        <v>0</v>
      </c>
      <c r="N21" s="251"/>
      <c r="O21" s="285"/>
      <c r="P21" s="281"/>
    </row>
    <row r="22" spans="1:16" s="286" customFormat="1">
      <c r="A22" s="281"/>
      <c r="B22" s="251"/>
      <c r="C22" s="251"/>
      <c r="D22" s="251"/>
      <c r="E22" s="251"/>
      <c r="F22" s="251"/>
      <c r="G22" s="1147" t="s">
        <v>491</v>
      </c>
      <c r="H22" s="1148"/>
      <c r="I22" s="1148"/>
      <c r="J22" s="1149"/>
      <c r="K22" s="287">
        <v>101.6</v>
      </c>
      <c r="L22" s="288">
        <v>100.1</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0" t="s">
        <v>472</v>
      </c>
      <c r="L30" s="256"/>
      <c r="M30" s="257" t="s">
        <v>473</v>
      </c>
      <c r="N30" s="258"/>
    </row>
    <row r="31" spans="1:16">
      <c r="A31" s="250"/>
      <c r="B31" s="246"/>
      <c r="C31" s="246"/>
      <c r="D31" s="246"/>
      <c r="E31" s="246"/>
      <c r="F31" s="246"/>
      <c r="G31" s="259"/>
      <c r="H31" s="260"/>
      <c r="I31" s="260"/>
      <c r="J31" s="261"/>
      <c r="K31" s="1151"/>
      <c r="L31" s="262" t="s">
        <v>474</v>
      </c>
      <c r="M31" s="263" t="s">
        <v>475</v>
      </c>
      <c r="N31" s="264" t="s">
        <v>476</v>
      </c>
    </row>
    <row r="32" spans="1:16" ht="27" customHeight="1">
      <c r="A32" s="250"/>
      <c r="B32" s="246"/>
      <c r="C32" s="246"/>
      <c r="D32" s="246"/>
      <c r="E32" s="246"/>
      <c r="F32" s="246"/>
      <c r="G32" s="1163" t="s">
        <v>495</v>
      </c>
      <c r="H32" s="1164"/>
      <c r="I32" s="1164"/>
      <c r="J32" s="1165"/>
      <c r="K32" s="296">
        <v>9778559</v>
      </c>
      <c r="L32" s="296">
        <v>39250</v>
      </c>
      <c r="M32" s="297">
        <v>31774</v>
      </c>
      <c r="N32" s="298">
        <v>23.5</v>
      </c>
    </row>
    <row r="33" spans="1:16" ht="13.5" customHeight="1">
      <c r="A33" s="250"/>
      <c r="B33" s="246"/>
      <c r="C33" s="246"/>
      <c r="D33" s="246"/>
      <c r="E33" s="246"/>
      <c r="F33" s="246"/>
      <c r="G33" s="1163" t="s">
        <v>496</v>
      </c>
      <c r="H33" s="1164"/>
      <c r="I33" s="1164"/>
      <c r="J33" s="1165"/>
      <c r="K33" s="296" t="s">
        <v>482</v>
      </c>
      <c r="L33" s="296" t="s">
        <v>482</v>
      </c>
      <c r="M33" s="297">
        <v>8</v>
      </c>
      <c r="N33" s="298" t="s">
        <v>482</v>
      </c>
    </row>
    <row r="34" spans="1:16" ht="27" customHeight="1">
      <c r="A34" s="250"/>
      <c r="B34" s="246"/>
      <c r="C34" s="246"/>
      <c r="D34" s="246"/>
      <c r="E34" s="246"/>
      <c r="F34" s="246"/>
      <c r="G34" s="1163" t="s">
        <v>497</v>
      </c>
      <c r="H34" s="1164"/>
      <c r="I34" s="1164"/>
      <c r="J34" s="1165"/>
      <c r="K34" s="296" t="s">
        <v>482</v>
      </c>
      <c r="L34" s="296" t="s">
        <v>482</v>
      </c>
      <c r="M34" s="297">
        <v>51</v>
      </c>
      <c r="N34" s="298" t="s">
        <v>482</v>
      </c>
    </row>
    <row r="35" spans="1:16" ht="27" customHeight="1">
      <c r="A35" s="250"/>
      <c r="B35" s="246"/>
      <c r="C35" s="246"/>
      <c r="D35" s="246"/>
      <c r="E35" s="246"/>
      <c r="F35" s="246"/>
      <c r="G35" s="1163" t="s">
        <v>498</v>
      </c>
      <c r="H35" s="1164"/>
      <c r="I35" s="1164"/>
      <c r="J35" s="1165"/>
      <c r="K35" s="296">
        <v>4074687</v>
      </c>
      <c r="L35" s="296">
        <v>16355</v>
      </c>
      <c r="M35" s="297">
        <v>10918</v>
      </c>
      <c r="N35" s="298">
        <v>49.8</v>
      </c>
    </row>
    <row r="36" spans="1:16" ht="27" customHeight="1">
      <c r="A36" s="250"/>
      <c r="B36" s="246"/>
      <c r="C36" s="246"/>
      <c r="D36" s="246"/>
      <c r="E36" s="246"/>
      <c r="F36" s="246"/>
      <c r="G36" s="1163" t="s">
        <v>499</v>
      </c>
      <c r="H36" s="1164"/>
      <c r="I36" s="1164"/>
      <c r="J36" s="1165"/>
      <c r="K36" s="296">
        <v>9632</v>
      </c>
      <c r="L36" s="296">
        <v>39</v>
      </c>
      <c r="M36" s="297">
        <v>463</v>
      </c>
      <c r="N36" s="298">
        <v>-91.6</v>
      </c>
    </row>
    <row r="37" spans="1:16" ht="13.5" customHeight="1">
      <c r="A37" s="250"/>
      <c r="B37" s="246"/>
      <c r="C37" s="246"/>
      <c r="D37" s="246"/>
      <c r="E37" s="246"/>
      <c r="F37" s="246"/>
      <c r="G37" s="1163" t="s">
        <v>500</v>
      </c>
      <c r="H37" s="1164"/>
      <c r="I37" s="1164"/>
      <c r="J37" s="1165"/>
      <c r="K37" s="296">
        <v>714769</v>
      </c>
      <c r="L37" s="296">
        <v>2869</v>
      </c>
      <c r="M37" s="297">
        <v>976</v>
      </c>
      <c r="N37" s="298">
        <v>194</v>
      </c>
    </row>
    <row r="38" spans="1:16" ht="27" customHeight="1">
      <c r="A38" s="250"/>
      <c r="B38" s="246"/>
      <c r="C38" s="246"/>
      <c r="D38" s="246"/>
      <c r="E38" s="246"/>
      <c r="F38" s="246"/>
      <c r="G38" s="1166" t="s">
        <v>501</v>
      </c>
      <c r="H38" s="1167"/>
      <c r="I38" s="1167"/>
      <c r="J38" s="1168"/>
      <c r="K38" s="299">
        <v>1341</v>
      </c>
      <c r="L38" s="299">
        <v>5</v>
      </c>
      <c r="M38" s="300">
        <v>2</v>
      </c>
      <c r="N38" s="301">
        <v>150</v>
      </c>
      <c r="O38" s="295"/>
    </row>
    <row r="39" spans="1:16">
      <c r="A39" s="250"/>
      <c r="B39" s="246"/>
      <c r="C39" s="246"/>
      <c r="D39" s="246"/>
      <c r="E39" s="246"/>
      <c r="F39" s="246"/>
      <c r="G39" s="1166" t="s">
        <v>502</v>
      </c>
      <c r="H39" s="1167"/>
      <c r="I39" s="1167"/>
      <c r="J39" s="1168"/>
      <c r="K39" s="302">
        <v>-2575199</v>
      </c>
      <c r="L39" s="302">
        <v>-10337</v>
      </c>
      <c r="M39" s="303">
        <v>-8001</v>
      </c>
      <c r="N39" s="304">
        <v>29.2</v>
      </c>
      <c r="O39" s="295"/>
    </row>
    <row r="40" spans="1:16" ht="27" customHeight="1">
      <c r="A40" s="250"/>
      <c r="B40" s="246"/>
      <c r="C40" s="246"/>
      <c r="D40" s="246"/>
      <c r="E40" s="246"/>
      <c r="F40" s="246"/>
      <c r="G40" s="1163" t="s">
        <v>503</v>
      </c>
      <c r="H40" s="1164"/>
      <c r="I40" s="1164"/>
      <c r="J40" s="1165"/>
      <c r="K40" s="302">
        <v>-8549445</v>
      </c>
      <c r="L40" s="302">
        <v>-34317</v>
      </c>
      <c r="M40" s="303">
        <v>-27445</v>
      </c>
      <c r="N40" s="304">
        <v>25</v>
      </c>
      <c r="O40" s="295"/>
    </row>
    <row r="41" spans="1:16">
      <c r="A41" s="250"/>
      <c r="B41" s="246"/>
      <c r="C41" s="246"/>
      <c r="D41" s="246"/>
      <c r="E41" s="246"/>
      <c r="F41" s="246"/>
      <c r="G41" s="1169" t="s">
        <v>281</v>
      </c>
      <c r="H41" s="1170"/>
      <c r="I41" s="1170"/>
      <c r="J41" s="1171"/>
      <c r="K41" s="296">
        <v>3454344</v>
      </c>
      <c r="L41" s="302">
        <v>13865</v>
      </c>
      <c r="M41" s="303">
        <v>8747</v>
      </c>
      <c r="N41" s="304">
        <v>58.5</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58" t="s">
        <v>472</v>
      </c>
      <c r="J49" s="1160" t="s">
        <v>507</v>
      </c>
      <c r="K49" s="1161"/>
      <c r="L49" s="1161"/>
      <c r="M49" s="1161"/>
      <c r="N49" s="1162"/>
    </row>
    <row r="50" spans="1:14">
      <c r="A50" s="250"/>
      <c r="B50" s="246"/>
      <c r="C50" s="246"/>
      <c r="D50" s="246"/>
      <c r="E50" s="246"/>
      <c r="F50" s="246"/>
      <c r="G50" s="314"/>
      <c r="H50" s="315"/>
      <c r="I50" s="1159"/>
      <c r="J50" s="316" t="s">
        <v>508</v>
      </c>
      <c r="K50" s="317" t="s">
        <v>509</v>
      </c>
      <c r="L50" s="318" t="s">
        <v>510</v>
      </c>
      <c r="M50" s="319" t="s">
        <v>511</v>
      </c>
      <c r="N50" s="320" t="s">
        <v>512</v>
      </c>
    </row>
    <row r="51" spans="1:14">
      <c r="A51" s="250"/>
      <c r="B51" s="246"/>
      <c r="C51" s="246"/>
      <c r="D51" s="246"/>
      <c r="E51" s="246"/>
      <c r="F51" s="246"/>
      <c r="G51" s="312" t="s">
        <v>513</v>
      </c>
      <c r="H51" s="313"/>
      <c r="I51" s="321">
        <v>10093032</v>
      </c>
      <c r="J51" s="322">
        <v>40283</v>
      </c>
      <c r="K51" s="323">
        <v>-3.3</v>
      </c>
      <c r="L51" s="324">
        <v>39052</v>
      </c>
      <c r="M51" s="325">
        <v>6.2</v>
      </c>
      <c r="N51" s="326">
        <v>-9.5</v>
      </c>
    </row>
    <row r="52" spans="1:14">
      <c r="A52" s="250"/>
      <c r="B52" s="246"/>
      <c r="C52" s="246"/>
      <c r="D52" s="246"/>
      <c r="E52" s="246"/>
      <c r="F52" s="246"/>
      <c r="G52" s="327"/>
      <c r="H52" s="328" t="s">
        <v>514</v>
      </c>
      <c r="I52" s="329">
        <v>6781900</v>
      </c>
      <c r="J52" s="330">
        <v>27068</v>
      </c>
      <c r="K52" s="331">
        <v>-0.8</v>
      </c>
      <c r="L52" s="332">
        <v>21186</v>
      </c>
      <c r="M52" s="333">
        <v>1</v>
      </c>
      <c r="N52" s="334">
        <v>-1.8</v>
      </c>
    </row>
    <row r="53" spans="1:14">
      <c r="A53" s="250"/>
      <c r="B53" s="246"/>
      <c r="C53" s="246"/>
      <c r="D53" s="246"/>
      <c r="E53" s="246"/>
      <c r="F53" s="246"/>
      <c r="G53" s="312" t="s">
        <v>515</v>
      </c>
      <c r="H53" s="313"/>
      <c r="I53" s="321">
        <v>11722544</v>
      </c>
      <c r="J53" s="322">
        <v>46640</v>
      </c>
      <c r="K53" s="323">
        <v>15.8</v>
      </c>
      <c r="L53" s="324">
        <v>41235</v>
      </c>
      <c r="M53" s="325">
        <v>5.6</v>
      </c>
      <c r="N53" s="326">
        <v>10.199999999999999</v>
      </c>
    </row>
    <row r="54" spans="1:14">
      <c r="A54" s="250"/>
      <c r="B54" s="246"/>
      <c r="C54" s="246"/>
      <c r="D54" s="246"/>
      <c r="E54" s="246"/>
      <c r="F54" s="246"/>
      <c r="G54" s="327"/>
      <c r="H54" s="328" t="s">
        <v>514</v>
      </c>
      <c r="I54" s="329">
        <v>7593616</v>
      </c>
      <c r="J54" s="330">
        <v>30213</v>
      </c>
      <c r="K54" s="331">
        <v>11.6</v>
      </c>
      <c r="L54" s="332">
        <v>22086</v>
      </c>
      <c r="M54" s="333">
        <v>4.2</v>
      </c>
      <c r="N54" s="334">
        <v>7.4</v>
      </c>
    </row>
    <row r="55" spans="1:14">
      <c r="A55" s="250"/>
      <c r="B55" s="246"/>
      <c r="C55" s="246"/>
      <c r="D55" s="246"/>
      <c r="E55" s="246"/>
      <c r="F55" s="246"/>
      <c r="G55" s="312" t="s">
        <v>516</v>
      </c>
      <c r="H55" s="313"/>
      <c r="I55" s="321">
        <v>12097993</v>
      </c>
      <c r="J55" s="322">
        <v>48281</v>
      </c>
      <c r="K55" s="323">
        <v>3.5</v>
      </c>
      <c r="L55" s="324">
        <v>41862</v>
      </c>
      <c r="M55" s="325">
        <v>1.5</v>
      </c>
      <c r="N55" s="326">
        <v>2</v>
      </c>
    </row>
    <row r="56" spans="1:14">
      <c r="A56" s="250"/>
      <c r="B56" s="246"/>
      <c r="C56" s="246"/>
      <c r="D56" s="246"/>
      <c r="E56" s="246"/>
      <c r="F56" s="246"/>
      <c r="G56" s="327"/>
      <c r="H56" s="328" t="s">
        <v>514</v>
      </c>
      <c r="I56" s="329">
        <v>7404394</v>
      </c>
      <c r="J56" s="330">
        <v>29550</v>
      </c>
      <c r="K56" s="331">
        <v>-2.2000000000000002</v>
      </c>
      <c r="L56" s="332">
        <v>23710</v>
      </c>
      <c r="M56" s="333">
        <v>7.4</v>
      </c>
      <c r="N56" s="334">
        <v>-9.6</v>
      </c>
    </row>
    <row r="57" spans="1:14">
      <c r="A57" s="250"/>
      <c r="B57" s="246"/>
      <c r="C57" s="246"/>
      <c r="D57" s="246"/>
      <c r="E57" s="246"/>
      <c r="F57" s="246"/>
      <c r="G57" s="312" t="s">
        <v>517</v>
      </c>
      <c r="H57" s="313"/>
      <c r="I57" s="321">
        <v>9814875</v>
      </c>
      <c r="J57" s="322">
        <v>39294</v>
      </c>
      <c r="K57" s="323">
        <v>-18.600000000000001</v>
      </c>
      <c r="L57" s="324">
        <v>43554</v>
      </c>
      <c r="M57" s="325">
        <v>4</v>
      </c>
      <c r="N57" s="326">
        <v>-22.6</v>
      </c>
    </row>
    <row r="58" spans="1:14">
      <c r="A58" s="250"/>
      <c r="B58" s="246"/>
      <c r="C58" s="246"/>
      <c r="D58" s="246"/>
      <c r="E58" s="246"/>
      <c r="F58" s="246"/>
      <c r="G58" s="327"/>
      <c r="H58" s="328" t="s">
        <v>514</v>
      </c>
      <c r="I58" s="329">
        <v>6140562</v>
      </c>
      <c r="J58" s="330">
        <v>24584</v>
      </c>
      <c r="K58" s="331">
        <v>-16.8</v>
      </c>
      <c r="L58" s="332">
        <v>24811</v>
      </c>
      <c r="M58" s="333">
        <v>4.5999999999999996</v>
      </c>
      <c r="N58" s="334">
        <v>-21.4</v>
      </c>
    </row>
    <row r="59" spans="1:14">
      <c r="A59" s="250"/>
      <c r="B59" s="246"/>
      <c r="C59" s="246"/>
      <c r="D59" s="246"/>
      <c r="E59" s="246"/>
      <c r="F59" s="246"/>
      <c r="G59" s="312" t="s">
        <v>518</v>
      </c>
      <c r="H59" s="313"/>
      <c r="I59" s="321">
        <v>9897475</v>
      </c>
      <c r="J59" s="322">
        <v>39728</v>
      </c>
      <c r="K59" s="323">
        <v>1.1000000000000001</v>
      </c>
      <c r="L59" s="324">
        <v>42581</v>
      </c>
      <c r="M59" s="325">
        <v>-2.2000000000000002</v>
      </c>
      <c r="N59" s="326">
        <v>3.3</v>
      </c>
    </row>
    <row r="60" spans="1:14">
      <c r="A60" s="250"/>
      <c r="B60" s="246"/>
      <c r="C60" s="246"/>
      <c r="D60" s="246"/>
      <c r="E60" s="246"/>
      <c r="F60" s="246"/>
      <c r="G60" s="327"/>
      <c r="H60" s="328" t="s">
        <v>514</v>
      </c>
      <c r="I60" s="335">
        <v>7658647</v>
      </c>
      <c r="J60" s="330">
        <v>30741</v>
      </c>
      <c r="K60" s="331">
        <v>25</v>
      </c>
      <c r="L60" s="332">
        <v>24354</v>
      </c>
      <c r="M60" s="333">
        <v>-1.8</v>
      </c>
      <c r="N60" s="334">
        <v>26.8</v>
      </c>
    </row>
    <row r="61" spans="1:14">
      <c r="A61" s="250"/>
      <c r="B61" s="246"/>
      <c r="C61" s="246"/>
      <c r="D61" s="246"/>
      <c r="E61" s="246"/>
      <c r="F61" s="246"/>
      <c r="G61" s="312" t="s">
        <v>519</v>
      </c>
      <c r="H61" s="336"/>
      <c r="I61" s="337">
        <v>10725184</v>
      </c>
      <c r="J61" s="338">
        <v>42845</v>
      </c>
      <c r="K61" s="339">
        <v>-0.3</v>
      </c>
      <c r="L61" s="340">
        <v>41657</v>
      </c>
      <c r="M61" s="341">
        <v>3</v>
      </c>
      <c r="N61" s="326">
        <v>-3.3</v>
      </c>
    </row>
    <row r="62" spans="1:14">
      <c r="A62" s="250"/>
      <c r="B62" s="246"/>
      <c r="C62" s="246"/>
      <c r="D62" s="246"/>
      <c r="E62" s="246"/>
      <c r="F62" s="246"/>
      <c r="G62" s="327"/>
      <c r="H62" s="328" t="s">
        <v>514</v>
      </c>
      <c r="I62" s="329">
        <v>7115824</v>
      </c>
      <c r="J62" s="330">
        <v>28431</v>
      </c>
      <c r="K62" s="331">
        <v>3.4</v>
      </c>
      <c r="L62" s="332">
        <v>23229</v>
      </c>
      <c r="M62" s="333">
        <v>3.1</v>
      </c>
      <c r="N62" s="334">
        <v>0.3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topLeftCell="A22" zoomScaleNormal="100" zoomScaleSheetLayoutView="55" workbookViewId="0">
      <selection activeCell="I89" sqref="I8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topLeftCell="A71" zoomScaleNormal="100" zoomScaleSheetLayoutView="55" workbookViewId="0">
      <selection activeCell="Q19" sqref="Q1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topLeftCell="A1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5.2</v>
      </c>
      <c r="G47" s="12">
        <v>4.68</v>
      </c>
      <c r="H47" s="12">
        <v>4.3600000000000003</v>
      </c>
      <c r="I47" s="12">
        <v>2.66</v>
      </c>
      <c r="J47" s="13">
        <v>1.65</v>
      </c>
    </row>
    <row r="48" spans="2:10" ht="57.75" customHeight="1">
      <c r="B48" s="14"/>
      <c r="C48" s="1174" t="s">
        <v>4</v>
      </c>
      <c r="D48" s="1174"/>
      <c r="E48" s="1175"/>
      <c r="F48" s="15">
        <v>2.99</v>
      </c>
      <c r="G48" s="16">
        <v>3.36</v>
      </c>
      <c r="H48" s="16">
        <v>2.39</v>
      </c>
      <c r="I48" s="16">
        <v>3.65</v>
      </c>
      <c r="J48" s="17">
        <v>3.25</v>
      </c>
    </row>
    <row r="49" spans="2:10" ht="57.75" customHeight="1" thickBot="1">
      <c r="B49" s="18"/>
      <c r="C49" s="1176" t="s">
        <v>5</v>
      </c>
      <c r="D49" s="1176"/>
      <c r="E49" s="1177"/>
      <c r="F49" s="19" t="s">
        <v>526</v>
      </c>
      <c r="G49" s="20" t="s">
        <v>527</v>
      </c>
      <c r="H49" s="20" t="s">
        <v>528</v>
      </c>
      <c r="I49" s="20" t="s">
        <v>529</v>
      </c>
      <c r="J49" s="21" t="s">
        <v>530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2018-02-27T02:27:11Z</cp:lastPrinted>
  <dcterms:created xsi:type="dcterms:W3CDTF">2018-01-24T03:47:49Z</dcterms:created>
  <dcterms:modified xsi:type="dcterms:W3CDTF">2018-11-21T08:56:09Z</dcterms:modified>
  <cp:category/>
</cp:coreProperties>
</file>