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ns05003\020_財政部_0100_財政課\_H29\05_財政統計\04_財政状況資料集\20170516_【517締切】H27財政状況資料集追加分の内容確認及び公表依頼について\"/>
    </mc:Choice>
  </mc:AlternateContent>
  <bookViews>
    <workbookView xWindow="0" yWindow="0" windowWidth="20490" windowHeight="8310" tabRatio="7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69" i="11" l="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C37" i="9"/>
  <c r="BE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l="1"/>
  <c r="AM36" i="9" l="1"/>
  <c r="BE34" i="9" l="1"/>
  <c r="BE35" i="9" l="1"/>
  <c r="BW34" i="9" s="1"/>
  <c r="BW35" i="9" s="1"/>
  <c r="BW36" i="9" s="1"/>
  <c r="BW37" i="9" s="1"/>
  <c r="BW38" i="9" s="1"/>
  <c r="BW39" i="9" s="1"/>
  <c r="CO34" i="9" l="1"/>
  <c r="CO35" i="9" s="1"/>
  <c r="CO36" i="9" s="1"/>
  <c r="CO37" i="9" s="1"/>
  <c r="CO38" i="9" s="1"/>
  <c r="CO39" i="9" s="1"/>
  <c r="CO40" i="9" s="1"/>
  <c r="CO41" i="9" s="1"/>
  <c r="CO42" i="9" s="1"/>
</calcChain>
</file>

<file path=xl/sharedStrings.xml><?xml version="1.0" encoding="utf-8"?>
<sst xmlns="http://schemas.openxmlformats.org/spreadsheetml/2006/main" count="991" uniqueCount="570">
  <si>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</si>
  <si>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</si>
  <si>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</si>
  <si>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</si>
  <si>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</si>
  <si>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</si>
  <si>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</si>
  <si>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</si>
  <si>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</si>
  <si>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</si>
  <si>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</si>
  <si>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</si>
  <si>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</si>
  <si>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</si>
  <si>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</si>
  <si>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</si>
  <si>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</si>
  <si>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</si>
  <si>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</si>
  <si>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</si>
  <si>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</si>
  <si>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</si>
  <si>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</si>
  <si>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</si>
  <si>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</si>
  <si>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</si>
  <si>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</si>
  <si>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</si>
  <si>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</si>
  <si>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</si>
  <si>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</si>
  <si>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</si>
  <si>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</si>
  <si>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</si>
  <si>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</si>
  <si>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</si>
  <si>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</si>
  <si>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</si>
  <si>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</si>
  <si>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</si>
  <si>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</si>
  <si>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</si>
  <si>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</si>
  <si>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</si>
  <si>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</si>
  <si>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</si>
  <si>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</si>
  <si>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</si>
  <si>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</si>
  <si>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</si>
  <si>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</si>
  <si>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</si>
  <si>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</si>
  <si>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</si>
  <si>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</si>
  <si>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</si>
  <si>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</si>
  <si>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</si>
  <si>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</si>
  <si>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</si>
  <si>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</si>
  <si>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</si>
  <si>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</si>
  <si>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</si>
  <si>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</si>
  <si>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</si>
  <si>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</si>
  <si>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</si>
  <si>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</si>
  <si>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</si>
  <si>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</si>
  <si>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</si>
  <si>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</si>
  <si>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</si>
  <si>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</si>
  <si>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</si>
  <si>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</si>
  <si>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</si>
  <si>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</si>
  <si>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</si>
  <si>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</si>
  <si>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</si>
  <si>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</si>
  <si>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</si>
  <si>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</si>
  <si>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</si>
  <si>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</si>
  <si>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</si>
  <si>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</si>
  <si>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</si>
  <si>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</si>
  <si>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</si>
  <si>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</si>
  <si>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</si>
  <si>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</si>
  <si>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</si>
  <si>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</si>
  <si>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</si>
  <si>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</si>
  <si>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</si>
  <si>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</si>
  <si>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</si>
  <si>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</si>
  <si>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</si>
  <si>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</si>
  <si>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</si>
  <si>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</si>
  <si>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</si>
  <si>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</si>
  <si>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</si>
  <si>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</si>
  <si>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</si>
  <si>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</si>
  <si>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</si>
  <si>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</si>
  <si>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</si>
  <si>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</si>
  <si>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</si>
  <si>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</si>
  <si>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</si>
  <si>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</si>
  <si>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</si>
  <si>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</si>
  <si>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</si>
  <si>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</si>
  <si>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</si>
  <si>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</si>
  <si>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</si>
  <si>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</si>
  <si>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</si>
  <si>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</si>
  <si>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</si>
  <si>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</si>
  <si>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</si>
  <si>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</si>
  <si>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</si>
  <si>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</si>
  <si>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</si>
  <si>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</si>
  <si>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</si>
  <si>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</si>
  <si>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</si>
  <si>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</si>
  <si>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</si>
  <si>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</si>
  <si>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</si>
  <si>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</si>
  <si>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</si>
  <si>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</si>
  <si>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</si>
  <si>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</si>
  <si>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</si>
  <si>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</si>
  <si>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</si>
  <si>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</si>
  <si>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</si>
  <si>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</si>
  <si>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</si>
  <si>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</si>
  <si>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</si>
  <si>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</si>
  <si>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</si>
  <si>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</si>
  <si>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</si>
  <si>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</si>
  <si>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</si>
  <si>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</si>
  <si>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</si>
  <si>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</si>
  <si>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</si>
  <si>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</si>
  <si>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</si>
  <si>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</si>
  <si>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</si>
  <si>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</si>
  <si>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</si>
  <si>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</si>
  <si>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</si>
  <si>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</si>
  <si>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</si>
  <si>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</si>
  <si>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</si>
  <si>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</si>
  <si>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</si>
  <si>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</si>
  <si>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</si>
  <si>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</si>
  <si>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</si>
  <si>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</si>
  <si>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</si>
  <si>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</si>
  <si>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</si>
  <si>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</si>
  <si>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山形県山形市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</si>
  <si>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</si>
  <si>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</si>
  <si>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</si>
  <si>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</si>
  <si>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</si>
  <si>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</si>
  <si>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</si>
  <si>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</si>
  <si>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</si>
  <si>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</si>
  <si>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</si>
  <si>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</si>
  <si>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</si>
  <si>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</si>
  <si>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</si>
  <si>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</si>
  <si>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</si>
  <si>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</si>
  <si>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</si>
  <si>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</si>
  <si>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</si>
  <si>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</si>
  <si>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</si>
  <si>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</si>
  <si>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</si>
  <si>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</si>
  <si>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</si>
  <si>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</si>
  <si>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</si>
  <si>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</si>
  <si>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</si>
  <si>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</si>
  <si>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</si>
  <si>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</si>
  <si>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</si>
  <si>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</si>
  <si>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</si>
  <si>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</si>
  <si>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</si>
  <si>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</si>
  <si>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</si>
  <si>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</si>
  <si>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</si>
  <si>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</si>
  <si>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</si>
  <si>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</si>
  <si>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</si>
  <si>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</si>
  <si>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</si>
  <si>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</si>
  <si>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</si>
  <si>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</si>
  <si>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</si>
  <si>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</si>
  <si>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</si>
  <si>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</si>
  <si>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</si>
  <si>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</si>
  <si>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</si>
  <si>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</si>
  <si>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</si>
  <si>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</si>
  <si>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</si>
  <si>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</si>
  <si>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</si>
  <si>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</si>
  <si>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</si>
  <si>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</si>
  <si>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</si>
  <si>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</si>
  <si>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</si>
  <si>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</si>
  <si>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</si>
  <si>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</si>
  <si>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</si>
  <si>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</si>
  <si>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</si>
  <si>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</si>
  <si>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</si>
  <si>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</si>
  <si>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</si>
  <si>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</si>
  <si>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</si>
  <si>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</si>
  <si>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</si>
  <si>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</si>
  <si>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</si>
  <si>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</si>
  <si>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</si>
  <si>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</si>
  <si>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</si>
  <si>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</si>
  <si>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</si>
  <si>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</si>
  <si>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</si>
  <si>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</si>
  <si>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</si>
  <si>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</si>
  <si>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</si>
  <si>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</si>
  <si>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</si>
  <si>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</si>
  <si>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</si>
  <si>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</si>
  <si>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</si>
  <si>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</si>
  <si>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</si>
  <si>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</si>
  <si>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</si>
  <si>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</si>
  <si>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</si>
  <si>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</si>
  <si>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</si>
  <si>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</si>
  <si>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</si>
  <si>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</si>
  <si>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</si>
  <si>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</si>
  <si>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</si>
  <si>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</si>
  <si>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</si>
  <si>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</si>
  <si>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</si>
  <si>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</si>
  <si>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</si>
  <si>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</si>
  <si>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</si>
  <si>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</si>
  <si>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</si>
  <si>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</si>
  <si>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</si>
  <si>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</si>
  <si>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</si>
  <si>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</si>
  <si>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</si>
  <si>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</si>
  <si>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</si>
  <si>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</si>
  <si>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</si>
  <si>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</si>
  <si>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</si>
  <si>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</si>
  <si>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</si>
  <si>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</si>
  <si>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</si>
  <si>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</si>
  <si>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</si>
  <si>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山形県山形市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</si>
  <si>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</si>
  <si>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</si>
  <si>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</si>
  <si>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</si>
  <si>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</si>
  <si>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</si>
  <si>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</si>
  <si>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</si>
  <si>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</si>
  <si>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</si>
  <si>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</si>
  <si>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</si>
  <si>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</si>
  <si>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</si>
  <si>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</si>
  <si>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</si>
  <si>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</si>
  <si>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</si>
  <si>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</si>
  <si>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</si>
  <si>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</si>
  <si>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</si>
  <si>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</si>
  <si>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</si>
  <si>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</si>
  <si>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</si>
  <si>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</si>
  <si>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</si>
  <si>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</si>
  <si>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</si>
  <si>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</si>
  <si>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</si>
  <si>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</si>
  <si>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</si>
  <si>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</si>
  <si>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</si>
  <si>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</si>
  <si>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</si>
  <si>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</si>
  <si>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</si>
  <si>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</si>
  <si>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</si>
  <si>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</si>
  <si>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</si>
  <si>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</si>
  <si>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</si>
  <si>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</si>
  <si>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</si>
  <si>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</si>
  <si>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</si>
  <si>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</si>
  <si>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</si>
  <si>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</si>
  <si>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</si>
  <si>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</si>
  <si>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</si>
  <si>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</si>
  <si>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</si>
  <si>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</si>
  <si>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</si>
  <si>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</si>
  <si>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</si>
  <si>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</si>
  <si>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</si>
  <si>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</si>
  <si>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</si>
  <si>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</si>
  <si>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</si>
  <si>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</si>
  <si>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</si>
  <si>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</si>
  <si>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</si>
  <si>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</si>
  <si>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</si>
  <si>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</si>
  <si>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</si>
  <si>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</si>
  <si>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</si>
  <si>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</si>
  <si>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</si>
  <si>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</si>
  <si>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</si>
  <si>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</si>
  <si>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</si>
  <si>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</si>
  <si>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</si>
  <si>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</si>
  <si>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</si>
  <si>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</si>
  <si>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</si>
  <si>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</si>
  <si>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</si>
  <si>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</si>
  <si>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</si>
  <si>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</si>
  <si>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</si>
  <si>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</si>
  <si>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</si>
  <si>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</si>
  <si>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</si>
  <si>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</si>
  <si>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</si>
  <si>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</si>
  <si>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</si>
  <si>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</si>
  <si>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</si>
  <si>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</si>
  <si>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</si>
  <si>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</si>
  <si>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</si>
  <si>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</si>
  <si>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</si>
  <si>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</si>
  <si>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</si>
  <si>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</si>
  <si>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</si>
  <si>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</si>
  <si>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</si>
  <si>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</si>
  <si>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</si>
  <si>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</si>
  <si>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</si>
  <si>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</si>
  <si>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</si>
  <si>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</si>
  <si>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</si>
  <si>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</si>
  <si>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</si>
  <si>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</si>
  <si>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</si>
  <si>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</si>
  <si>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</si>
  <si>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</si>
  <si>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</si>
  <si>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</si>
  <si>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</si>
  <si>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</si>
  <si>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</si>
  <si>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</si>
  <si>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</si>
  <si>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</si>
  <si>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</si>
  <si>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</si>
  <si>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</si>
  <si>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</si>
  <si>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</si>
  <si>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</si>
  <si>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</si>
  <si>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</si>
  <si>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</si>
  <si>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</si>
  <si>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</si>
  <si>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</si>
  <si>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</si>
  <si>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</si>
  <si>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</si>
  <si>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</si>
  <si>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</si>
  <si>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</si>
  <si>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</si>
  <si>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</si>
  <si>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</si>
  <si>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</si>
  <si>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</si>
  <si>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</si>
  <si>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</si>
  <si>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</si>
  <si>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</si>
  <si>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</si>
  <si>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</si>
  <si>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</si>
  <si>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</si>
  <si>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</si>
  <si>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</si>
  <si>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</si>
  <si>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</si>
  <si>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</si>
  <si>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</si>
  <si>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</si>
  <si>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</si>
  <si>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</si>
  <si>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</si>
  <si>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 0.12</t>
  </si>
  <si>
    <t>▲ 1.29</t>
  </si>
  <si>
    <t>▲ 0.39</t>
  </si>
  <si>
    <t>市立病院済生館事業会計</t>
  </si>
  <si>
    <t>水道事業会計</t>
  </si>
  <si>
    <t>一般会計</t>
  </si>
  <si>
    <t>公共下水道事業会計</t>
  </si>
  <si>
    <t>介護保険事業会計</t>
  </si>
  <si>
    <t>国民健康保険事業会計</t>
  </si>
  <si>
    <t>公設地方卸売市場事業会計</t>
  </si>
  <si>
    <t>後期高齢者医療事業会計</t>
  </si>
  <si>
    <t>その他会計（赤字）</t>
  </si>
  <si>
    <t>その他会計（黒字）</t>
  </si>
  <si>
    <t>山形市都市振興公社</t>
    <rPh sb="0" eb="2">
      <t>ヤマガタ</t>
    </rPh>
    <rPh sb="2" eb="3">
      <t>シ</t>
    </rPh>
    <rPh sb="3" eb="5">
      <t>トシ</t>
    </rPh>
    <rPh sb="5" eb="7">
      <t>シンコウ</t>
    </rPh>
    <rPh sb="7" eb="9">
      <t>コウシャ</t>
    </rPh>
    <phoneticPr fontId="2"/>
  </si>
  <si>
    <t>-</t>
    <phoneticPr fontId="2"/>
  </si>
  <si>
    <t>山形市土地開発公社</t>
    <rPh sb="0" eb="2">
      <t>ヤマガタ</t>
    </rPh>
    <rPh sb="2" eb="3">
      <t>シ</t>
    </rPh>
    <rPh sb="3" eb="5">
      <t>トチ</t>
    </rPh>
    <rPh sb="5" eb="7">
      <t>カイハツ</t>
    </rPh>
    <rPh sb="7" eb="9">
      <t>コウシャ</t>
    </rPh>
    <phoneticPr fontId="2"/>
  </si>
  <si>
    <t>山形市文化振興事業団</t>
    <rPh sb="0" eb="2">
      <t>ヤマガタ</t>
    </rPh>
    <rPh sb="2" eb="3">
      <t>シ</t>
    </rPh>
    <rPh sb="3" eb="5">
      <t>ブンカ</t>
    </rPh>
    <rPh sb="5" eb="7">
      <t>シンコウ</t>
    </rPh>
    <rPh sb="7" eb="10">
      <t>ジギョウダン</t>
    </rPh>
    <phoneticPr fontId="2"/>
  </si>
  <si>
    <t>山形市健康福祉医療事業団</t>
    <rPh sb="0" eb="2">
      <t>ヤマガタ</t>
    </rPh>
    <rPh sb="2" eb="3">
      <t>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</si>
  <si>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</si>
  <si>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2">
      <t>ヤマガタ</t>
    </rPh>
    <rPh sb="2" eb="3">
      <t>シ</t>
    </rPh>
    <rPh sb="3" eb="5">
      <t>ノウギョウ</t>
    </rPh>
    <rPh sb="5" eb="7">
      <t>シンコウ</t>
    </rPh>
    <rPh sb="7" eb="9">
      <t>コウシャ</t>
    </rPh>
    <phoneticPr fontId="2"/>
  </si>
  <si>
    <t>山形市水道サービスセンター</t>
    <rPh sb="0" eb="2">
      <t>ヤマガタ</t>
    </rPh>
    <rPh sb="2" eb="3">
      <t>シ</t>
    </rPh>
    <rPh sb="3" eb="5">
      <t>スイドウ</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</si>
  <si>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</si>
  <si>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</si>
  <si>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</si>
  <si>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</si>
  <si>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</si>
  <si>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</si>
  <si>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</si>
  <si>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</si>
  <si>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国民健康保険事業会計</t>
    <phoneticPr fontId="5"/>
  </si>
  <si>
    <t>後期高齢者医療事業会計</t>
    <phoneticPr fontId="5"/>
  </si>
  <si>
    <t>公設地方卸売市場事業会計</t>
    <phoneticPr fontId="5"/>
  </si>
  <si>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</si>
  <si>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</si>
  <si>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</si>
  <si>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</si>
  <si>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</si>
  <si>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</si>
  <si>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</si>
  <si>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</si>
  <si>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</si>
  <si>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</si>
  <si>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</si>
  <si>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</si>
  <si>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</si>
  <si>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２３年度より２５年度まで下がっていたが、２６年度に再び上昇し２７年度は若干減少した。類似団体の平均は年々下降しているが、当市はＨ２３～Ｈ２７の５ヵ年平均では２０ポイント程度高い値となっている。
実質公債比率は、平成２３年度の１０．１をピークに徐々に下がっているが、類似団体も下がっており、その差は拡大する傾向にある。地方債の減少により、各比率も下がっているが、今後大型施設の建設及びその地方債の償還が控えているため、これ以上の大幅な減少は見込めない可能性が高い。</t>
    <rPh sb="0" eb="2">
      <t>ショウライ</t>
    </rPh>
    <rPh sb="2" eb="4">
      <t>フタン</t>
    </rPh>
    <rPh sb="4" eb="6">
      <t>ヒリツ</t>
    </rPh>
    <rPh sb="8" eb="10">
      <t>ヘイセイ</t>
    </rPh>
    <rPh sb="12" eb="14">
      <t>ネンド</t>
    </rPh>
    <rPh sb="18" eb="20">
      <t>ネンド</t>
    </rPh>
    <rPh sb="22" eb="23">
      <t>サ</t>
    </rPh>
    <rPh sb="32" eb="34">
      <t>ネンド</t>
    </rPh>
    <rPh sb="35" eb="36">
      <t>フタタ</t>
    </rPh>
    <rPh sb="37" eb="39">
      <t>ジョウショウ</t>
    </rPh>
    <rPh sb="42" eb="44">
      <t>ネンド</t>
    </rPh>
    <rPh sb="45" eb="47">
      <t>ジャッカン</t>
    </rPh>
    <rPh sb="47" eb="49">
      <t>ゲンショウ</t>
    </rPh>
    <rPh sb="52" eb="54">
      <t>ルイジ</t>
    </rPh>
    <rPh sb="54" eb="56">
      <t>ダンタイ</t>
    </rPh>
    <rPh sb="57" eb="59">
      <t>ヘイキン</t>
    </rPh>
    <rPh sb="60" eb="64">
      <t>ネンネンカコウ</t>
    </rPh>
    <rPh sb="70" eb="72">
      <t>トウシ</t>
    </rPh>
    <rPh sb="83" eb="84">
      <t>ネン</t>
    </rPh>
    <rPh sb="84" eb="86">
      <t>ヘイキン</t>
    </rPh>
    <rPh sb="94" eb="96">
      <t>テイド</t>
    </rPh>
    <rPh sb="96" eb="97">
      <t>タカ</t>
    </rPh>
    <rPh sb="98" eb="99">
      <t>アタイ</t>
    </rPh>
    <rPh sb="107" eb="109">
      <t>ジッシツ</t>
    </rPh>
    <rPh sb="109" eb="111">
      <t>コウサイ</t>
    </rPh>
    <rPh sb="111" eb="113">
      <t>ヒリツ</t>
    </rPh>
    <rPh sb="115" eb="117">
      <t>ヘイセイ</t>
    </rPh>
    <rPh sb="119" eb="121">
      <t>ネンド</t>
    </rPh>
    <rPh sb="131" eb="133">
      <t>ジョジョ</t>
    </rPh>
    <rPh sb="134" eb="135">
      <t>サ</t>
    </rPh>
    <rPh sb="142" eb="144">
      <t>ルイジ</t>
    </rPh>
    <rPh sb="144" eb="146">
      <t>ダンタイ</t>
    </rPh>
    <rPh sb="147" eb="148">
      <t>サ</t>
    </rPh>
    <rPh sb="156" eb="157">
      <t>サ</t>
    </rPh>
    <rPh sb="158" eb="160">
      <t>カクダイ</t>
    </rPh>
    <rPh sb="162" eb="164">
      <t>ケイコウ</t>
    </rPh>
    <rPh sb="168" eb="171">
      <t>チホウサイ</t>
    </rPh>
    <rPh sb="172" eb="174">
      <t>ゲンショウ</t>
    </rPh>
    <rPh sb="178" eb="179">
      <t>カク</t>
    </rPh>
    <rPh sb="179" eb="181">
      <t>ヒリツ</t>
    </rPh>
    <rPh sb="182" eb="183">
      <t>サ</t>
    </rPh>
    <rPh sb="190" eb="192">
      <t>コンゴ</t>
    </rPh>
    <rPh sb="192" eb="194">
      <t>オオガタ</t>
    </rPh>
    <rPh sb="194" eb="196">
      <t>シセツ</t>
    </rPh>
    <rPh sb="197" eb="199">
      <t>ケンセツ</t>
    </rPh>
    <rPh sb="199" eb="200">
      <t>オヨ</t>
    </rPh>
    <rPh sb="203" eb="206">
      <t>チホウサイ</t>
    </rPh>
    <rPh sb="207" eb="209">
      <t>ショウカン</t>
    </rPh>
    <rPh sb="210" eb="211">
      <t>ヒカ</t>
    </rPh>
    <rPh sb="220" eb="222">
      <t>イジョウ</t>
    </rPh>
    <rPh sb="223" eb="225">
      <t>オオハバ</t>
    </rPh>
    <rPh sb="226" eb="228">
      <t>ゲンショウ</t>
    </rPh>
    <rPh sb="229" eb="231">
      <t>ミコ</t>
    </rPh>
    <rPh sb="234" eb="237">
      <t>カノウセイ</t>
    </rPh>
    <rPh sb="238" eb="23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</si>
</sst>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41654</c:v>
                </c:pt>
                <c:pt idx="1">
                  <c:v>40283</c:v>
                </c:pt>
                <c:pt idx="2">
                  <c:v>46640</c:v>
                </c:pt>
                <c:pt idx="3">
                  <c:v>48281</c:v>
                </c:pt>
                <c:pt idx="4">
                  <c:v>39294</c:v>
                </c:pt>
              </c:numCache>
            </c:numRef>
          </c:val>
          <c:smooth val="0"/>
        </c:ser>
        <c:dLbls>
          <c:showLegendKey val="0"/>
          <c:showVal val="0"/>
          <c:showCatName val="0"/>
          <c:showSerName val="0"/>
          <c:showPercent val="0"/>
          <c:showBubbleSize val="0"/>
        </c:dLbls>
        <c:marker val="1"/>
        <c:smooth val="0"/>
        <c:axId val="577088264"/>
        <c:axId val="577086304"/>
      </c:lineChart>
      <c:catAx>
        <c:axId val="577088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7086304"/>
        <c:crosses val="autoZero"/>
        <c:auto val="1"/>
        <c:lblAlgn val="ctr"/>
        <c:lblOffset val="100"/>
        <c:tickLblSkip val="1"/>
        <c:tickMarkSkip val="1"/>
        <c:noMultiLvlLbl val="0"/>
      </c:catAx>
      <c:valAx>
        <c:axId val="5770863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7088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4.5999999999999996</c:v>
                </c:pt>
                <c:pt idx="1">
                  <c:v>2.99</c:v>
                </c:pt>
                <c:pt idx="2">
                  <c:v>3.36</c:v>
                </c:pt>
                <c:pt idx="3">
                  <c:v>2.39</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4.12</c:v>
                </c:pt>
                <c:pt idx="1">
                  <c:v>5.2</c:v>
                </c:pt>
                <c:pt idx="2">
                  <c:v>4.68</c:v>
                </c:pt>
                <c:pt idx="3">
                  <c:v>4.3600000000000003</c:v>
                </c:pt>
                <c:pt idx="4">
                  <c:v>2.66</c:v>
                </c:pt>
              </c:numCache>
            </c:numRef>
          </c:val>
        </c:ser>
        <c:dLbls>
          <c:showLegendKey val="0"/>
          <c:showVal val="0"/>
          <c:showCatName val="0"/>
          <c:showSerName val="0"/>
          <c:showPercent val="0"/>
          <c:showBubbleSize val="0"/>
        </c:dLbls>
        <c:gapWidth val="250"/>
        <c:overlap val="100"/>
        <c:axId val="577085520"/>
        <c:axId val="577085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0.55000000000000004</c:v>
                </c:pt>
                <c:pt idx="1">
                  <c:v>-0.59</c:v>
                </c:pt>
                <c:pt idx="2">
                  <c:v>-0.12</c:v>
                </c:pt>
                <c:pt idx="3">
                  <c:v>-1.29</c:v>
                </c:pt>
                <c:pt idx="4">
                  <c:v>-0.39</c:v>
                </c:pt>
              </c:numCache>
            </c:numRef>
          </c:val>
          <c:smooth val="0"/>
        </c:ser>
        <c:dLbls>
          <c:showLegendKey val="0"/>
          <c:showVal val="0"/>
          <c:showCatName val="0"/>
          <c:showSerName val="0"/>
          <c:showPercent val="0"/>
          <c:showBubbleSize val="0"/>
        </c:dLbls>
        <c:marker val="1"/>
        <c:smooth val="0"/>
        <c:axId val="577085520"/>
        <c:axId val="577085912"/>
      </c:lineChart>
      <c:catAx>
        <c:axId val="57708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7085912"/>
        <c:crosses val="autoZero"/>
        <c:auto val="1"/>
        <c:lblAlgn val="ctr"/>
        <c:lblOffset val="100"/>
        <c:tickLblSkip val="1"/>
        <c:tickMarkSkip val="1"/>
        <c:noMultiLvlLbl val="0"/>
      </c:catAx>
      <c:valAx>
        <c:axId val="57708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8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0.06</c:v>
                </c:pt>
                <c:pt idx="4">
                  <c:v>#N/A</c:v>
                </c:pt>
                <c:pt idx="5">
                  <c:v>0.04</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公設地方卸売市場事業会計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2.5099999999999998</c:v>
                </c:pt>
                <c:pt idx="2">
                  <c:v>#N/A</c:v>
                </c:pt>
                <c:pt idx="3">
                  <c:v>1.8</c:v>
                </c:pt>
                <c:pt idx="4">
                  <c:v>#N/A</c:v>
                </c:pt>
                <c:pt idx="5">
                  <c:v>0.99</c:v>
                </c:pt>
                <c:pt idx="6">
                  <c:v>#N/A</c:v>
                </c:pt>
                <c:pt idx="7">
                  <c:v>1.85</c:v>
                </c:pt>
                <c:pt idx="8">
                  <c:v>#N/A</c:v>
                </c:pt>
                <c:pt idx="9">
                  <c:v>7.0000000000000007E-2</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0.39</c:v>
                </c:pt>
                <c:pt idx="4">
                  <c:v>#N/A</c:v>
                </c:pt>
                <c:pt idx="5">
                  <c:v>0.37</c:v>
                </c:pt>
                <c:pt idx="6">
                  <c:v>#N/A</c:v>
                </c:pt>
                <c:pt idx="7">
                  <c:v>0.28000000000000003</c:v>
                </c:pt>
                <c:pt idx="8">
                  <c:v>#N/A</c:v>
                </c:pt>
                <c:pt idx="9">
                  <c:v>0.41</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2.02</c:v>
                </c:pt>
                <c:pt idx="2">
                  <c:v>#N/A</c:v>
                </c:pt>
                <c:pt idx="3">
                  <c:v>2.1</c:v>
                </c:pt>
                <c:pt idx="4">
                  <c:v>#N/A</c:v>
                </c:pt>
                <c:pt idx="5">
                  <c:v>2.37</c:v>
                </c:pt>
                <c:pt idx="6">
                  <c:v>#N/A</c:v>
                </c:pt>
                <c:pt idx="7">
                  <c:v>2.15</c:v>
                </c:pt>
                <c:pt idx="8">
                  <c:v>#N/A</c:v>
                </c:pt>
                <c:pt idx="9">
                  <c:v>2.4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4.59</c:v>
                </c:pt>
                <c:pt idx="2">
                  <c:v>#N/A</c:v>
                </c:pt>
                <c:pt idx="3">
                  <c:v>2.98</c:v>
                </c:pt>
                <c:pt idx="4">
                  <c:v>#N/A</c:v>
                </c:pt>
                <c:pt idx="5">
                  <c:v>3.35</c:v>
                </c:pt>
                <c:pt idx="6">
                  <c:v>#N/A</c:v>
                </c:pt>
                <c:pt idx="7">
                  <c:v>2.38</c:v>
                </c:pt>
                <c:pt idx="8">
                  <c:v>#N/A</c:v>
                </c:pt>
                <c:pt idx="9">
                  <c:v>3.64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6.35</c:v>
                </c:pt>
                <c:pt idx="2">
                  <c:v>#N/A</c:v>
                </c:pt>
                <c:pt idx="3">
                  <c:v>6.52</c:v>
                </c:pt>
                <c:pt idx="4">
                  <c:v>#N/A</c:v>
                </c:pt>
                <c:pt idx="5">
                  <c:v>6.44</c:v>
                </c:pt>
                <c:pt idx="6">
                  <c:v>#N/A</c:v>
                </c:pt>
                <c:pt idx="7">
                  <c:v>6.73</c:v>
                </c:pt>
                <c:pt idx="8">
                  <c:v>#N/A</c:v>
                </c:pt>
                <c:pt idx="9">
                  <c:v>7.13</c:v>
                </c:pt>
              </c:numCache>
            </c:numRef>
          </c:val>
        </c:ser>
        <c:ser>
          <c:idx val="9"/>
          <c:order val="9"/>
          <c:tx>
            <c:strRef>
              <c:f>データシート!$A$36</c:f>
              <c:strCache>
                <c:ptCount val="1"/>
                <c:pt idx="0">
                  <c:v>市立病院済生館事業会計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8.2200000000000006</c:v>
                </c:pt>
                <c:pt idx="2">
                  <c:v>#N/A</c:v>
                </c:pt>
                <c:pt idx="3">
                  <c:v>8.52</c:v>
                </c:pt>
                <c:pt idx="4">
                  <c:v>#N/A</c:v>
                </c:pt>
                <c:pt idx="5">
                  <c:v>9.1300000000000008</c:v>
                </c:pt>
                <c:pt idx="6">
                  <c:v>#N/A</c:v>
                </c:pt>
                <c:pt idx="7">
                  <c:v>8.52</c:v>
                </c:pt>
                <c:pt idx="8">
                  <c:v>#N/A</c:v>
                </c:pt>
                <c:pt idx="9">
                  <c:v>7.94</c:v>
                </c:pt>
              </c:numCache>
            </c:numRef>
          </c:val>
        </c:ser>
        <c:dLbls>
          <c:showLegendKey val="0"/>
          <c:showVal val="0"/>
          <c:showCatName val="0"/>
          <c:showSerName val="0"/>
          <c:showPercent val="0"/>
          <c:showBubbleSize val="0"/>
        </c:dLbls>
        <c:gapWidth val="150"/>
        <c:overlap val="100"/>
        <c:axId val="577084736"/>
        <c:axId val="577084344"/>
      </c:barChart>
      <c:catAx>
        <c:axId val="5770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084344"/>
        <c:crosses val="autoZero"/>
        <c:auto val="1"/>
        <c:lblAlgn val="ctr"/>
        <c:lblOffset val="100"/>
        <c:tickLblSkip val="1"/>
        <c:tickMarkSkip val="1"/>
        <c:noMultiLvlLbl val="0"/>
      </c:catAx>
      <c:valAx>
        <c:axId val="57708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8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12014</c:v>
                </c:pt>
                <c:pt idx="5">
                  <c:v>11959</c:v>
                </c:pt>
                <c:pt idx="8">
                  <c:v>11632</c:v>
                </c:pt>
                <c:pt idx="11">
                  <c:v>11959</c:v>
                </c:pt>
                <c:pt idx="14">
                  <c:v>11268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1072</c:v>
                </c:pt>
                <c:pt idx="3">
                  <c:v>1125</c:v>
                </c:pt>
                <c:pt idx="6">
                  <c:v>774</c:v>
                </c:pt>
                <c:pt idx="9">
                  <c:v>1142</c:v>
                </c:pt>
                <c:pt idx="12">
                  <c:v>926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10</c:v>
                </c:pt>
                <c:pt idx="6">
                  <c:v>8</c:v>
                </c:pt>
                <c:pt idx="9">
                  <c:v>7</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4208</c:v>
                </c:pt>
                <c:pt idx="3">
                  <c:v>4214</c:v>
                </c:pt>
                <c:pt idx="6">
                  <c:v>4036</c:v>
                </c:pt>
                <c:pt idx="9">
                  <c:v>3925</c:v>
                </c:pt>
                <c:pt idx="12">
                  <c:v>3880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10942</c:v>
                </c:pt>
                <c:pt idx="3">
                  <c:v>10557</c:v>
                </c:pt>
                <c:pt idx="6">
                  <c:v>10454</c:v>
                </c:pt>
                <c:pt idx="9">
                  <c:v>10580</c:v>
                </c:pt>
                <c:pt idx="12">
                  <c:v>10093</c:v>
                </c:pt>
              </c:numCache>
            </c:numRef>
          </c:val>
        </c:ser>
        <c:dLbls>
          <c:showLegendKey val="0"/>
          <c:showVal val="0"/>
          <c:showCatName val="0"/>
          <c:showSerName val="0"/>
          <c:showPercent val="0"/>
          <c:showBubbleSize val="0"/>
        </c:dLbls>
        <c:gapWidth val="100"/>
        <c:overlap val="100"/>
        <c:axId val="577083560"/>
        <c:axId val="57708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4219</c:v>
                </c:pt>
                <c:pt idx="2">
                  <c:v>#N/A</c:v>
                </c:pt>
                <c:pt idx="3">
                  <c:v>#N/A</c:v>
                </c:pt>
                <c:pt idx="4">
                  <c:v>3948</c:v>
                </c:pt>
                <c:pt idx="5">
                  <c:v>#N/A</c:v>
                </c:pt>
                <c:pt idx="6">
                  <c:v>#N/A</c:v>
                </c:pt>
                <c:pt idx="7">
                  <c:v>3641</c:v>
                </c:pt>
                <c:pt idx="8">
                  <c:v>#N/A</c:v>
                </c:pt>
                <c:pt idx="9">
                  <c:v>#N/A</c:v>
                </c:pt>
                <c:pt idx="10">
                  <c:v>3697</c:v>
                </c:pt>
                <c:pt idx="11">
                  <c:v>#N/A</c:v>
                </c:pt>
                <c:pt idx="12">
                  <c:v>#N/A</c:v>
                </c:pt>
                <c:pt idx="13">
                  <c:v>3642</c:v>
                </c:pt>
                <c:pt idx="14">
                  <c:v>#N/A</c:v>
                </c:pt>
              </c:numCache>
            </c:numRef>
          </c:val>
          <c:smooth val="0"/>
        </c:ser>
        <c:dLbls>
          <c:showLegendKey val="0"/>
          <c:showVal val="0"/>
          <c:showCatName val="0"/>
          <c:showSerName val="0"/>
          <c:showPercent val="0"/>
          <c:showBubbleSize val="0"/>
        </c:dLbls>
        <c:marker val="1"/>
        <c:smooth val="0"/>
        <c:axId val="577083560"/>
        <c:axId val="577083168"/>
      </c:lineChart>
      <c:catAx>
        <c:axId val="57708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083168"/>
        <c:crosses val="autoZero"/>
        <c:auto val="1"/>
        <c:lblAlgn val="ctr"/>
        <c:lblOffset val="100"/>
        <c:tickLblSkip val="1"/>
        <c:tickMarkSkip val="1"/>
        <c:noMultiLvlLbl val="0"/>
      </c:catAx>
      <c:valAx>
        <c:axId val="57708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8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111362</c:v>
                </c:pt>
                <c:pt idx="5">
                  <c:v>110553</c:v>
                </c:pt>
                <c:pt idx="8">
                  <c:v>110040</c:v>
                </c:pt>
                <c:pt idx="11">
                  <c:v>107467</c:v>
                </c:pt>
                <c:pt idx="14">
                  <c:v>107345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25556</c:v>
                </c:pt>
                <c:pt idx="5">
                  <c:v>23203</c:v>
                </c:pt>
                <c:pt idx="8">
                  <c:v>22021</c:v>
                </c:pt>
                <c:pt idx="11">
                  <c:v>21735</c:v>
                </c:pt>
                <c:pt idx="14">
                  <c:v>21391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6360</c:v>
                </c:pt>
                <c:pt idx="5">
                  <c:v>7825</c:v>
                </c:pt>
                <c:pt idx="8">
                  <c:v>7648</c:v>
                </c:pt>
                <c:pt idx="11">
                  <c:v>6710</c:v>
                </c:pt>
                <c:pt idx="14">
                  <c:v>6290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49</c:v>
                </c:pt>
                <c:pt idx="9">
                  <c:v>103</c:v>
                </c:pt>
                <c:pt idx="12">
                  <c:v>164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16322</c:v>
                </c:pt>
                <c:pt idx="3">
                  <c:v>16326</c:v>
                </c:pt>
                <c:pt idx="6">
                  <c:v>15309</c:v>
                </c:pt>
                <c:pt idx="9">
                  <c:v>14000</c:v>
                </c:pt>
                <c:pt idx="12">
                  <c:v>14257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c:v>
                </c:pt>
                <c:pt idx="3">
                  <c:v>36</c:v>
                </c:pt>
                <c:pt idx="6">
                  <c:v>29</c:v>
                </c:pt>
                <c:pt idx="9">
                  <c:v>238</c:v>
                </c:pt>
                <c:pt idx="12">
                  <c:v>824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49019</c:v>
                </c:pt>
                <c:pt idx="3">
                  <c:v>45393</c:v>
                </c:pt>
                <c:pt idx="6">
                  <c:v>44181</c:v>
                </c:pt>
                <c:pt idx="9">
                  <c:v>41689</c:v>
                </c:pt>
                <c:pt idx="12">
                  <c:v>40358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12687</c:v>
                </c:pt>
                <c:pt idx="3">
                  <c:v>11004</c:v>
                </c:pt>
                <c:pt idx="6">
                  <c:v>10144</c:v>
                </c:pt>
                <c:pt idx="9">
                  <c:v>9459</c:v>
                </c:pt>
                <c:pt idx="12">
                  <c:v>9775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99031</c:v>
                </c:pt>
                <c:pt idx="3">
                  <c:v>98673</c:v>
                </c:pt>
                <c:pt idx="6">
                  <c:v>99167</c:v>
                </c:pt>
                <c:pt idx="9">
                  <c:v>101013</c:v>
                </c:pt>
                <c:pt idx="12">
                  <c:v>99972</c:v>
                </c:pt>
              </c:numCache>
            </c:numRef>
          </c:val>
        </c:ser>
        <c:dLbls>
          <c:showLegendKey val="0"/>
          <c:showVal val="0"/>
          <c:showCatName val="0"/>
          <c:showSerName val="0"/>
          <c:showPercent val="0"/>
          <c:showBubbleSize val="0"/>
        </c:dLbls>
        <c:gapWidth val="100"/>
        <c:overlap val="100"/>
        <c:axId val="577082776"/>
        <c:axId val="57708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33826</c:v>
                </c:pt>
                <c:pt idx="2">
                  <c:v>#N/A</c:v>
                </c:pt>
                <c:pt idx="3">
                  <c:v>#N/A</c:v>
                </c:pt>
                <c:pt idx="4">
                  <c:v>29850</c:v>
                </c:pt>
                <c:pt idx="5">
                  <c:v>#N/A</c:v>
                </c:pt>
                <c:pt idx="6">
                  <c:v>#N/A</c:v>
                </c:pt>
                <c:pt idx="7">
                  <c:v>29170</c:v>
                </c:pt>
                <c:pt idx="8">
                  <c:v>#N/A</c:v>
                </c:pt>
                <c:pt idx="9">
                  <c:v>#N/A</c:v>
                </c:pt>
                <c:pt idx="10">
                  <c:v>30592</c:v>
                </c:pt>
                <c:pt idx="11">
                  <c:v>#N/A</c:v>
                </c:pt>
                <c:pt idx="12">
                  <c:v>#N/A</c:v>
                </c:pt>
                <c:pt idx="13">
                  <c:v>30323</c:v>
                </c:pt>
                <c:pt idx="14">
                  <c:v>#N/A</c:v>
                </c:pt>
              </c:numCache>
            </c:numRef>
          </c:val>
          <c:smooth val="0"/>
        </c:ser>
        <c:dLbls>
          <c:showLegendKey val="0"/>
          <c:showVal val="0"/>
          <c:showCatName val="0"/>
          <c:showSerName val="0"/>
          <c:showPercent val="0"/>
          <c:showBubbleSize val="0"/>
        </c:dLbls>
        <c:marker val="1"/>
        <c:smooth val="0"/>
        <c:axId val="577082776"/>
        <c:axId val="577081600"/>
      </c:lineChart>
      <c:catAx>
        <c:axId val="57708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7081600"/>
        <c:crosses val="autoZero"/>
        <c:auto val="1"/>
        <c:lblAlgn val="ctr"/>
        <c:lblOffset val="100"/>
        <c:tickLblSkip val="1"/>
        <c:tickMarkSkip val="1"/>
        <c:noMultiLvlLbl val="0"/>
      </c:catAx>
      <c:valAx>
        <c:axId val="57708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8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{9D25103C-7C04-4430-B513-F2598CBA593D}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{CA16B4D9-05D6-4BA9-99A2-D154048A3A5D}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{C3776FC1-BDDF-4A48-977D-F2AB9D4E03EC}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{D5D2A540-B76F-4DBE-8099-6E223337E385}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{8E2379EF-0126-46B2-812C-4711CD8903ED}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{90BECDA3-01AF-4114-B3EC-A76E312ED6F2}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{70497569-F906-4FC5-B9B0-9C2CDA711BA3}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{0B3028BB-074A-4AF5-BAC5-F41046131298}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{F4EAA803-B674-4060-AE6C-C20F62498444}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{23A46DB0-BCA0-4431-8286-E8B51EEDBF8E}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77080032"/>
        <c:axId val="577079640"/>
      </c:scatterChart>
      <c:valAx>
        <c:axId val="577080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079640"/>
        <c:crosses val="autoZero"/>
        <c:crossBetween val="midCat"/>
      </c:valAx>
      <c:valAx>
        <c:axId val="577079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08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{79C79B31-6826-4D65-8F2F-B557CAEE15ED}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{0C21E405-C32F-4976-9F0B-2A9DF89ED227}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{B825BA33-E350-4337-982A-272CE39B03A9}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{D3424B38-C4FA-4040-ADCA-57E1B3C4E6D3}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{3943A47D-3D9A-4475-AE9B-BDAA42909BC2}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9.8000000000000007</c:v>
                </c:pt>
                <c:pt idx="2">
                  <c:v>9.3000000000000007</c:v>
                </c:pt>
                <c:pt idx="3">
                  <c:v>8.9</c:v>
                </c:pt>
                <c:pt idx="4">
                  <c:v>8.6</c:v>
                </c:pt>
              </c:numCache>
            </c:numRef>
          </c:xVal>
          <c:yVal>
            <c:numRef>
              <c:f>公会計指標分析・財政指標組合せ分析表!$K$73:$O$73</c:f>
              <c:numCache>
                <c:formatCode>#,##0.0;"▲ "#,##0.0</c:formatCode>
                <c:ptCount val="5"/>
                <c:pt idx="0">
                  <c:v>80.3</c:v>
                </c:pt>
                <c:pt idx="1">
                  <c:v>71.5</c:v>
                </c:pt>
                <c:pt idx="2">
                  <c:v>69</c:v>
                </c:pt>
                <c:pt idx="3">
                  <c:v>72.900000000000006</c:v>
                </c:pt>
                <c:pt idx="4">
                  <c:v>70.599999999999994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{85871810-042F-42C3-9AD9-6D6ECF6DF2BE}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{5948B25C-507A-4A95-8E0C-C31132A0ECE1}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{133D5F73-2C8F-4CB8-B2D1-AD049A92A5BF}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{A9546DBD-5598-4F32-A228-63491915D08C}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{D37AE95E-4F87-4F6C-AB00-AA61A0881A65}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577078856"/>
        <c:axId val="577078464"/>
      </c:scatterChart>
      <c:valAx>
        <c:axId val="577078856"/>
        <c:scaling>
          <c:orientation val="minMax"/>
          <c:max val="10.5"/>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078464"/>
        <c:crosses val="autoZero"/>
        <c:crossBetween val="midCat"/>
      </c:valAx>
      <c:valAx>
        <c:axId val="577078464"/>
        <c:scaling>
          <c:orientation val="minMax"/>
          <c:max val="88"/>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078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２７年度は算入公債費等が減少したものの、元利償還金や債務負担行為に基づく支出額が減少したことにより、前年度と比較して５５百万円の減となっている。今後も新たな地方債の発行に当たっては、有利な起債を活用し、また債務負担行為については、内容を精査し継続して財政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の分子については、債務負担行為に基づく支出予定額と組合等負担等見込額の増加とともに充当可能基金の減少があったものの、公営企業債等への繰入見込額、地方債の現在高が大きく減少した。この結果、平成２７年度は前年度と比較して２６９百万円減少している。今後も有利な起債の活用や可能な限り基金の積み増しを図り、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７年度は０．０２ポイント増加している。財政構造弾力化の維持を図るため、市税等の多様な納付手段の拡充による収納率向上を目指す。また、第５次行財政改革プランに基づき、事務事業と職員体制の見直しを継続的に行うことにより、更なる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8" name="直線コネクタ 67"/>
        <xdr:cNvCxnSpPr/>
      </xdr:nvCxnSpPr>
      <xdr:spPr>
        <a:xfrm flipV="1">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4" name="直線コネクタ 73"/>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税や地方消費税交付金等が増加したものの、扶助費や補助費等も増加したことにより、結果的に前年度と同数になった。今後も引き続き財政の硬直化が懸念されるため、経常経費の削減と収入の確保を図りながら健全な財政運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61</xdr:row>
      <xdr:rowOff>159596</xdr:rowOff>
    </xdr:to>
    <xdr:cxnSp macro="">
      <xdr:nvCxnSpPr>
        <xdr:cNvPr id="131" name="直線コネクタ 130"/>
        <xdr:cNvCxnSpPr/>
      </xdr:nvCxnSpPr>
      <xdr:spPr>
        <a:xfrm>
          <a:off x="4114800" y="10618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159596</xdr:rowOff>
    </xdr:to>
    <xdr:cxnSp macro="">
      <xdr:nvCxnSpPr>
        <xdr:cNvPr id="134" name="直線コネクタ 133"/>
        <xdr:cNvCxnSpPr/>
      </xdr:nvCxnSpPr>
      <xdr:spPr>
        <a:xfrm>
          <a:off x="3225800" y="1060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61</xdr:row>
      <xdr:rowOff>143510</xdr:rowOff>
    </xdr:to>
    <xdr:cxnSp macro="">
      <xdr:nvCxnSpPr>
        <xdr:cNvPr id="137" name="直線コネクタ 136"/>
        <xdr:cNvCxnSpPr/>
      </xdr:nvCxnSpPr>
      <xdr:spPr>
        <a:xfrm>
          <a:off x="2336800" y="1051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55033</xdr:rowOff>
    </xdr:from>
    <xdr:to>
      <xdr:col>3</xdr:col>
      <xdr:colOff>279400</xdr:colOff>
      <xdr:row>61</xdr:row>
      <xdr:rowOff>111337</xdr:rowOff>
    </xdr:to>
    <xdr:cxnSp macro="">
      <xdr:nvCxnSpPr>
        <xdr:cNvPr id="140" name="直線コネクタ 139"/>
        <xdr:cNvCxnSpPr/>
      </xdr:nvCxnSpPr>
      <xdr:spPr>
        <a:xfrm flipV="1">
          <a:off x="1447800" y="105134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1"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108796</xdr:rowOff>
    </xdr:from>
    <xdr:to>
      <xdr:col>6</xdr:col>
      <xdr:colOff>50800</xdr:colOff>
      <xdr:row>62</xdr:row>
      <xdr:rowOff>38946</xdr:rowOff>
    </xdr:to>
    <xdr:sp macro="" textlink="">
      <xdr:nvSpPr>
        <xdr:cNvPr id="152" name="円/楕円 151"/>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49123</xdr:rowOff>
    </xdr:from>
    <xdr:ext cx="736600" cy="259045"/>
    <xdr:sp macro="" textlink="">
      <xdr:nvSpPr>
        <xdr:cNvPr id="153" name="テキスト ボックス 152"/>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4" name="円/楕円 153"/>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5" name="テキスト ボックス 154"/>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4233</xdr:rowOff>
    </xdr:from>
    <xdr:to>
      <xdr:col>3</xdr:col>
      <xdr:colOff>330200</xdr:colOff>
      <xdr:row>61</xdr:row>
      <xdr:rowOff>105833</xdr:rowOff>
    </xdr:to>
    <xdr:sp macro="" textlink="">
      <xdr:nvSpPr>
        <xdr:cNvPr id="156" name="円/楕円 155"/>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116010</xdr:rowOff>
    </xdr:from>
    <xdr:ext cx="762000" cy="259045"/>
    <xdr:sp macro="" textlink="">
      <xdr:nvSpPr>
        <xdr:cNvPr id="157" name="テキスト ボックス 156"/>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第２次職員定員適正化計画の実施により、人件費は減少しているものの、物件費の増加により、人口１人当りの決算額は前年度から２，９５８円増加の１０４，５５０円となっている。職員の定員適正化と時間外勤務の削減を図るとともに、指定管理者制度の継続や内部管理経費の削減により、一層の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4496</xdr:rowOff>
    </xdr:from>
    <xdr:to>
      <xdr:col>7</xdr:col>
      <xdr:colOff>152400</xdr:colOff>
      <xdr:row>83</xdr:row>
      <xdr:rowOff>63976</xdr:rowOff>
    </xdr:to>
    <xdr:cxnSp macro="">
      <xdr:nvCxnSpPr>
        <xdr:cNvPr id="194" name="直線コネクタ 193"/>
        <xdr:cNvCxnSpPr/>
      </xdr:nvCxnSpPr>
      <xdr:spPr>
        <a:xfrm>
          <a:off x="4114800" y="14234846"/>
          <a:ext cx="8382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144194</xdr:rowOff>
    </xdr:from>
    <xdr:to>
      <xdr:col>6</xdr:col>
      <xdr:colOff>0</xdr:colOff>
      <xdr:row>83</xdr:row>
      <xdr:rowOff>4496</xdr:rowOff>
    </xdr:to>
    <xdr:cxnSp macro="">
      <xdr:nvCxnSpPr>
        <xdr:cNvPr id="197" name="直線コネクタ 196"/>
        <xdr:cNvCxnSpPr/>
      </xdr:nvCxnSpPr>
      <xdr:spPr>
        <a:xfrm>
          <a:off x="3225800" y="14203094"/>
          <a:ext cx="8890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132271</xdr:rowOff>
    </xdr:from>
    <xdr:to>
      <xdr:col>4</xdr:col>
      <xdr:colOff>482600</xdr:colOff>
      <xdr:row>82</xdr:row>
      <xdr:rowOff>144194</xdr:rowOff>
    </xdr:to>
    <xdr:cxnSp macro="">
      <xdr:nvCxnSpPr>
        <xdr:cNvPr id="200" name="直線コネクタ 199"/>
        <xdr:cNvCxnSpPr/>
      </xdr:nvCxnSpPr>
      <xdr:spPr>
        <a:xfrm>
          <a:off x="2336800" y="14191171"/>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132271</xdr:rowOff>
    </xdr:from>
    <xdr:to>
      <xdr:col>3</xdr:col>
      <xdr:colOff>279400</xdr:colOff>
      <xdr:row>83</xdr:row>
      <xdr:rowOff>64177</xdr:rowOff>
    </xdr:to>
    <xdr:cxnSp macro="">
      <xdr:nvCxnSpPr>
        <xdr:cNvPr id="203" name="直線コネクタ 202"/>
        <xdr:cNvCxnSpPr/>
      </xdr:nvCxnSpPr>
      <xdr:spPr>
        <a:xfrm flipV="1">
          <a:off x="1447800" y="14191171"/>
          <a:ext cx="889000" cy="10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13176</xdr:rowOff>
    </xdr:from>
    <xdr:to>
      <xdr:col>7</xdr:col>
      <xdr:colOff>203200</xdr:colOff>
      <xdr:row>83</xdr:row>
      <xdr:rowOff>114776</xdr:rowOff>
    </xdr:to>
    <xdr:sp macro="" textlink="">
      <xdr:nvSpPr>
        <xdr:cNvPr id="213" name="円/楕円 212"/>
        <xdr:cNvSpPr/>
      </xdr:nvSpPr>
      <xdr:spPr>
        <a:xfrm>
          <a:off x="4902200" y="142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29703</xdr:rowOff>
    </xdr:from>
    <xdr:ext cx="762000" cy="259045"/>
    <xdr:sp macro="" textlink="">
      <xdr:nvSpPr>
        <xdr:cNvPr id="214" name="人件費・物件費等の状況該当値テキスト"/>
        <xdr:cNvSpPr txBox="1"/>
      </xdr:nvSpPr>
      <xdr:spPr>
        <a:xfrm>
          <a:off x="5041900" y="14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125146</xdr:rowOff>
    </xdr:from>
    <xdr:to>
      <xdr:col>6</xdr:col>
      <xdr:colOff>50800</xdr:colOff>
      <xdr:row>83</xdr:row>
      <xdr:rowOff>55296</xdr:rowOff>
    </xdr:to>
    <xdr:sp macro="" textlink="">
      <xdr:nvSpPr>
        <xdr:cNvPr id="215" name="円/楕円 214"/>
        <xdr:cNvSpPr/>
      </xdr:nvSpPr>
      <xdr:spPr>
        <a:xfrm>
          <a:off x="4064000" y="141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65473</xdr:rowOff>
    </xdr:from>
    <xdr:ext cx="736600" cy="259045"/>
    <xdr:sp macro="" textlink="">
      <xdr:nvSpPr>
        <xdr:cNvPr id="216" name="テキスト ボックス 215"/>
        <xdr:cNvSpPr txBox="1"/>
      </xdr:nvSpPr>
      <xdr:spPr>
        <a:xfrm>
          <a:off x="3733800" y="1395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93394</xdr:rowOff>
    </xdr:from>
    <xdr:to>
      <xdr:col>4</xdr:col>
      <xdr:colOff>533400</xdr:colOff>
      <xdr:row>83</xdr:row>
      <xdr:rowOff>23544</xdr:rowOff>
    </xdr:to>
    <xdr:sp macro="" textlink="">
      <xdr:nvSpPr>
        <xdr:cNvPr id="217" name="円/楕円 216"/>
        <xdr:cNvSpPr/>
      </xdr:nvSpPr>
      <xdr:spPr>
        <a:xfrm>
          <a:off x="3175000" y="141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8321</xdr:rowOff>
    </xdr:from>
    <xdr:ext cx="762000" cy="259045"/>
    <xdr:sp macro="" textlink="">
      <xdr:nvSpPr>
        <xdr:cNvPr id="218" name="テキスト ボックス 217"/>
        <xdr:cNvSpPr txBox="1"/>
      </xdr:nvSpPr>
      <xdr:spPr>
        <a:xfrm>
          <a:off x="2844800" y="142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81471</xdr:rowOff>
    </xdr:from>
    <xdr:to>
      <xdr:col>3</xdr:col>
      <xdr:colOff>330200</xdr:colOff>
      <xdr:row>83</xdr:row>
      <xdr:rowOff>11621</xdr:rowOff>
    </xdr:to>
    <xdr:sp macro="" textlink="">
      <xdr:nvSpPr>
        <xdr:cNvPr id="219" name="円/楕円 218"/>
        <xdr:cNvSpPr/>
      </xdr:nvSpPr>
      <xdr:spPr>
        <a:xfrm>
          <a:off x="2286000" y="141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167848</xdr:rowOff>
    </xdr:from>
    <xdr:ext cx="762000" cy="259045"/>
    <xdr:sp macro="" textlink="">
      <xdr:nvSpPr>
        <xdr:cNvPr id="220" name="テキスト ボックス 219"/>
        <xdr:cNvSpPr txBox="1"/>
      </xdr:nvSpPr>
      <xdr:spPr>
        <a:xfrm>
          <a:off x="1955800" y="1422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13377</xdr:rowOff>
    </xdr:from>
    <xdr:to>
      <xdr:col>2</xdr:col>
      <xdr:colOff>127000</xdr:colOff>
      <xdr:row>83</xdr:row>
      <xdr:rowOff>114977</xdr:rowOff>
    </xdr:to>
    <xdr:sp macro="" textlink="">
      <xdr:nvSpPr>
        <xdr:cNvPr id="221" name="円/楕円 220"/>
        <xdr:cNvSpPr/>
      </xdr:nvSpPr>
      <xdr:spPr>
        <a:xfrm>
          <a:off x="1397000" y="142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99754</xdr:rowOff>
    </xdr:from>
    <xdr:ext cx="762000" cy="259045"/>
    <xdr:sp macro="" textlink="">
      <xdr:nvSpPr>
        <xdr:cNvPr id="222" name="テキスト ボックス 221"/>
        <xdr:cNvSpPr txBox="1"/>
      </xdr:nvSpPr>
      <xdr:spPr>
        <a:xfrm>
          <a:off x="1066800" y="1433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７年度は、人事院勧告等に伴い前年度と比べ１．１ポイント上昇した。平成２３年度以降類似団体平均を上回っており、平成２７年度も１．４ポイント上回っている。今後、国及び県の勧告並びに他都市の状況を参考に見直しを行い、一層の給与費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156332</xdr:rowOff>
    </xdr:to>
    <xdr:cxnSp macro="">
      <xdr:nvCxnSpPr>
        <xdr:cNvPr id="258" name="直線コネクタ 257"/>
        <xdr:cNvCxnSpPr/>
      </xdr:nvCxnSpPr>
      <xdr:spPr>
        <a:xfrm>
          <a:off x="16179800" y="142602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29936</xdr:rowOff>
    </xdr:to>
    <xdr:cxnSp macro="">
      <xdr:nvCxnSpPr>
        <xdr:cNvPr id="261" name="直線コネクタ 260"/>
        <xdr:cNvCxnSpPr/>
      </xdr:nvCxnSpPr>
      <xdr:spPr>
        <a:xfrm>
          <a:off x="15290800" y="142373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88</xdr:row>
      <xdr:rowOff>91923</xdr:rowOff>
    </xdr:to>
    <xdr:cxnSp macro="">
      <xdr:nvCxnSpPr>
        <xdr:cNvPr id="264" name="直線コネクタ 263"/>
        <xdr:cNvCxnSpPr/>
      </xdr:nvCxnSpPr>
      <xdr:spPr>
        <a:xfrm flipV="1">
          <a:off x="14401800" y="14237305"/>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88</xdr:row>
      <xdr:rowOff>126395</xdr:rowOff>
    </xdr:to>
    <xdr:cxnSp macro="">
      <xdr:nvCxnSpPr>
        <xdr:cNvPr id="267" name="直線コネクタ 266"/>
        <xdr:cNvCxnSpPr/>
      </xdr:nvCxnSpPr>
      <xdr:spPr>
        <a:xfrm flipV="1">
          <a:off x="13512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80" name="テキスト ボックス 279"/>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42532</xdr:rowOff>
    </xdr:from>
    <xdr:ext cx="762000" cy="259045"/>
    <xdr:sp macro="" textlink="">
      <xdr:nvSpPr>
        <xdr:cNvPr id="282" name="テキスト ボックス 281"/>
        <xdr:cNvSpPr txBox="1"/>
      </xdr:nvSpPr>
      <xdr:spPr>
        <a:xfrm>
          <a:off x="149098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83" name="円/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127500</xdr:rowOff>
    </xdr:from>
    <xdr:ext cx="762000" cy="259045"/>
    <xdr:sp macro="" textlink="">
      <xdr:nvSpPr>
        <xdr:cNvPr id="284" name="テキスト ボックス 283"/>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第２次職員定員適正化計画の実施により職員数の適正化を図っているため、横ばいに推移している。平成２７年度は前年度と比べ０．０９人増の６．０４人となったものの</a:t>
          </a:r>
          <a:r>
            <a:rPr lang="ja-JP" altLang="ja-JP" sz="1100" b="0" i="0" baseline="0">
              <a:solidFill>
                <a:schemeClr val="dk1"/>
              </a:solidFill>
              <a:effectLst/>
              <a:latin typeface="+mn-lt"/>
              <a:ea typeface="+mn-ea"/>
              <a:cs typeface="+mn-cs"/>
            </a:rPr>
            <a:t>類似団体平均と比べて高い水準を保っている。</a:t>
          </a:r>
          <a:r>
            <a:rPr lang="ja-JP" altLang="ja-JP" sz="1100">
              <a:solidFill>
                <a:schemeClr val="dk1"/>
              </a:solidFill>
              <a:effectLst/>
              <a:latin typeface="+mn-lt"/>
              <a:ea typeface="+mn-ea"/>
              <a:cs typeface="+mn-cs"/>
            </a:rPr>
            <a:t>今後も事務事業の負担に対して適正な職員配置の推進を図る。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62</xdr:row>
      <xdr:rowOff>6531</xdr:rowOff>
    </xdr:to>
    <xdr:cxnSp macro="">
      <xdr:nvCxnSpPr>
        <xdr:cNvPr id="323" name="直線コネクタ 322"/>
        <xdr:cNvCxnSpPr/>
      </xdr:nvCxnSpPr>
      <xdr:spPr>
        <a:xfrm>
          <a:off x="16179800" y="106054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61</xdr:row>
      <xdr:rowOff>167640</xdr:rowOff>
    </xdr:to>
    <xdr:cxnSp macro="">
      <xdr:nvCxnSpPr>
        <xdr:cNvPr id="326" name="直線コネクタ 325"/>
        <xdr:cNvCxnSpPr/>
      </xdr:nvCxnSpPr>
      <xdr:spPr>
        <a:xfrm flipV="1">
          <a:off x="15290800" y="106054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62</xdr:row>
      <xdr:rowOff>9978</xdr:rowOff>
    </xdr:to>
    <xdr:cxnSp macro="">
      <xdr:nvCxnSpPr>
        <xdr:cNvPr id="329" name="直線コネクタ 328"/>
        <xdr:cNvCxnSpPr/>
      </xdr:nvCxnSpPr>
      <xdr:spPr>
        <a:xfrm flipV="1">
          <a:off x="14401800" y="106260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9978</xdr:rowOff>
    </xdr:from>
    <xdr:to>
      <xdr:col>21</xdr:col>
      <xdr:colOff>0</xdr:colOff>
      <xdr:row>62</xdr:row>
      <xdr:rowOff>20320</xdr:rowOff>
    </xdr:to>
    <xdr:cxnSp macro="">
      <xdr:nvCxnSpPr>
        <xdr:cNvPr id="332" name="直線コネクタ 331"/>
        <xdr:cNvCxnSpPr/>
      </xdr:nvCxnSpPr>
      <xdr:spPr>
        <a:xfrm flipV="1">
          <a:off x="13512800" y="106398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127181</xdr:rowOff>
    </xdr:from>
    <xdr:to>
      <xdr:col>24</xdr:col>
      <xdr:colOff>609600</xdr:colOff>
      <xdr:row>62</xdr:row>
      <xdr:rowOff>57331</xdr:rowOff>
    </xdr:to>
    <xdr:sp macro="" textlink="">
      <xdr:nvSpPr>
        <xdr:cNvPr id="342" name="円/楕円 341"/>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143708</xdr:rowOff>
    </xdr:from>
    <xdr:ext cx="762000" cy="259045"/>
    <xdr:sp macro="" textlink="">
      <xdr:nvSpPr>
        <xdr:cNvPr id="343" name="定員管理の状況該当値テキスト"/>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4" name="円/楕円 343"/>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5" name="テキスト ボックス 344"/>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116840</xdr:rowOff>
    </xdr:from>
    <xdr:to>
      <xdr:col>22</xdr:col>
      <xdr:colOff>254000</xdr:colOff>
      <xdr:row>62</xdr:row>
      <xdr:rowOff>46990</xdr:rowOff>
    </xdr:to>
    <xdr:sp macro="" textlink="">
      <xdr:nvSpPr>
        <xdr:cNvPr id="346" name="円/楕円 345"/>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47" name="テキスト ボックス 346"/>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48" name="円/楕円 347"/>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49" name="テキスト ボックス 348"/>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50" name="円/楕円 349"/>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51" name="テキスト ボックス 350"/>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６年度の臨時地方道整備事業、平成１０年度の地域総合整備事業の償還が終了したことに伴い、前年度と比べ０．３ポイント減少し８．６％となった。今後も地方債の発行にあたっては、交付税措置される有利な起債を活用するとともに、新たな債務負担については、内容を精査することにより財源の確保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97790</xdr:rowOff>
    </xdr:to>
    <xdr:cxnSp macro="">
      <xdr:nvCxnSpPr>
        <xdr:cNvPr id="384" name="直線コネクタ 383"/>
        <xdr:cNvCxnSpPr/>
      </xdr:nvCxnSpPr>
      <xdr:spPr>
        <a:xfrm flipV="1">
          <a:off x="16179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5"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129963</xdr:rowOff>
    </xdr:to>
    <xdr:cxnSp macro="">
      <xdr:nvCxnSpPr>
        <xdr:cNvPr id="387" name="直線コネクタ 386"/>
        <xdr:cNvCxnSpPr/>
      </xdr:nvCxnSpPr>
      <xdr:spPr>
        <a:xfrm flipV="1">
          <a:off x="15290800" y="729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9" name="テキスト ボックス 38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42</xdr:row>
      <xdr:rowOff>170180</xdr:rowOff>
    </xdr:to>
    <xdr:cxnSp macro="">
      <xdr:nvCxnSpPr>
        <xdr:cNvPr id="390" name="直線コネクタ 389"/>
        <xdr:cNvCxnSpPr/>
      </xdr:nvCxnSpPr>
      <xdr:spPr>
        <a:xfrm flipV="1">
          <a:off x="14401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22860</xdr:rowOff>
    </xdr:to>
    <xdr:cxnSp macro="">
      <xdr:nvCxnSpPr>
        <xdr:cNvPr id="393" name="直線コネクタ 392"/>
        <xdr:cNvCxnSpPr/>
      </xdr:nvCxnSpPr>
      <xdr:spPr>
        <a:xfrm flipV="1">
          <a:off x="13512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7" name="テキスト ボックス 39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403" name="円/楕円 402"/>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404"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5" name="円/楕円 404"/>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6" name="テキスト ボックス 405"/>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7" name="円/楕円 406"/>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8" name="テキスト ボックス 407"/>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9" name="円/楕円 408"/>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10" name="テキスト ボックス 409"/>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11" name="円/楕円 410"/>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12" name="テキスト ボックス 41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負担行為に基づく支出予定額の増加があるものの、地方債の現在高の減少、公営企業債等繰入見込額の減少などにより前年度と比べ２．３ポイント減少している。今後はエネルギー回収施設に係る負担金などハード整備による増加が見込まれることから、交付税措置される有利な起債の活用や充当可能基金の確保、積み増し等行い、現在の負担と将来の負担のバランスを念頭に置いた財政運営を行っ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38342</xdr:rowOff>
    </xdr:from>
    <xdr:to>
      <xdr:col>24</xdr:col>
      <xdr:colOff>558800</xdr:colOff>
      <xdr:row>18</xdr:row>
      <xdr:rowOff>64770</xdr:rowOff>
    </xdr:to>
    <xdr:cxnSp macro="">
      <xdr:nvCxnSpPr>
        <xdr:cNvPr id="448" name="直線コネクタ 447"/>
        <xdr:cNvCxnSpPr/>
      </xdr:nvCxnSpPr>
      <xdr:spPr>
        <a:xfrm flipV="1">
          <a:off x="16179800" y="3124442"/>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19957</xdr:rowOff>
    </xdr:from>
    <xdr:to>
      <xdr:col>23</xdr:col>
      <xdr:colOff>406400</xdr:colOff>
      <xdr:row>18</xdr:row>
      <xdr:rowOff>64770</xdr:rowOff>
    </xdr:to>
    <xdr:cxnSp macro="">
      <xdr:nvCxnSpPr>
        <xdr:cNvPr id="451" name="直線コネクタ 450"/>
        <xdr:cNvCxnSpPr/>
      </xdr:nvCxnSpPr>
      <xdr:spPr>
        <a:xfrm>
          <a:off x="15290800" y="31060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19957</xdr:rowOff>
    </xdr:from>
    <xdr:to>
      <xdr:col>22</xdr:col>
      <xdr:colOff>203200</xdr:colOff>
      <xdr:row>18</xdr:row>
      <xdr:rowOff>48683</xdr:rowOff>
    </xdr:to>
    <xdr:cxnSp macro="">
      <xdr:nvCxnSpPr>
        <xdr:cNvPr id="454" name="直線コネクタ 453"/>
        <xdr:cNvCxnSpPr/>
      </xdr:nvCxnSpPr>
      <xdr:spPr>
        <a:xfrm flipV="1">
          <a:off x="14401800" y="310605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6" name="テキスト ボックス 455"/>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48683</xdr:rowOff>
    </xdr:from>
    <xdr:to>
      <xdr:col>21</xdr:col>
      <xdr:colOff>0</xdr:colOff>
      <xdr:row>18</xdr:row>
      <xdr:rowOff>149800</xdr:rowOff>
    </xdr:to>
    <xdr:cxnSp macro="">
      <xdr:nvCxnSpPr>
        <xdr:cNvPr id="457" name="直線コネクタ 456"/>
        <xdr:cNvCxnSpPr/>
      </xdr:nvCxnSpPr>
      <xdr:spPr>
        <a:xfrm flipV="1">
          <a:off x="13512800" y="31347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158992</xdr:rowOff>
    </xdr:from>
    <xdr:to>
      <xdr:col>24</xdr:col>
      <xdr:colOff>609600</xdr:colOff>
      <xdr:row>18</xdr:row>
      <xdr:rowOff>89142</xdr:rowOff>
    </xdr:to>
    <xdr:sp macro="" textlink="">
      <xdr:nvSpPr>
        <xdr:cNvPr id="467" name="円/楕円 466"/>
        <xdr:cNvSpPr/>
      </xdr:nvSpPr>
      <xdr:spPr>
        <a:xfrm>
          <a:off x="169672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131069</xdr:rowOff>
    </xdr:from>
    <xdr:ext cx="762000" cy="259045"/>
    <xdr:sp macro="" textlink="">
      <xdr:nvSpPr>
        <xdr:cNvPr id="468" name="将来負担の状況該当値テキスト"/>
        <xdr:cNvSpPr txBox="1"/>
      </xdr:nvSpPr>
      <xdr:spPr>
        <a:xfrm>
          <a:off x="17106900" y="304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13970</xdr:rowOff>
    </xdr:from>
    <xdr:to>
      <xdr:col>23</xdr:col>
      <xdr:colOff>457200</xdr:colOff>
      <xdr:row>18</xdr:row>
      <xdr:rowOff>115570</xdr:rowOff>
    </xdr:to>
    <xdr:sp macro="" textlink="">
      <xdr:nvSpPr>
        <xdr:cNvPr id="469" name="円/楕円 468"/>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100347</xdr:rowOff>
    </xdr:from>
    <xdr:ext cx="736600" cy="259045"/>
    <xdr:sp macro="" textlink="">
      <xdr:nvSpPr>
        <xdr:cNvPr id="470" name="テキスト ボックス 469"/>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140607</xdr:rowOff>
    </xdr:from>
    <xdr:to>
      <xdr:col>22</xdr:col>
      <xdr:colOff>254000</xdr:colOff>
      <xdr:row>18</xdr:row>
      <xdr:rowOff>70757</xdr:rowOff>
    </xdr:to>
    <xdr:sp macro="" textlink="">
      <xdr:nvSpPr>
        <xdr:cNvPr id="471" name="円/楕円 470"/>
        <xdr:cNvSpPr/>
      </xdr:nvSpPr>
      <xdr:spPr>
        <a:xfrm>
          <a:off x="15240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55534</xdr:rowOff>
    </xdr:from>
    <xdr:ext cx="762000" cy="259045"/>
    <xdr:sp macro="" textlink="">
      <xdr:nvSpPr>
        <xdr:cNvPr id="472" name="テキスト ボックス 471"/>
        <xdr:cNvSpPr txBox="1"/>
      </xdr:nvSpPr>
      <xdr:spPr>
        <a:xfrm>
          <a:off x="149098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169333</xdr:rowOff>
    </xdr:from>
    <xdr:to>
      <xdr:col>21</xdr:col>
      <xdr:colOff>50800</xdr:colOff>
      <xdr:row>18</xdr:row>
      <xdr:rowOff>99483</xdr:rowOff>
    </xdr:to>
    <xdr:sp macro="" textlink="">
      <xdr:nvSpPr>
        <xdr:cNvPr id="473" name="円/楕円 472"/>
        <xdr:cNvSpPr/>
      </xdr:nvSpPr>
      <xdr:spPr>
        <a:xfrm>
          <a:off x="14351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84260</xdr:rowOff>
    </xdr:from>
    <xdr:ext cx="762000" cy="259045"/>
    <xdr:sp macro="" textlink="">
      <xdr:nvSpPr>
        <xdr:cNvPr id="474" name="テキスト ボックス 473"/>
        <xdr:cNvSpPr txBox="1"/>
      </xdr:nvSpPr>
      <xdr:spPr>
        <a:xfrm>
          <a:off x="14020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99000</xdr:rowOff>
    </xdr:from>
    <xdr:to>
      <xdr:col>19</xdr:col>
      <xdr:colOff>533400</xdr:colOff>
      <xdr:row>19</xdr:row>
      <xdr:rowOff>29149</xdr:rowOff>
    </xdr:to>
    <xdr:sp macro="" textlink="">
      <xdr:nvSpPr>
        <xdr:cNvPr id="475" name="円/楕円 474"/>
        <xdr:cNvSpPr/>
      </xdr:nvSpPr>
      <xdr:spPr>
        <a:xfrm>
          <a:off x="13462000" y="3185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13926</xdr:rowOff>
    </xdr:from>
    <xdr:ext cx="762000" cy="259045"/>
    <xdr:sp macro="" textlink="">
      <xdr:nvSpPr>
        <xdr:cNvPr id="476" name="テキスト ボックス 475"/>
        <xdr:cNvSpPr txBox="1"/>
      </xdr:nvSpPr>
      <xdr:spPr>
        <a:xfrm>
          <a:off x="13131800" y="327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構成比は前年度比０．１ポイント増の２３．１％となっが、第５次行財政改革プランの実施により人件費の総額は前年度と比較して減少してる。今後も着実に職員の定員適正化と時間外勤務の削減を図り、より一層の節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140607</xdr:rowOff>
    </xdr:from>
    <xdr:to>
      <xdr:col>7</xdr:col>
      <xdr:colOff>15875</xdr:colOff>
      <xdr:row>35</xdr:row>
      <xdr:rowOff>151493</xdr:rowOff>
    </xdr:to>
    <xdr:cxnSp macro="">
      <xdr:nvCxnSpPr>
        <xdr:cNvPr id="68" name="直線コネクタ 67"/>
        <xdr:cNvCxnSpPr/>
      </xdr:nvCxnSpPr>
      <xdr:spPr>
        <a:xfrm>
          <a:off x="3987800" y="6141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140607</xdr:rowOff>
    </xdr:from>
    <xdr:to>
      <xdr:col>5</xdr:col>
      <xdr:colOff>549275</xdr:colOff>
      <xdr:row>36</xdr:row>
      <xdr:rowOff>12700</xdr:rowOff>
    </xdr:to>
    <xdr:cxnSp macro="">
      <xdr:nvCxnSpPr>
        <xdr:cNvPr id="71" name="直線コネクタ 70"/>
        <xdr:cNvCxnSpPr/>
      </xdr:nvCxnSpPr>
      <xdr:spPr>
        <a:xfrm flipV="1">
          <a:off x="3098800" y="614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23586</xdr:rowOff>
    </xdr:to>
    <xdr:cxnSp macro="">
      <xdr:nvCxnSpPr>
        <xdr:cNvPr id="74" name="直線コネクタ 73"/>
        <xdr:cNvCxnSpPr/>
      </xdr:nvCxnSpPr>
      <xdr:spPr>
        <a:xfrm flipV="1">
          <a:off x="2209800" y="618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23586</xdr:rowOff>
    </xdr:from>
    <xdr:to>
      <xdr:col>3</xdr:col>
      <xdr:colOff>142875</xdr:colOff>
      <xdr:row>36</xdr:row>
      <xdr:rowOff>88900</xdr:rowOff>
    </xdr:to>
    <xdr:cxnSp macro="">
      <xdr:nvCxnSpPr>
        <xdr:cNvPr id="77" name="直線コネクタ 76"/>
        <xdr:cNvCxnSpPr/>
      </xdr:nvCxnSpPr>
      <xdr:spPr>
        <a:xfrm flipV="1">
          <a:off x="1320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7" name="円/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89807</xdr:rowOff>
    </xdr:from>
    <xdr:to>
      <xdr:col>5</xdr:col>
      <xdr:colOff>600075</xdr:colOff>
      <xdr:row>36</xdr:row>
      <xdr:rowOff>19957</xdr:rowOff>
    </xdr:to>
    <xdr:sp macro="" textlink="">
      <xdr:nvSpPr>
        <xdr:cNvPr id="89" name="円/楕円 88"/>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90" name="テキスト ボックス 89"/>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1" name="円/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144236</xdr:rowOff>
    </xdr:from>
    <xdr:to>
      <xdr:col>3</xdr:col>
      <xdr:colOff>193675</xdr:colOff>
      <xdr:row>36</xdr:row>
      <xdr:rowOff>74386</xdr:rowOff>
    </xdr:to>
    <xdr:sp macro="" textlink="">
      <xdr:nvSpPr>
        <xdr:cNvPr id="93" name="円/楕円 92"/>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84563</xdr:rowOff>
    </xdr:from>
    <xdr:ext cx="762000" cy="259045"/>
    <xdr:sp macro="" textlink="">
      <xdr:nvSpPr>
        <xdr:cNvPr id="94" name="テキスト ボックス 93"/>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5" name="円/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6" name="テキスト ボックス 95"/>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７年度は立谷川清掃工場運営管理費の減少などにより、前年度と比較し０．６ポイント減少した。今後も行政評価による事業見直し、指定管理者制度の継続、内部管理経費の削減を図り、より一層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17</xdr:row>
      <xdr:rowOff>4536</xdr:rowOff>
    </xdr:to>
    <xdr:cxnSp macro="">
      <xdr:nvCxnSpPr>
        <xdr:cNvPr id="131" name="直線コネクタ 130"/>
        <xdr:cNvCxnSpPr/>
      </xdr:nvCxnSpPr>
      <xdr:spPr>
        <a:xfrm flipV="1">
          <a:off x="15671800" y="2821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4536</xdr:rowOff>
    </xdr:to>
    <xdr:cxnSp macro="">
      <xdr:nvCxnSpPr>
        <xdr:cNvPr id="134" name="直線コネクタ 133"/>
        <xdr:cNvCxnSpPr/>
      </xdr:nvCxnSpPr>
      <xdr:spPr>
        <a:xfrm>
          <a:off x="14782800" y="2821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135164</xdr:rowOff>
    </xdr:from>
    <xdr:to>
      <xdr:col>21</xdr:col>
      <xdr:colOff>361950</xdr:colOff>
      <xdr:row>16</xdr:row>
      <xdr:rowOff>78014</xdr:rowOff>
    </xdr:to>
    <xdr:cxnSp macro="">
      <xdr:nvCxnSpPr>
        <xdr:cNvPr id="137" name="直線コネクタ 136"/>
        <xdr:cNvCxnSpPr/>
      </xdr:nvCxnSpPr>
      <xdr:spPr>
        <a:xfrm>
          <a:off x="13893800" y="2706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135164</xdr:rowOff>
    </xdr:to>
    <xdr:cxnSp macro="">
      <xdr:nvCxnSpPr>
        <xdr:cNvPr id="140" name="直線コネクタ 139"/>
        <xdr:cNvCxnSpPr/>
      </xdr:nvCxnSpPr>
      <xdr:spPr>
        <a:xfrm>
          <a:off x="13004800" y="2690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50" name="円/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2" name="円/楕円 151"/>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53" name="テキスト ボックス 152"/>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4" name="円/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84364</xdr:rowOff>
    </xdr:from>
    <xdr:to>
      <xdr:col>20</xdr:col>
      <xdr:colOff>209550</xdr:colOff>
      <xdr:row>16</xdr:row>
      <xdr:rowOff>14514</xdr:rowOff>
    </xdr:to>
    <xdr:sp macro="" textlink="">
      <xdr:nvSpPr>
        <xdr:cNvPr id="156" name="円/楕円 155"/>
        <xdr:cNvSpPr/>
      </xdr:nvSpPr>
      <xdr:spPr>
        <a:xfrm>
          <a:off x="13843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57" name="テキスト ボックス 156"/>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8" name="円/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9" name="テキスト ボックス 158"/>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０年度以降増加傾向であり、平成２７年度についても待機児童解消等のための保育環境の整備に伴う民間立保育所運営委託料、施設型給付費、こども医療費、生活保護費等の増により、前年度と比べ１．０ポイント増加の１０．１％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56</xdr:row>
      <xdr:rowOff>0</xdr:rowOff>
    </xdr:to>
    <xdr:cxnSp macro="">
      <xdr:nvCxnSpPr>
        <xdr:cNvPr id="192" name="直線コネクタ 191"/>
        <xdr:cNvCxnSpPr/>
      </xdr:nvCxnSpPr>
      <xdr:spPr>
        <a:xfrm>
          <a:off x="3987800" y="9474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44450</xdr:rowOff>
    </xdr:to>
    <xdr:cxnSp macro="">
      <xdr:nvCxnSpPr>
        <xdr:cNvPr id="195" name="直線コネクタ 194"/>
        <xdr:cNvCxnSpPr/>
      </xdr:nvCxnSpPr>
      <xdr:spPr>
        <a:xfrm>
          <a:off x="3098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98" name="直線コネクタ 197"/>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127000</xdr:rowOff>
    </xdr:to>
    <xdr:cxnSp macro="">
      <xdr:nvCxnSpPr>
        <xdr:cNvPr id="201" name="直線コネクタ 200"/>
        <xdr:cNvCxnSpPr/>
      </xdr:nvCxnSpPr>
      <xdr:spPr>
        <a:xfrm>
          <a:off x="1320800" y="929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11" name="円/楕円 210"/>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12"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13" name="円/楕円 212"/>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14" name="テキスト ボックス 213"/>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5" name="円/楕円 21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6" name="テキスト ボックス 215"/>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9" name="円/楕円 218"/>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20" name="テキスト ボックス 219"/>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２７年度は、介護保険事業会計及び国民健康保険事業会計への繰出金が前年度比で増加したこと等により、全体としての比率は前年度と比べ０．３ポイント上昇し、類似団体平均と同水準となった。マイナンバー制度導入に伴うシステム改修費分の繰出金増加が影響与えているが、各会計への繰出しが赤字補てん的なものにならないよう経費削減を行うとともに、使用料や保険料の徴収率向上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38100</xdr:rowOff>
    </xdr:to>
    <xdr:cxnSp macro="">
      <xdr:nvCxnSpPr>
        <xdr:cNvPr id="253" name="直線コネクタ 252"/>
        <xdr:cNvCxnSpPr/>
      </xdr:nvCxnSpPr>
      <xdr:spPr>
        <a:xfrm>
          <a:off x="15671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12700</xdr:rowOff>
    </xdr:to>
    <xdr:cxnSp macro="">
      <xdr:nvCxnSpPr>
        <xdr:cNvPr id="256" name="直線コネクタ 255"/>
        <xdr:cNvCxnSpPr/>
      </xdr:nvCxnSpPr>
      <xdr:spPr>
        <a:xfrm flipV="1">
          <a:off x="14782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56</xdr:row>
      <xdr:rowOff>12700</xdr:rowOff>
    </xdr:to>
    <xdr:cxnSp macro="">
      <xdr:nvCxnSpPr>
        <xdr:cNvPr id="259" name="直線コネクタ 258"/>
        <xdr:cNvCxnSpPr/>
      </xdr:nvCxnSpPr>
      <xdr:spPr>
        <a:xfrm>
          <a:off x="13893800" y="952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82550</xdr:rowOff>
    </xdr:from>
    <xdr:to>
      <xdr:col>20</xdr:col>
      <xdr:colOff>158750</xdr:colOff>
      <xdr:row>55</xdr:row>
      <xdr:rowOff>95250</xdr:rowOff>
    </xdr:to>
    <xdr:cxnSp macro="">
      <xdr:nvCxnSpPr>
        <xdr:cNvPr id="262" name="直線コネクタ 261"/>
        <xdr:cNvCxnSpPr/>
      </xdr:nvCxnSpPr>
      <xdr:spPr>
        <a:xfrm>
          <a:off x="13004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72" name="円/楕円 271"/>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4" name="円/楕円 273"/>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5" name="テキスト ボックス 274"/>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6" name="円/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8" name="円/楕円 277"/>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9" name="テキスト ボックス 278"/>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80" name="円/楕円 279"/>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143527</xdr:rowOff>
    </xdr:from>
    <xdr:ext cx="762000" cy="259045"/>
    <xdr:sp macro="" textlink="">
      <xdr:nvSpPr>
        <xdr:cNvPr id="281" name="テキスト ボックス 280"/>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７年度は、山形広域環境事務組合負担金の増加などにより、０．５ポイント増加し９．０％となった。今後も、エネルギー回収施設建設負担金の増等が見込まれるため、引き続き補助金の合理化、適正化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165100</xdr:rowOff>
    </xdr:to>
    <xdr:cxnSp macro="">
      <xdr:nvCxnSpPr>
        <xdr:cNvPr id="313" name="直線コネクタ 312"/>
        <xdr:cNvCxnSpPr/>
      </xdr:nvCxnSpPr>
      <xdr:spPr>
        <a:xfrm>
          <a:off x="15671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157480</xdr:rowOff>
    </xdr:to>
    <xdr:cxnSp macro="">
      <xdr:nvCxnSpPr>
        <xdr:cNvPr id="316" name="直線コネクタ 315"/>
        <xdr:cNvCxnSpPr/>
      </xdr:nvCxnSpPr>
      <xdr:spPr>
        <a:xfrm flipV="1">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31750</xdr:rowOff>
    </xdr:to>
    <xdr:cxnSp macro="">
      <xdr:nvCxnSpPr>
        <xdr:cNvPr id="319" name="直線コネクタ 318"/>
        <xdr:cNvCxnSpPr/>
      </xdr:nvCxnSpPr>
      <xdr:spPr>
        <a:xfrm flipV="1">
          <a:off x="13893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46990</xdr:rowOff>
    </xdr:to>
    <xdr:cxnSp macro="">
      <xdr:nvCxnSpPr>
        <xdr:cNvPr id="322" name="直線コネクタ 321"/>
        <xdr:cNvCxnSpPr/>
      </xdr:nvCxnSpPr>
      <xdr:spPr>
        <a:xfrm flipV="1">
          <a:off x="13004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2" name="円/楕円 331"/>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3"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4" name="円/楕円 33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5" name="テキスト ボックス 33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6" name="円/楕円 335"/>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7" name="テキスト ボックス 336"/>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8" name="円/楕円 337"/>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9" name="テキスト ボックス 338"/>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40" name="円/楕円 339"/>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41" name="テキスト ボックス 340"/>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平成６年度の臨時地方道整備事業、平成１０年度の地域総合整備事業の償還が終了したこと及び高金利時代に借り入れた市債の償還が進んでいることから、１．３ポイント減の１８．２％となった。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79</xdr:row>
      <xdr:rowOff>69850</xdr:rowOff>
    </xdr:to>
    <xdr:cxnSp macro="">
      <xdr:nvCxnSpPr>
        <xdr:cNvPr id="374" name="直線コネクタ 373"/>
        <xdr:cNvCxnSpPr/>
      </xdr:nvCxnSpPr>
      <xdr:spPr>
        <a:xfrm flipV="1">
          <a:off x="3987800" y="135153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62230</xdr:rowOff>
    </xdr:from>
    <xdr:to>
      <xdr:col>5</xdr:col>
      <xdr:colOff>549275</xdr:colOff>
      <xdr:row>79</xdr:row>
      <xdr:rowOff>69850</xdr:rowOff>
    </xdr:to>
    <xdr:cxnSp macro="">
      <xdr:nvCxnSpPr>
        <xdr:cNvPr id="377" name="直線コネクタ 376"/>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62230</xdr:rowOff>
    </xdr:to>
    <xdr:cxnSp macro="">
      <xdr:nvCxnSpPr>
        <xdr:cNvPr id="380" name="直線コネクタ 379"/>
        <xdr:cNvCxnSpPr/>
      </xdr:nvCxnSpPr>
      <xdr:spPr>
        <a:xfrm>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115570</xdr:rowOff>
    </xdr:to>
    <xdr:cxnSp macro="">
      <xdr:nvCxnSpPr>
        <xdr:cNvPr id="383" name="直線コネクタ 382"/>
        <xdr:cNvCxnSpPr/>
      </xdr:nvCxnSpPr>
      <xdr:spPr>
        <a:xfrm flipV="1">
          <a:off x="1320800" y="13599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93" name="円/楕円 392"/>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94"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5" name="円/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7" name="円/楕円 396"/>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8" name="テキスト ボックス 397"/>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9" name="円/楕円 398"/>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400" name="テキスト ボックス 399"/>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401" name="円/楕円 400"/>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2" name="テキスト ボックス 401"/>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７年度は、全体としての比率は前年度と比べ１．３ポイント上昇したものの、類似団体を下回っている。行政評価の活用による事業の見直しや内部管理経費の削減、職員の定員適正化を図り、より一層の経費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106426</xdr:rowOff>
    </xdr:from>
    <xdr:to>
      <xdr:col>24</xdr:col>
      <xdr:colOff>31750</xdr:colOff>
      <xdr:row>75</xdr:row>
      <xdr:rowOff>165863</xdr:rowOff>
    </xdr:to>
    <xdr:cxnSp macro="">
      <xdr:nvCxnSpPr>
        <xdr:cNvPr id="433" name="直線コネクタ 432"/>
        <xdr:cNvCxnSpPr/>
      </xdr:nvCxnSpPr>
      <xdr:spPr>
        <a:xfrm>
          <a:off x="15671800" y="129651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106426</xdr:rowOff>
    </xdr:to>
    <xdr:cxnSp macro="">
      <xdr:nvCxnSpPr>
        <xdr:cNvPr id="436" name="直線コネクタ 435"/>
        <xdr:cNvCxnSpPr/>
      </xdr:nvCxnSpPr>
      <xdr:spPr>
        <a:xfrm>
          <a:off x="14782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101854</xdr:rowOff>
    </xdr:to>
    <xdr:cxnSp macro="">
      <xdr:nvCxnSpPr>
        <xdr:cNvPr id="439" name="直線コネクタ 438"/>
        <xdr:cNvCxnSpPr/>
      </xdr:nvCxnSpPr>
      <xdr:spPr>
        <a:xfrm>
          <a:off x="13893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51562</xdr:rowOff>
    </xdr:from>
    <xdr:to>
      <xdr:col>20</xdr:col>
      <xdr:colOff>158750</xdr:colOff>
      <xdr:row>75</xdr:row>
      <xdr:rowOff>56134</xdr:rowOff>
    </xdr:to>
    <xdr:cxnSp macro="">
      <xdr:nvCxnSpPr>
        <xdr:cNvPr id="442" name="直線コネクタ 441"/>
        <xdr:cNvCxnSpPr/>
      </xdr:nvCxnSpPr>
      <xdr:spPr>
        <a:xfrm>
          <a:off x="13004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52" name="円/楕円 451"/>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53"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55626</xdr:rowOff>
    </xdr:from>
    <xdr:to>
      <xdr:col>22</xdr:col>
      <xdr:colOff>615950</xdr:colOff>
      <xdr:row>75</xdr:row>
      <xdr:rowOff>157226</xdr:rowOff>
    </xdr:to>
    <xdr:sp macro="" textlink="">
      <xdr:nvSpPr>
        <xdr:cNvPr id="454" name="円/楕円 453"/>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167403</xdr:rowOff>
    </xdr:from>
    <xdr:ext cx="736600" cy="259045"/>
    <xdr:sp macro="" textlink="">
      <xdr:nvSpPr>
        <xdr:cNvPr id="455" name="テキスト ボックス 454"/>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6" name="円/楕円 455"/>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7" name="テキスト ボックス 456"/>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8" name="円/楕円 457"/>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9" name="テキスト ボックス 458"/>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60" name="円/楕円 459"/>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61" name="テキスト ボックス 460"/>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山形県山形市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28386</xdr:rowOff>
    </xdr:from>
    <xdr:to>
      <xdr:col>4</xdr:col>
      <xdr:colOff>1117600</xdr:colOff>
      <xdr:row>17</xdr:row>
      <xdr:rowOff>39131</xdr:rowOff>
    </xdr:to>
    <xdr:cxnSp macro="">
      <xdr:nvCxnSpPr>
        <xdr:cNvPr id="52" name="直線コネクタ 51"/>
        <xdr:cNvCxnSpPr/>
      </xdr:nvCxnSpPr>
      <xdr:spPr bwMode="auto">
        <a:xfrm flipV="1">
          <a:off x="5003800" y="2990661"/>
          <a:ext cx="6477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39131</xdr:rowOff>
    </xdr:from>
    <xdr:to>
      <xdr:col>4</xdr:col>
      <xdr:colOff>469900</xdr:colOff>
      <xdr:row>17</xdr:row>
      <xdr:rowOff>50299</xdr:rowOff>
    </xdr:to>
    <xdr:cxnSp macro="">
      <xdr:nvCxnSpPr>
        <xdr:cNvPr id="55" name="直線コネクタ 54"/>
        <xdr:cNvCxnSpPr/>
      </xdr:nvCxnSpPr>
      <xdr:spPr bwMode="auto">
        <a:xfrm flipV="1">
          <a:off x="4305300" y="3001406"/>
          <a:ext cx="698500" cy="1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38706</xdr:rowOff>
    </xdr:from>
    <xdr:to>
      <xdr:col>3</xdr:col>
      <xdr:colOff>904875</xdr:colOff>
      <xdr:row>17</xdr:row>
      <xdr:rowOff>50299</xdr:rowOff>
    </xdr:to>
    <xdr:cxnSp macro="">
      <xdr:nvCxnSpPr>
        <xdr:cNvPr id="58" name="直線コネクタ 57"/>
        <xdr:cNvCxnSpPr/>
      </xdr:nvCxnSpPr>
      <xdr:spPr bwMode="auto">
        <a:xfrm>
          <a:off x="3606800" y="3000981"/>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660</xdr:rowOff>
    </xdr:from>
    <xdr:to>
      <xdr:col>3</xdr:col>
      <xdr:colOff>206375</xdr:colOff>
      <xdr:row>17</xdr:row>
      <xdr:rowOff>38706</xdr:rowOff>
    </xdr:to>
    <xdr:cxnSp macro="">
      <xdr:nvCxnSpPr>
        <xdr:cNvPr id="61" name="直線コネクタ 60"/>
        <xdr:cNvCxnSpPr/>
      </xdr:nvCxnSpPr>
      <xdr:spPr bwMode="auto">
        <a:xfrm>
          <a:off x="2908300" y="2962935"/>
          <a:ext cx="698500" cy="3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149036</xdr:rowOff>
    </xdr:from>
    <xdr:to>
      <xdr:col>5</xdr:col>
      <xdr:colOff>34925</xdr:colOff>
      <xdr:row>17</xdr:row>
      <xdr:rowOff>79186</xdr:rowOff>
    </xdr:to>
    <xdr:sp macro="" textlink="">
      <xdr:nvSpPr>
        <xdr:cNvPr id="71" name="円/楕円 70"/>
        <xdr:cNvSpPr/>
      </xdr:nvSpPr>
      <xdr:spPr bwMode="auto">
        <a:xfrm>
          <a:off x="5600700" y="293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121113</xdr:rowOff>
    </xdr:from>
    <xdr:ext cx="762000" cy="259045"/>
    <xdr:sp macro="" textlink="">
      <xdr:nvSpPr>
        <xdr:cNvPr id="72" name="人口1人当たり決算額の推移該当値テキスト130"/>
        <xdr:cNvSpPr txBox="1"/>
      </xdr:nvSpPr>
      <xdr:spPr>
        <a:xfrm>
          <a:off x="5740400" y="29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159781</xdr:rowOff>
    </xdr:from>
    <xdr:to>
      <xdr:col>4</xdr:col>
      <xdr:colOff>520700</xdr:colOff>
      <xdr:row>17</xdr:row>
      <xdr:rowOff>89931</xdr:rowOff>
    </xdr:to>
    <xdr:sp macro="" textlink="">
      <xdr:nvSpPr>
        <xdr:cNvPr id="73" name="円/楕円 72"/>
        <xdr:cNvSpPr/>
      </xdr:nvSpPr>
      <xdr:spPr bwMode="auto">
        <a:xfrm>
          <a:off x="4953000" y="295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74708</xdr:rowOff>
    </xdr:from>
    <xdr:ext cx="736600" cy="259045"/>
    <xdr:sp macro="" textlink="">
      <xdr:nvSpPr>
        <xdr:cNvPr id="74" name="テキスト ボックス 73"/>
        <xdr:cNvSpPr txBox="1"/>
      </xdr:nvSpPr>
      <xdr:spPr>
        <a:xfrm>
          <a:off x="4622800" y="303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170949</xdr:rowOff>
    </xdr:from>
    <xdr:to>
      <xdr:col>3</xdr:col>
      <xdr:colOff>955675</xdr:colOff>
      <xdr:row>17</xdr:row>
      <xdr:rowOff>101099</xdr:rowOff>
    </xdr:to>
    <xdr:sp macro="" textlink="">
      <xdr:nvSpPr>
        <xdr:cNvPr id="75" name="円/楕円 74"/>
        <xdr:cNvSpPr/>
      </xdr:nvSpPr>
      <xdr:spPr bwMode="auto">
        <a:xfrm>
          <a:off x="4254500" y="296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85876</xdr:rowOff>
    </xdr:from>
    <xdr:ext cx="762000" cy="259045"/>
    <xdr:sp macro="" textlink="">
      <xdr:nvSpPr>
        <xdr:cNvPr id="76" name="テキスト ボックス 75"/>
        <xdr:cNvSpPr txBox="1"/>
      </xdr:nvSpPr>
      <xdr:spPr>
        <a:xfrm>
          <a:off x="3924300" y="304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159356</xdr:rowOff>
    </xdr:from>
    <xdr:to>
      <xdr:col>3</xdr:col>
      <xdr:colOff>257175</xdr:colOff>
      <xdr:row>17</xdr:row>
      <xdr:rowOff>89506</xdr:rowOff>
    </xdr:to>
    <xdr:sp macro="" textlink="">
      <xdr:nvSpPr>
        <xdr:cNvPr id="77" name="円/楕円 76"/>
        <xdr:cNvSpPr/>
      </xdr:nvSpPr>
      <xdr:spPr bwMode="auto">
        <a:xfrm>
          <a:off x="3556000" y="295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74283</xdr:rowOff>
    </xdr:from>
    <xdr:ext cx="762000" cy="259045"/>
    <xdr:sp macro="" textlink="">
      <xdr:nvSpPr>
        <xdr:cNvPr id="78" name="テキスト ボックス 77"/>
        <xdr:cNvSpPr txBox="1"/>
      </xdr:nvSpPr>
      <xdr:spPr>
        <a:xfrm>
          <a:off x="3225800" y="30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121310</xdr:rowOff>
    </xdr:from>
    <xdr:to>
      <xdr:col>2</xdr:col>
      <xdr:colOff>692150</xdr:colOff>
      <xdr:row>17</xdr:row>
      <xdr:rowOff>51460</xdr:rowOff>
    </xdr:to>
    <xdr:sp macro="" textlink="">
      <xdr:nvSpPr>
        <xdr:cNvPr id="79" name="円/楕円 78"/>
        <xdr:cNvSpPr/>
      </xdr:nvSpPr>
      <xdr:spPr bwMode="auto">
        <a:xfrm>
          <a:off x="2857500" y="291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36237</xdr:rowOff>
    </xdr:from>
    <xdr:ext cx="762000" cy="259045"/>
    <xdr:sp macro="" textlink="">
      <xdr:nvSpPr>
        <xdr:cNvPr id="80" name="テキスト ボックス 79"/>
        <xdr:cNvSpPr txBox="1"/>
      </xdr:nvSpPr>
      <xdr:spPr>
        <a:xfrm>
          <a:off x="2527300" y="29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2832</xdr:rowOff>
    </xdr:from>
    <xdr:to>
      <xdr:col>4</xdr:col>
      <xdr:colOff>1117600</xdr:colOff>
      <xdr:row>35</xdr:row>
      <xdr:rowOff>9881</xdr:rowOff>
    </xdr:to>
    <xdr:cxnSp macro="">
      <xdr:nvCxnSpPr>
        <xdr:cNvPr id="113" name="直線コネクタ 112"/>
        <xdr:cNvCxnSpPr/>
      </xdr:nvCxnSpPr>
      <xdr:spPr bwMode="auto">
        <a:xfrm>
          <a:off x="5003800" y="6613182"/>
          <a:ext cx="6477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2832</xdr:rowOff>
    </xdr:from>
    <xdr:to>
      <xdr:col>4</xdr:col>
      <xdr:colOff>469900</xdr:colOff>
      <xdr:row>35</xdr:row>
      <xdr:rowOff>13348</xdr:rowOff>
    </xdr:to>
    <xdr:cxnSp macro="">
      <xdr:nvCxnSpPr>
        <xdr:cNvPr id="116" name="直線コネクタ 115"/>
        <xdr:cNvCxnSpPr/>
      </xdr:nvCxnSpPr>
      <xdr:spPr bwMode="auto">
        <a:xfrm flipV="1">
          <a:off x="4305300" y="6613182"/>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307518</xdr:rowOff>
    </xdr:from>
    <xdr:to>
      <xdr:col>3</xdr:col>
      <xdr:colOff>904875</xdr:colOff>
      <xdr:row>35</xdr:row>
      <xdr:rowOff>13348</xdr:rowOff>
    </xdr:to>
    <xdr:cxnSp macro="">
      <xdr:nvCxnSpPr>
        <xdr:cNvPr id="119" name="直線コネクタ 118"/>
        <xdr:cNvCxnSpPr/>
      </xdr:nvCxnSpPr>
      <xdr:spPr bwMode="auto">
        <a:xfrm>
          <a:off x="3606800" y="6574968"/>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265303</xdr:rowOff>
    </xdr:from>
    <xdr:to>
      <xdr:col>3</xdr:col>
      <xdr:colOff>206375</xdr:colOff>
      <xdr:row>34</xdr:row>
      <xdr:rowOff>307518</xdr:rowOff>
    </xdr:to>
    <xdr:cxnSp macro="">
      <xdr:nvCxnSpPr>
        <xdr:cNvPr id="122" name="直線コネクタ 121"/>
        <xdr:cNvCxnSpPr/>
      </xdr:nvCxnSpPr>
      <xdr:spPr bwMode="auto">
        <a:xfrm>
          <a:off x="2908300" y="6532753"/>
          <a:ext cx="6985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301981</xdr:rowOff>
    </xdr:from>
    <xdr:to>
      <xdr:col>5</xdr:col>
      <xdr:colOff>34925</xdr:colOff>
      <xdr:row>35</xdr:row>
      <xdr:rowOff>60681</xdr:rowOff>
    </xdr:to>
    <xdr:sp macro="" textlink="">
      <xdr:nvSpPr>
        <xdr:cNvPr id="132" name="円/楕円 131"/>
        <xdr:cNvSpPr/>
      </xdr:nvSpPr>
      <xdr:spPr bwMode="auto">
        <a:xfrm>
          <a:off x="5600700" y="656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147058</xdr:rowOff>
    </xdr:from>
    <xdr:ext cx="762000" cy="259045"/>
    <xdr:sp macro="" textlink="">
      <xdr:nvSpPr>
        <xdr:cNvPr id="133" name="人口1人当たり決算額の推移該当値テキスト445"/>
        <xdr:cNvSpPr txBox="1"/>
      </xdr:nvSpPr>
      <xdr:spPr>
        <a:xfrm>
          <a:off x="5740400" y="64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294932</xdr:rowOff>
    </xdr:from>
    <xdr:to>
      <xdr:col>4</xdr:col>
      <xdr:colOff>520700</xdr:colOff>
      <xdr:row>35</xdr:row>
      <xdr:rowOff>53632</xdr:rowOff>
    </xdr:to>
    <xdr:sp macro="" textlink="">
      <xdr:nvSpPr>
        <xdr:cNvPr id="134" name="円/楕円 133"/>
        <xdr:cNvSpPr/>
      </xdr:nvSpPr>
      <xdr:spPr bwMode="auto">
        <a:xfrm>
          <a:off x="49530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63809</xdr:rowOff>
    </xdr:from>
    <xdr:ext cx="736600" cy="259045"/>
    <xdr:sp macro="" textlink="">
      <xdr:nvSpPr>
        <xdr:cNvPr id="135" name="テキスト ボックス 134"/>
        <xdr:cNvSpPr txBox="1"/>
      </xdr:nvSpPr>
      <xdr:spPr>
        <a:xfrm>
          <a:off x="4622800" y="633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305448</xdr:rowOff>
    </xdr:from>
    <xdr:to>
      <xdr:col>3</xdr:col>
      <xdr:colOff>955675</xdr:colOff>
      <xdr:row>35</xdr:row>
      <xdr:rowOff>64148</xdr:rowOff>
    </xdr:to>
    <xdr:sp macro="" textlink="">
      <xdr:nvSpPr>
        <xdr:cNvPr id="136" name="円/楕円 135"/>
        <xdr:cNvSpPr/>
      </xdr:nvSpPr>
      <xdr:spPr bwMode="auto">
        <a:xfrm>
          <a:off x="4254500" y="657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74325</xdr:rowOff>
    </xdr:from>
    <xdr:ext cx="762000" cy="259045"/>
    <xdr:sp macro="" textlink="">
      <xdr:nvSpPr>
        <xdr:cNvPr id="137" name="テキスト ボックス 136"/>
        <xdr:cNvSpPr txBox="1"/>
      </xdr:nvSpPr>
      <xdr:spPr>
        <a:xfrm>
          <a:off x="3924300" y="634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256718</xdr:rowOff>
    </xdr:from>
    <xdr:to>
      <xdr:col>3</xdr:col>
      <xdr:colOff>257175</xdr:colOff>
      <xdr:row>35</xdr:row>
      <xdr:rowOff>15418</xdr:rowOff>
    </xdr:to>
    <xdr:sp macro="" textlink="">
      <xdr:nvSpPr>
        <xdr:cNvPr id="138" name="円/楕円 137"/>
        <xdr:cNvSpPr/>
      </xdr:nvSpPr>
      <xdr:spPr bwMode="auto">
        <a:xfrm>
          <a:off x="3556000" y="652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25595</xdr:rowOff>
    </xdr:from>
    <xdr:ext cx="762000" cy="259045"/>
    <xdr:sp macro="" textlink="">
      <xdr:nvSpPr>
        <xdr:cNvPr id="139" name="テキスト ボックス 138"/>
        <xdr:cNvSpPr txBox="1"/>
      </xdr:nvSpPr>
      <xdr:spPr>
        <a:xfrm>
          <a:off x="3225800" y="62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214503</xdr:rowOff>
    </xdr:from>
    <xdr:to>
      <xdr:col>2</xdr:col>
      <xdr:colOff>692150</xdr:colOff>
      <xdr:row>34</xdr:row>
      <xdr:rowOff>316103</xdr:rowOff>
    </xdr:to>
    <xdr:sp macro="" textlink="">
      <xdr:nvSpPr>
        <xdr:cNvPr id="140" name="円/楕円 139"/>
        <xdr:cNvSpPr/>
      </xdr:nvSpPr>
      <xdr:spPr bwMode="auto">
        <a:xfrm>
          <a:off x="2857500" y="648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326280</xdr:rowOff>
    </xdr:from>
    <xdr:ext cx="762000" cy="259045"/>
    <xdr:sp macro="" textlink="">
      <xdr:nvSpPr>
        <xdr:cNvPr id="141" name="テキスト ボックス 140"/>
        <xdr:cNvSpPr txBox="1"/>
      </xdr:nvSpPr>
      <xdr:spPr>
        <a:xfrm>
          <a:off x="2527300" y="62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123992</xdr:rowOff>
    </xdr:from>
    <xdr:to>
      <xdr:col>6</xdr:col>
      <xdr:colOff>511175</xdr:colOff>
      <xdr:row>36</xdr:row>
      <xdr:rowOff>129119</xdr:rowOff>
    </xdr:to>
    <xdr:cxnSp macro="">
      <xdr:nvCxnSpPr>
        <xdr:cNvPr id="63" name="直線コネクタ 62"/>
        <xdr:cNvCxnSpPr/>
      </xdr:nvCxnSpPr>
      <xdr:spPr>
        <a:xfrm>
          <a:off x="3797300" y="6296192"/>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122163</xdr:rowOff>
    </xdr:from>
    <xdr:to>
      <xdr:col>5</xdr:col>
      <xdr:colOff>358775</xdr:colOff>
      <xdr:row>36</xdr:row>
      <xdr:rowOff>123992</xdr:rowOff>
    </xdr:to>
    <xdr:cxnSp macro="">
      <xdr:nvCxnSpPr>
        <xdr:cNvPr id="66" name="直線コネクタ 65"/>
        <xdr:cNvCxnSpPr/>
      </xdr:nvCxnSpPr>
      <xdr:spPr>
        <a:xfrm>
          <a:off x="2908300" y="62943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95743</xdr:rowOff>
    </xdr:from>
    <xdr:to>
      <xdr:col>4</xdr:col>
      <xdr:colOff>155575</xdr:colOff>
      <xdr:row>36</xdr:row>
      <xdr:rowOff>122163</xdr:rowOff>
    </xdr:to>
    <xdr:cxnSp macro="">
      <xdr:nvCxnSpPr>
        <xdr:cNvPr id="69" name="直線コネクタ 68"/>
        <xdr:cNvCxnSpPr/>
      </xdr:nvCxnSpPr>
      <xdr:spPr>
        <a:xfrm>
          <a:off x="2019300" y="6267943"/>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95743</xdr:rowOff>
    </xdr:from>
    <xdr:to>
      <xdr:col>2</xdr:col>
      <xdr:colOff>638175</xdr:colOff>
      <xdr:row>36</xdr:row>
      <xdr:rowOff>99826</xdr:rowOff>
    </xdr:to>
    <xdr:cxnSp macro="">
      <xdr:nvCxnSpPr>
        <xdr:cNvPr id="72" name="直線コネクタ 71"/>
        <xdr:cNvCxnSpPr/>
      </xdr:nvCxnSpPr>
      <xdr:spPr>
        <a:xfrm flipV="1">
          <a:off x="1130300" y="6267943"/>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78319</xdr:rowOff>
    </xdr:from>
    <xdr:to>
      <xdr:col>6</xdr:col>
      <xdr:colOff>561975</xdr:colOff>
      <xdr:row>37</xdr:row>
      <xdr:rowOff>8469</xdr:rowOff>
    </xdr:to>
    <xdr:sp macro="" textlink="">
      <xdr:nvSpPr>
        <xdr:cNvPr id="82" name="円/楕円 81"/>
        <xdr:cNvSpPr/>
      </xdr:nvSpPr>
      <xdr:spPr>
        <a:xfrm>
          <a:off x="4584700" y="62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56746</xdr:rowOff>
    </xdr:from>
    <xdr:ext cx="534377" cy="259045"/>
    <xdr:sp macro="" textlink="">
      <xdr:nvSpPr>
        <xdr:cNvPr id="83" name="人件費該当値テキスト"/>
        <xdr:cNvSpPr txBox="1"/>
      </xdr:nvSpPr>
      <xdr:spPr>
        <a:xfrm>
          <a:off x="4686300" y="62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73192</xdr:rowOff>
    </xdr:from>
    <xdr:to>
      <xdr:col>5</xdr:col>
      <xdr:colOff>409575</xdr:colOff>
      <xdr:row>37</xdr:row>
      <xdr:rowOff>3342</xdr:rowOff>
    </xdr:to>
    <xdr:sp macro="" textlink="">
      <xdr:nvSpPr>
        <xdr:cNvPr id="84" name="円/楕円 83"/>
        <xdr:cNvSpPr/>
      </xdr:nvSpPr>
      <xdr:spPr>
        <a:xfrm>
          <a:off x="3746500" y="62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165919</xdr:rowOff>
    </xdr:from>
    <xdr:ext cx="534377" cy="259045"/>
    <xdr:sp macro="" textlink="">
      <xdr:nvSpPr>
        <xdr:cNvPr id="85" name="テキスト ボックス 84"/>
        <xdr:cNvSpPr txBox="1"/>
      </xdr:nvSpPr>
      <xdr:spPr>
        <a:xfrm>
          <a:off x="3530111" y="63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71363</xdr:rowOff>
    </xdr:from>
    <xdr:to>
      <xdr:col>4</xdr:col>
      <xdr:colOff>206375</xdr:colOff>
      <xdr:row>37</xdr:row>
      <xdr:rowOff>1513</xdr:rowOff>
    </xdr:to>
    <xdr:sp macro="" textlink="">
      <xdr:nvSpPr>
        <xdr:cNvPr id="86" name="円/楕円 85"/>
        <xdr:cNvSpPr/>
      </xdr:nvSpPr>
      <xdr:spPr>
        <a:xfrm>
          <a:off x="2857500" y="62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164090</xdr:rowOff>
    </xdr:from>
    <xdr:ext cx="534377" cy="259045"/>
    <xdr:sp macro="" textlink="">
      <xdr:nvSpPr>
        <xdr:cNvPr id="87" name="テキスト ボックス 86"/>
        <xdr:cNvSpPr txBox="1"/>
      </xdr:nvSpPr>
      <xdr:spPr>
        <a:xfrm>
          <a:off x="2641111" y="63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44943</xdr:rowOff>
    </xdr:from>
    <xdr:to>
      <xdr:col>3</xdr:col>
      <xdr:colOff>3175</xdr:colOff>
      <xdr:row>36</xdr:row>
      <xdr:rowOff>146543</xdr:rowOff>
    </xdr:to>
    <xdr:sp macro="" textlink="">
      <xdr:nvSpPr>
        <xdr:cNvPr id="88" name="円/楕円 87"/>
        <xdr:cNvSpPr/>
      </xdr:nvSpPr>
      <xdr:spPr>
        <a:xfrm>
          <a:off x="1968500" y="62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137670</xdr:rowOff>
    </xdr:from>
    <xdr:ext cx="534377" cy="259045"/>
    <xdr:sp macro="" textlink="">
      <xdr:nvSpPr>
        <xdr:cNvPr id="89" name="テキスト ボックス 88"/>
        <xdr:cNvSpPr txBox="1"/>
      </xdr:nvSpPr>
      <xdr:spPr>
        <a:xfrm>
          <a:off x="1752111" y="63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49026</xdr:rowOff>
    </xdr:from>
    <xdr:to>
      <xdr:col>1</xdr:col>
      <xdr:colOff>485775</xdr:colOff>
      <xdr:row>36</xdr:row>
      <xdr:rowOff>150626</xdr:rowOff>
    </xdr:to>
    <xdr:sp macro="" textlink="">
      <xdr:nvSpPr>
        <xdr:cNvPr id="90" name="円/楕円 89"/>
        <xdr:cNvSpPr/>
      </xdr:nvSpPr>
      <xdr:spPr>
        <a:xfrm>
          <a:off x="1079500" y="62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141753</xdr:rowOff>
    </xdr:from>
    <xdr:ext cx="534377" cy="259045"/>
    <xdr:sp macro="" textlink="">
      <xdr:nvSpPr>
        <xdr:cNvPr id="91" name="テキスト ボックス 90"/>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142748</xdr:rowOff>
    </xdr:from>
    <xdr:to>
      <xdr:col>6</xdr:col>
      <xdr:colOff>511175</xdr:colOff>
      <xdr:row>55</xdr:row>
      <xdr:rowOff>151206</xdr:rowOff>
    </xdr:to>
    <xdr:cxnSp macro="">
      <xdr:nvCxnSpPr>
        <xdr:cNvPr id="121" name="直線コネクタ 120"/>
        <xdr:cNvCxnSpPr/>
      </xdr:nvCxnSpPr>
      <xdr:spPr>
        <a:xfrm flipV="1">
          <a:off x="3797300" y="9401048"/>
          <a:ext cx="8382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151206</xdr:rowOff>
    </xdr:from>
    <xdr:to>
      <xdr:col>5</xdr:col>
      <xdr:colOff>358775</xdr:colOff>
      <xdr:row>56</xdr:row>
      <xdr:rowOff>21781</xdr:rowOff>
    </xdr:to>
    <xdr:cxnSp macro="">
      <xdr:nvCxnSpPr>
        <xdr:cNvPr id="124" name="直線コネクタ 123"/>
        <xdr:cNvCxnSpPr/>
      </xdr:nvCxnSpPr>
      <xdr:spPr>
        <a:xfrm flipV="1">
          <a:off x="2908300" y="9580956"/>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21781</xdr:rowOff>
    </xdr:from>
    <xdr:to>
      <xdr:col>4</xdr:col>
      <xdr:colOff>155575</xdr:colOff>
      <xdr:row>56</xdr:row>
      <xdr:rowOff>44831</xdr:rowOff>
    </xdr:to>
    <xdr:cxnSp macro="">
      <xdr:nvCxnSpPr>
        <xdr:cNvPr id="127" name="直線コネクタ 126"/>
        <xdr:cNvCxnSpPr/>
      </xdr:nvCxnSpPr>
      <xdr:spPr>
        <a:xfrm flipV="1">
          <a:off x="2019300" y="9622981"/>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147854</xdr:rowOff>
    </xdr:from>
    <xdr:to>
      <xdr:col>2</xdr:col>
      <xdr:colOff>638175</xdr:colOff>
      <xdr:row>56</xdr:row>
      <xdr:rowOff>44831</xdr:rowOff>
    </xdr:to>
    <xdr:cxnSp macro="">
      <xdr:nvCxnSpPr>
        <xdr:cNvPr id="130" name="直線コネクタ 129"/>
        <xdr:cNvCxnSpPr/>
      </xdr:nvCxnSpPr>
      <xdr:spPr>
        <a:xfrm>
          <a:off x="1130300" y="957760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91948</xdr:rowOff>
    </xdr:from>
    <xdr:to>
      <xdr:col>6</xdr:col>
      <xdr:colOff>561975</xdr:colOff>
      <xdr:row>55</xdr:row>
      <xdr:rowOff>22098</xdr:rowOff>
    </xdr:to>
    <xdr:sp macro="" textlink="">
      <xdr:nvSpPr>
        <xdr:cNvPr id="140" name="円/楕円 139"/>
        <xdr:cNvSpPr/>
      </xdr:nvSpPr>
      <xdr:spPr>
        <a:xfrm>
          <a:off x="4584700" y="93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114825</xdr:rowOff>
    </xdr:from>
    <xdr:ext cx="534377" cy="259045"/>
    <xdr:sp macro="" textlink="">
      <xdr:nvSpPr>
        <xdr:cNvPr id="141" name="物件費該当値テキスト"/>
        <xdr:cNvSpPr txBox="1"/>
      </xdr:nvSpPr>
      <xdr:spPr>
        <a:xfrm>
          <a:off x="4686300" y="92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100406</xdr:rowOff>
    </xdr:from>
    <xdr:to>
      <xdr:col>5</xdr:col>
      <xdr:colOff>409575</xdr:colOff>
      <xdr:row>56</xdr:row>
      <xdr:rowOff>30556</xdr:rowOff>
    </xdr:to>
    <xdr:sp macro="" textlink="">
      <xdr:nvSpPr>
        <xdr:cNvPr id="142" name="円/楕円 141"/>
        <xdr:cNvSpPr/>
      </xdr:nvSpPr>
      <xdr:spPr>
        <a:xfrm>
          <a:off x="3746500" y="9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21683</xdr:rowOff>
    </xdr:from>
    <xdr:ext cx="534377" cy="259045"/>
    <xdr:sp macro="" textlink="">
      <xdr:nvSpPr>
        <xdr:cNvPr id="143" name="テキスト ボックス 142"/>
        <xdr:cNvSpPr txBox="1"/>
      </xdr:nvSpPr>
      <xdr:spPr>
        <a:xfrm>
          <a:off x="3530111" y="96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142431</xdr:rowOff>
    </xdr:from>
    <xdr:to>
      <xdr:col>4</xdr:col>
      <xdr:colOff>206375</xdr:colOff>
      <xdr:row>56</xdr:row>
      <xdr:rowOff>72581</xdr:rowOff>
    </xdr:to>
    <xdr:sp macro="" textlink="">
      <xdr:nvSpPr>
        <xdr:cNvPr id="144" name="円/楕円 143"/>
        <xdr:cNvSpPr/>
      </xdr:nvSpPr>
      <xdr:spPr>
        <a:xfrm>
          <a:off x="2857500" y="95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89108</xdr:rowOff>
    </xdr:from>
    <xdr:ext cx="534377" cy="259045"/>
    <xdr:sp macro="" textlink="">
      <xdr:nvSpPr>
        <xdr:cNvPr id="145" name="テキスト ボックス 144"/>
        <xdr:cNvSpPr txBox="1"/>
      </xdr:nvSpPr>
      <xdr:spPr>
        <a:xfrm>
          <a:off x="2641111" y="93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165481</xdr:rowOff>
    </xdr:from>
    <xdr:to>
      <xdr:col>3</xdr:col>
      <xdr:colOff>3175</xdr:colOff>
      <xdr:row>56</xdr:row>
      <xdr:rowOff>95631</xdr:rowOff>
    </xdr:to>
    <xdr:sp macro="" textlink="">
      <xdr:nvSpPr>
        <xdr:cNvPr id="146" name="円/楕円 145"/>
        <xdr:cNvSpPr/>
      </xdr:nvSpPr>
      <xdr:spPr>
        <a:xfrm>
          <a:off x="1968500" y="9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112158</xdr:rowOff>
    </xdr:from>
    <xdr:ext cx="534377" cy="259045"/>
    <xdr:sp macro="" textlink="">
      <xdr:nvSpPr>
        <xdr:cNvPr id="147" name="テキスト ボックス 146"/>
        <xdr:cNvSpPr txBox="1"/>
      </xdr:nvSpPr>
      <xdr:spPr>
        <a:xfrm>
          <a:off x="1752111" y="93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97054</xdr:rowOff>
    </xdr:from>
    <xdr:to>
      <xdr:col>1</xdr:col>
      <xdr:colOff>485775</xdr:colOff>
      <xdr:row>56</xdr:row>
      <xdr:rowOff>27204</xdr:rowOff>
    </xdr:to>
    <xdr:sp macro="" textlink="">
      <xdr:nvSpPr>
        <xdr:cNvPr id="148" name="円/楕円 147"/>
        <xdr:cNvSpPr/>
      </xdr:nvSpPr>
      <xdr:spPr>
        <a:xfrm>
          <a:off x="1079500" y="9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43731</xdr:rowOff>
    </xdr:from>
    <xdr:ext cx="534377" cy="259045"/>
    <xdr:sp macro="" textlink="">
      <xdr:nvSpPr>
        <xdr:cNvPr id="149" name="テキスト ボックス 148"/>
        <xdr:cNvSpPr txBox="1"/>
      </xdr:nvSpPr>
      <xdr:spPr>
        <a:xfrm>
          <a:off x="863111" y="93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156068</xdr:rowOff>
    </xdr:from>
    <xdr:to>
      <xdr:col>6</xdr:col>
      <xdr:colOff>511175</xdr:colOff>
      <xdr:row>76</xdr:row>
      <xdr:rowOff>135768</xdr:rowOff>
    </xdr:to>
    <xdr:cxnSp macro="">
      <xdr:nvCxnSpPr>
        <xdr:cNvPr id="176" name="直線コネクタ 175"/>
        <xdr:cNvCxnSpPr/>
      </xdr:nvCxnSpPr>
      <xdr:spPr>
        <a:xfrm>
          <a:off x="3797300" y="13014818"/>
          <a:ext cx="838200" cy="1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151679</xdr:rowOff>
    </xdr:from>
    <xdr:to>
      <xdr:col>5</xdr:col>
      <xdr:colOff>358775</xdr:colOff>
      <xdr:row>75</xdr:row>
      <xdr:rowOff>156068</xdr:rowOff>
    </xdr:to>
    <xdr:cxnSp macro="">
      <xdr:nvCxnSpPr>
        <xdr:cNvPr id="179" name="直線コネクタ 178"/>
        <xdr:cNvCxnSpPr/>
      </xdr:nvCxnSpPr>
      <xdr:spPr>
        <a:xfrm>
          <a:off x="2908300" y="1301042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151679</xdr:rowOff>
    </xdr:from>
    <xdr:to>
      <xdr:col>4</xdr:col>
      <xdr:colOff>155575</xdr:colOff>
      <xdr:row>76</xdr:row>
      <xdr:rowOff>15799</xdr:rowOff>
    </xdr:to>
    <xdr:cxnSp macro="">
      <xdr:nvCxnSpPr>
        <xdr:cNvPr id="182" name="直線コネクタ 181"/>
        <xdr:cNvCxnSpPr/>
      </xdr:nvCxnSpPr>
      <xdr:spPr>
        <a:xfrm flipV="1">
          <a:off x="2019300" y="13010429"/>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142169</xdr:rowOff>
    </xdr:from>
    <xdr:to>
      <xdr:col>2</xdr:col>
      <xdr:colOff>638175</xdr:colOff>
      <xdr:row>76</xdr:row>
      <xdr:rowOff>15799</xdr:rowOff>
    </xdr:to>
    <xdr:cxnSp macro="">
      <xdr:nvCxnSpPr>
        <xdr:cNvPr id="185" name="直線コネクタ 184"/>
        <xdr:cNvCxnSpPr/>
      </xdr:nvCxnSpPr>
      <xdr:spPr>
        <a:xfrm>
          <a:off x="1130300" y="12829469"/>
          <a:ext cx="889000" cy="2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84968</xdr:rowOff>
    </xdr:from>
    <xdr:to>
      <xdr:col>6</xdr:col>
      <xdr:colOff>561975</xdr:colOff>
      <xdr:row>77</xdr:row>
      <xdr:rowOff>15118</xdr:rowOff>
    </xdr:to>
    <xdr:sp macro="" textlink="">
      <xdr:nvSpPr>
        <xdr:cNvPr id="195" name="円/楕円 194"/>
        <xdr:cNvSpPr/>
      </xdr:nvSpPr>
      <xdr:spPr>
        <a:xfrm>
          <a:off x="4584700" y="131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63395</xdr:rowOff>
    </xdr:from>
    <xdr:ext cx="469744" cy="259045"/>
    <xdr:sp macro="" textlink="">
      <xdr:nvSpPr>
        <xdr:cNvPr id="196" name="維持補修費該当値テキスト"/>
        <xdr:cNvSpPr txBox="1"/>
      </xdr:nvSpPr>
      <xdr:spPr>
        <a:xfrm>
          <a:off x="4686300" y="130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105268</xdr:rowOff>
    </xdr:from>
    <xdr:to>
      <xdr:col>5</xdr:col>
      <xdr:colOff>409575</xdr:colOff>
      <xdr:row>76</xdr:row>
      <xdr:rowOff>35418</xdr:rowOff>
    </xdr:to>
    <xdr:sp macro="" textlink="">
      <xdr:nvSpPr>
        <xdr:cNvPr id="197" name="円/楕円 196"/>
        <xdr:cNvSpPr/>
      </xdr:nvSpPr>
      <xdr:spPr>
        <a:xfrm>
          <a:off x="3746500" y="129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51945</xdr:rowOff>
    </xdr:from>
    <xdr:ext cx="469744" cy="259045"/>
    <xdr:sp macro="" textlink="">
      <xdr:nvSpPr>
        <xdr:cNvPr id="198" name="テキスト ボックス 197"/>
        <xdr:cNvSpPr txBox="1"/>
      </xdr:nvSpPr>
      <xdr:spPr>
        <a:xfrm>
          <a:off x="3562427" y="1273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100878</xdr:rowOff>
    </xdr:from>
    <xdr:to>
      <xdr:col>4</xdr:col>
      <xdr:colOff>206375</xdr:colOff>
      <xdr:row>76</xdr:row>
      <xdr:rowOff>31028</xdr:rowOff>
    </xdr:to>
    <xdr:sp macro="" textlink="">
      <xdr:nvSpPr>
        <xdr:cNvPr id="199" name="円/楕円 198"/>
        <xdr:cNvSpPr/>
      </xdr:nvSpPr>
      <xdr:spPr>
        <a:xfrm>
          <a:off x="2857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47555</xdr:rowOff>
    </xdr:from>
    <xdr:ext cx="469744" cy="259045"/>
    <xdr:sp macro="" textlink="">
      <xdr:nvSpPr>
        <xdr:cNvPr id="200" name="テキスト ボックス 199"/>
        <xdr:cNvSpPr txBox="1"/>
      </xdr:nvSpPr>
      <xdr:spPr>
        <a:xfrm>
          <a:off x="2673427" y="127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136449</xdr:rowOff>
    </xdr:from>
    <xdr:to>
      <xdr:col>3</xdr:col>
      <xdr:colOff>3175</xdr:colOff>
      <xdr:row>76</xdr:row>
      <xdr:rowOff>66599</xdr:rowOff>
    </xdr:to>
    <xdr:sp macro="" textlink="">
      <xdr:nvSpPr>
        <xdr:cNvPr id="201" name="円/楕円 200"/>
        <xdr:cNvSpPr/>
      </xdr:nvSpPr>
      <xdr:spPr>
        <a:xfrm>
          <a:off x="1968500" y="129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83126</xdr:rowOff>
    </xdr:from>
    <xdr:ext cx="469744" cy="259045"/>
    <xdr:sp macro="" textlink="">
      <xdr:nvSpPr>
        <xdr:cNvPr id="202" name="テキスト ボックス 201"/>
        <xdr:cNvSpPr txBox="1"/>
      </xdr:nvSpPr>
      <xdr:spPr>
        <a:xfrm>
          <a:off x="1784427" y="127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91369</xdr:rowOff>
    </xdr:from>
    <xdr:to>
      <xdr:col>1</xdr:col>
      <xdr:colOff>485775</xdr:colOff>
      <xdr:row>75</xdr:row>
      <xdr:rowOff>21519</xdr:rowOff>
    </xdr:to>
    <xdr:sp macro="" textlink="">
      <xdr:nvSpPr>
        <xdr:cNvPr id="203" name="円/楕円 202"/>
        <xdr:cNvSpPr/>
      </xdr:nvSpPr>
      <xdr:spPr>
        <a:xfrm>
          <a:off x="1079500" y="127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38046</xdr:rowOff>
    </xdr:from>
    <xdr:ext cx="469744" cy="259045"/>
    <xdr:sp macro="" textlink="">
      <xdr:nvSpPr>
        <xdr:cNvPr id="204" name="テキスト ボックス 203"/>
        <xdr:cNvSpPr txBox="1"/>
      </xdr:nvSpPr>
      <xdr:spPr>
        <a:xfrm>
          <a:off x="895427" y="125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118371</xdr:rowOff>
    </xdr:from>
    <xdr:to>
      <xdr:col>6</xdr:col>
      <xdr:colOff>511175</xdr:colOff>
      <xdr:row>97</xdr:row>
      <xdr:rowOff>75806</xdr:rowOff>
    </xdr:to>
    <xdr:cxnSp macro="">
      <xdr:nvCxnSpPr>
        <xdr:cNvPr id="232" name="直線コネクタ 231"/>
        <xdr:cNvCxnSpPr/>
      </xdr:nvCxnSpPr>
      <xdr:spPr>
        <a:xfrm flipV="1">
          <a:off x="3797300" y="16577571"/>
          <a:ext cx="838200" cy="1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75806</xdr:rowOff>
    </xdr:from>
    <xdr:to>
      <xdr:col>5</xdr:col>
      <xdr:colOff>358775</xdr:colOff>
      <xdr:row>98</xdr:row>
      <xdr:rowOff>61108</xdr:rowOff>
    </xdr:to>
    <xdr:cxnSp macro="">
      <xdr:nvCxnSpPr>
        <xdr:cNvPr id="235" name="直線コネクタ 234"/>
        <xdr:cNvCxnSpPr/>
      </xdr:nvCxnSpPr>
      <xdr:spPr>
        <a:xfrm flipV="1">
          <a:off x="2908300" y="16706456"/>
          <a:ext cx="889000" cy="15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61108</xdr:rowOff>
    </xdr:from>
    <xdr:to>
      <xdr:col>4</xdr:col>
      <xdr:colOff>155575</xdr:colOff>
      <xdr:row>98</xdr:row>
      <xdr:rowOff>122532</xdr:rowOff>
    </xdr:to>
    <xdr:cxnSp macro="">
      <xdr:nvCxnSpPr>
        <xdr:cNvPr id="238" name="直線コネクタ 237"/>
        <xdr:cNvCxnSpPr/>
      </xdr:nvCxnSpPr>
      <xdr:spPr>
        <a:xfrm flipV="1">
          <a:off x="2019300" y="16863208"/>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122532</xdr:rowOff>
    </xdr:from>
    <xdr:to>
      <xdr:col>2</xdr:col>
      <xdr:colOff>638175</xdr:colOff>
      <xdr:row>99</xdr:row>
      <xdr:rowOff>2997</xdr:rowOff>
    </xdr:to>
    <xdr:cxnSp macro="">
      <xdr:nvCxnSpPr>
        <xdr:cNvPr id="241" name="直線コネクタ 240"/>
        <xdr:cNvCxnSpPr/>
      </xdr:nvCxnSpPr>
      <xdr:spPr>
        <a:xfrm flipV="1">
          <a:off x="1130300" y="16924632"/>
          <a:ext cx="8890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67571</xdr:rowOff>
    </xdr:from>
    <xdr:to>
      <xdr:col>6</xdr:col>
      <xdr:colOff>561975</xdr:colOff>
      <xdr:row>96</xdr:row>
      <xdr:rowOff>169171</xdr:rowOff>
    </xdr:to>
    <xdr:sp macro="" textlink="">
      <xdr:nvSpPr>
        <xdr:cNvPr id="251" name="円/楕円 250"/>
        <xdr:cNvSpPr/>
      </xdr:nvSpPr>
      <xdr:spPr>
        <a:xfrm>
          <a:off x="4584700" y="165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45998</xdr:rowOff>
    </xdr:from>
    <xdr:ext cx="534377" cy="259045"/>
    <xdr:sp macro="" textlink="">
      <xdr:nvSpPr>
        <xdr:cNvPr id="252" name="扶助費該当値テキスト"/>
        <xdr:cNvSpPr txBox="1"/>
      </xdr:nvSpPr>
      <xdr:spPr>
        <a:xfrm>
          <a:off x="4686300" y="165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25006</xdr:rowOff>
    </xdr:from>
    <xdr:to>
      <xdr:col>5</xdr:col>
      <xdr:colOff>409575</xdr:colOff>
      <xdr:row>97</xdr:row>
      <xdr:rowOff>126606</xdr:rowOff>
    </xdr:to>
    <xdr:sp macro="" textlink="">
      <xdr:nvSpPr>
        <xdr:cNvPr id="253" name="円/楕円 252"/>
        <xdr:cNvSpPr/>
      </xdr:nvSpPr>
      <xdr:spPr>
        <a:xfrm>
          <a:off x="3746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117733</xdr:rowOff>
    </xdr:from>
    <xdr:ext cx="534377" cy="259045"/>
    <xdr:sp macro="" textlink="">
      <xdr:nvSpPr>
        <xdr:cNvPr id="254" name="テキスト ボックス 253"/>
        <xdr:cNvSpPr txBox="1"/>
      </xdr:nvSpPr>
      <xdr:spPr>
        <a:xfrm>
          <a:off x="3530111" y="16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10308</xdr:rowOff>
    </xdr:from>
    <xdr:to>
      <xdr:col>4</xdr:col>
      <xdr:colOff>206375</xdr:colOff>
      <xdr:row>98</xdr:row>
      <xdr:rowOff>111908</xdr:rowOff>
    </xdr:to>
    <xdr:sp macro="" textlink="">
      <xdr:nvSpPr>
        <xdr:cNvPr id="255" name="円/楕円 254"/>
        <xdr:cNvSpPr/>
      </xdr:nvSpPr>
      <xdr:spPr>
        <a:xfrm>
          <a:off x="2857500" y="168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103035</xdr:rowOff>
    </xdr:from>
    <xdr:ext cx="534377" cy="259045"/>
    <xdr:sp macro="" textlink="">
      <xdr:nvSpPr>
        <xdr:cNvPr id="256" name="テキスト ボックス 255"/>
        <xdr:cNvSpPr txBox="1"/>
      </xdr:nvSpPr>
      <xdr:spPr>
        <a:xfrm>
          <a:off x="2641111" y="169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71732</xdr:rowOff>
    </xdr:from>
    <xdr:to>
      <xdr:col>3</xdr:col>
      <xdr:colOff>3175</xdr:colOff>
      <xdr:row>99</xdr:row>
      <xdr:rowOff>1882</xdr:rowOff>
    </xdr:to>
    <xdr:sp macro="" textlink="">
      <xdr:nvSpPr>
        <xdr:cNvPr id="257" name="円/楕円 256"/>
        <xdr:cNvSpPr/>
      </xdr:nvSpPr>
      <xdr:spPr>
        <a:xfrm>
          <a:off x="1968500" y="168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164459</xdr:rowOff>
    </xdr:from>
    <xdr:ext cx="534377" cy="259045"/>
    <xdr:sp macro="" textlink="">
      <xdr:nvSpPr>
        <xdr:cNvPr id="258" name="テキスト ボックス 257"/>
        <xdr:cNvSpPr txBox="1"/>
      </xdr:nvSpPr>
      <xdr:spPr>
        <a:xfrm>
          <a:off x="1752111" y="169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123647</xdr:rowOff>
    </xdr:from>
    <xdr:to>
      <xdr:col>1</xdr:col>
      <xdr:colOff>485775</xdr:colOff>
      <xdr:row>99</xdr:row>
      <xdr:rowOff>53797</xdr:rowOff>
    </xdr:to>
    <xdr:sp macro="" textlink="">
      <xdr:nvSpPr>
        <xdr:cNvPr id="259" name="円/楕円 258"/>
        <xdr:cNvSpPr/>
      </xdr:nvSpPr>
      <xdr:spPr>
        <a:xfrm>
          <a:off x="1079500" y="169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44924</xdr:rowOff>
    </xdr:from>
    <xdr:ext cx="534377" cy="259045"/>
    <xdr:sp macro="" textlink="">
      <xdr:nvSpPr>
        <xdr:cNvPr id="260" name="テキスト ボックス 259"/>
        <xdr:cNvSpPr txBox="1"/>
      </xdr:nvSpPr>
      <xdr:spPr>
        <a:xfrm>
          <a:off x="863111" y="1701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65691</xdr:rowOff>
    </xdr:from>
    <xdr:to>
      <xdr:col>15</xdr:col>
      <xdr:colOff>180975</xdr:colOff>
      <xdr:row>34</xdr:row>
      <xdr:rowOff>130042</xdr:rowOff>
    </xdr:to>
    <xdr:cxnSp macro="">
      <xdr:nvCxnSpPr>
        <xdr:cNvPr id="289" name="直線コネクタ 288"/>
        <xdr:cNvCxnSpPr/>
      </xdr:nvCxnSpPr>
      <xdr:spPr>
        <a:xfrm flipV="1">
          <a:off x="9639300" y="5894991"/>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130042</xdr:rowOff>
    </xdr:from>
    <xdr:to>
      <xdr:col>14</xdr:col>
      <xdr:colOff>28575</xdr:colOff>
      <xdr:row>34</xdr:row>
      <xdr:rowOff>145910</xdr:rowOff>
    </xdr:to>
    <xdr:cxnSp macro="">
      <xdr:nvCxnSpPr>
        <xdr:cNvPr id="292" name="直線コネクタ 291"/>
        <xdr:cNvCxnSpPr/>
      </xdr:nvCxnSpPr>
      <xdr:spPr>
        <a:xfrm flipV="1">
          <a:off x="8750300" y="5959342"/>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145910</xdr:rowOff>
    </xdr:from>
    <xdr:to>
      <xdr:col>12</xdr:col>
      <xdr:colOff>511175</xdr:colOff>
      <xdr:row>34</xdr:row>
      <xdr:rowOff>170847</xdr:rowOff>
    </xdr:to>
    <xdr:cxnSp macro="">
      <xdr:nvCxnSpPr>
        <xdr:cNvPr id="295" name="直線コネクタ 294"/>
        <xdr:cNvCxnSpPr/>
      </xdr:nvCxnSpPr>
      <xdr:spPr>
        <a:xfrm flipV="1">
          <a:off x="7861300" y="5975210"/>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166579</xdr:rowOff>
    </xdr:from>
    <xdr:to>
      <xdr:col>11</xdr:col>
      <xdr:colOff>307975</xdr:colOff>
      <xdr:row>34</xdr:row>
      <xdr:rowOff>170847</xdr:rowOff>
    </xdr:to>
    <xdr:cxnSp macro="">
      <xdr:nvCxnSpPr>
        <xdr:cNvPr id="298" name="直線コネクタ 297"/>
        <xdr:cNvCxnSpPr/>
      </xdr:nvCxnSpPr>
      <xdr:spPr>
        <a:xfrm>
          <a:off x="6972300" y="599587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14891</xdr:rowOff>
    </xdr:from>
    <xdr:to>
      <xdr:col>15</xdr:col>
      <xdr:colOff>231775</xdr:colOff>
      <xdr:row>34</xdr:row>
      <xdr:rowOff>116491</xdr:rowOff>
    </xdr:to>
    <xdr:sp macro="" textlink="">
      <xdr:nvSpPr>
        <xdr:cNvPr id="308" name="円/楕円 307"/>
        <xdr:cNvSpPr/>
      </xdr:nvSpPr>
      <xdr:spPr>
        <a:xfrm>
          <a:off x="10426700" y="58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37768</xdr:rowOff>
    </xdr:from>
    <xdr:ext cx="534377" cy="259045"/>
    <xdr:sp macro="" textlink="">
      <xdr:nvSpPr>
        <xdr:cNvPr id="309" name="補助費等該当値テキスト"/>
        <xdr:cNvSpPr txBox="1"/>
      </xdr:nvSpPr>
      <xdr:spPr>
        <a:xfrm>
          <a:off x="10528300" y="56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79242</xdr:rowOff>
    </xdr:from>
    <xdr:to>
      <xdr:col>14</xdr:col>
      <xdr:colOff>79375</xdr:colOff>
      <xdr:row>35</xdr:row>
      <xdr:rowOff>9392</xdr:rowOff>
    </xdr:to>
    <xdr:sp macro="" textlink="">
      <xdr:nvSpPr>
        <xdr:cNvPr id="310" name="円/楕円 309"/>
        <xdr:cNvSpPr/>
      </xdr:nvSpPr>
      <xdr:spPr>
        <a:xfrm>
          <a:off x="9588500" y="59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25919</xdr:rowOff>
    </xdr:from>
    <xdr:ext cx="534377" cy="259045"/>
    <xdr:sp macro="" textlink="">
      <xdr:nvSpPr>
        <xdr:cNvPr id="311" name="テキスト ボックス 310"/>
        <xdr:cNvSpPr txBox="1"/>
      </xdr:nvSpPr>
      <xdr:spPr>
        <a:xfrm>
          <a:off x="9372111" y="56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95110</xdr:rowOff>
    </xdr:from>
    <xdr:to>
      <xdr:col>12</xdr:col>
      <xdr:colOff>561975</xdr:colOff>
      <xdr:row>35</xdr:row>
      <xdr:rowOff>25260</xdr:rowOff>
    </xdr:to>
    <xdr:sp macro="" textlink="">
      <xdr:nvSpPr>
        <xdr:cNvPr id="312" name="円/楕円 311"/>
        <xdr:cNvSpPr/>
      </xdr:nvSpPr>
      <xdr:spPr>
        <a:xfrm>
          <a:off x="8699500" y="59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41787</xdr:rowOff>
    </xdr:from>
    <xdr:ext cx="534377" cy="259045"/>
    <xdr:sp macro="" textlink="">
      <xdr:nvSpPr>
        <xdr:cNvPr id="313" name="テキスト ボックス 312"/>
        <xdr:cNvSpPr txBox="1"/>
      </xdr:nvSpPr>
      <xdr:spPr>
        <a:xfrm>
          <a:off x="8483111" y="56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120047</xdr:rowOff>
    </xdr:from>
    <xdr:to>
      <xdr:col>11</xdr:col>
      <xdr:colOff>358775</xdr:colOff>
      <xdr:row>35</xdr:row>
      <xdr:rowOff>50197</xdr:rowOff>
    </xdr:to>
    <xdr:sp macro="" textlink="">
      <xdr:nvSpPr>
        <xdr:cNvPr id="314" name="円/楕円 313"/>
        <xdr:cNvSpPr/>
      </xdr:nvSpPr>
      <xdr:spPr>
        <a:xfrm>
          <a:off x="7810500" y="59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66724</xdr:rowOff>
    </xdr:from>
    <xdr:ext cx="534377" cy="259045"/>
    <xdr:sp macro="" textlink="">
      <xdr:nvSpPr>
        <xdr:cNvPr id="315" name="テキスト ボックス 314"/>
        <xdr:cNvSpPr txBox="1"/>
      </xdr:nvSpPr>
      <xdr:spPr>
        <a:xfrm>
          <a:off x="7594111" y="57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115779</xdr:rowOff>
    </xdr:from>
    <xdr:to>
      <xdr:col>10</xdr:col>
      <xdr:colOff>155575</xdr:colOff>
      <xdr:row>35</xdr:row>
      <xdr:rowOff>45929</xdr:rowOff>
    </xdr:to>
    <xdr:sp macro="" textlink="">
      <xdr:nvSpPr>
        <xdr:cNvPr id="316" name="円/楕円 315"/>
        <xdr:cNvSpPr/>
      </xdr:nvSpPr>
      <xdr:spPr>
        <a:xfrm>
          <a:off x="6921500" y="59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62456</xdr:rowOff>
    </xdr:from>
    <xdr:ext cx="534377" cy="259045"/>
    <xdr:sp macro="" textlink="">
      <xdr:nvSpPr>
        <xdr:cNvPr id="317" name="テキスト ボックス 316"/>
        <xdr:cNvSpPr txBox="1"/>
      </xdr:nvSpPr>
      <xdr:spPr>
        <a:xfrm>
          <a:off x="6705111" y="57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7546</xdr:rowOff>
    </xdr:from>
    <xdr:to>
      <xdr:col>15</xdr:col>
      <xdr:colOff>180975</xdr:colOff>
      <xdr:row>56</xdr:row>
      <xdr:rowOff>41539</xdr:rowOff>
    </xdr:to>
    <xdr:cxnSp macro="">
      <xdr:nvCxnSpPr>
        <xdr:cNvPr id="345" name="直線コネクタ 344"/>
        <xdr:cNvCxnSpPr/>
      </xdr:nvCxnSpPr>
      <xdr:spPr>
        <a:xfrm>
          <a:off x="9639300" y="9437296"/>
          <a:ext cx="838200" cy="20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7546</xdr:rowOff>
    </xdr:from>
    <xdr:to>
      <xdr:col>14</xdr:col>
      <xdr:colOff>28575</xdr:colOff>
      <xdr:row>55</xdr:row>
      <xdr:rowOff>45059</xdr:rowOff>
    </xdr:to>
    <xdr:cxnSp macro="">
      <xdr:nvCxnSpPr>
        <xdr:cNvPr id="348" name="直線コネクタ 347"/>
        <xdr:cNvCxnSpPr/>
      </xdr:nvCxnSpPr>
      <xdr:spPr>
        <a:xfrm flipV="1">
          <a:off x="8750300" y="9437296"/>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45059</xdr:rowOff>
    </xdr:from>
    <xdr:to>
      <xdr:col>12</xdr:col>
      <xdr:colOff>511175</xdr:colOff>
      <xdr:row>56</xdr:row>
      <xdr:rowOff>18931</xdr:rowOff>
    </xdr:to>
    <xdr:cxnSp macro="">
      <xdr:nvCxnSpPr>
        <xdr:cNvPr id="351" name="直線コネクタ 350"/>
        <xdr:cNvCxnSpPr/>
      </xdr:nvCxnSpPr>
      <xdr:spPr>
        <a:xfrm flipV="1">
          <a:off x="7861300" y="9474809"/>
          <a:ext cx="889000" cy="1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159040</xdr:rowOff>
    </xdr:from>
    <xdr:to>
      <xdr:col>11</xdr:col>
      <xdr:colOff>307975</xdr:colOff>
      <xdr:row>56</xdr:row>
      <xdr:rowOff>18931</xdr:rowOff>
    </xdr:to>
    <xdr:cxnSp macro="">
      <xdr:nvCxnSpPr>
        <xdr:cNvPr id="354" name="直線コネクタ 353"/>
        <xdr:cNvCxnSpPr/>
      </xdr:nvCxnSpPr>
      <xdr:spPr>
        <a:xfrm>
          <a:off x="6972300" y="9588790"/>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162189</xdr:rowOff>
    </xdr:from>
    <xdr:to>
      <xdr:col>15</xdr:col>
      <xdr:colOff>231775</xdr:colOff>
      <xdr:row>56</xdr:row>
      <xdr:rowOff>92339</xdr:rowOff>
    </xdr:to>
    <xdr:sp macro="" textlink="">
      <xdr:nvSpPr>
        <xdr:cNvPr id="364" name="円/楕円 363"/>
        <xdr:cNvSpPr/>
      </xdr:nvSpPr>
      <xdr:spPr>
        <a:xfrm>
          <a:off x="10426700" y="9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140616</xdr:rowOff>
    </xdr:from>
    <xdr:ext cx="534377" cy="259045"/>
    <xdr:sp macro="" textlink="">
      <xdr:nvSpPr>
        <xdr:cNvPr id="365" name="普通建設事業費該当値テキスト"/>
        <xdr:cNvSpPr txBox="1"/>
      </xdr:nvSpPr>
      <xdr:spPr>
        <a:xfrm>
          <a:off x="10528300" y="95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39,294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128196</xdr:rowOff>
    </xdr:from>
    <xdr:to>
      <xdr:col>14</xdr:col>
      <xdr:colOff>79375</xdr:colOff>
      <xdr:row>55</xdr:row>
      <xdr:rowOff>58346</xdr:rowOff>
    </xdr:to>
    <xdr:sp macro="" textlink="">
      <xdr:nvSpPr>
        <xdr:cNvPr id="366" name="円/楕円 365"/>
        <xdr:cNvSpPr/>
      </xdr:nvSpPr>
      <xdr:spPr>
        <a:xfrm>
          <a:off x="9588500" y="93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74873</xdr:rowOff>
    </xdr:from>
    <xdr:ext cx="534377" cy="259045"/>
    <xdr:sp macro="" textlink="">
      <xdr:nvSpPr>
        <xdr:cNvPr id="367" name="テキスト ボックス 366"/>
        <xdr:cNvSpPr txBox="1"/>
      </xdr:nvSpPr>
      <xdr:spPr>
        <a:xfrm>
          <a:off x="9372111" y="91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165709</xdr:rowOff>
    </xdr:from>
    <xdr:to>
      <xdr:col>12</xdr:col>
      <xdr:colOff>561975</xdr:colOff>
      <xdr:row>55</xdr:row>
      <xdr:rowOff>95859</xdr:rowOff>
    </xdr:to>
    <xdr:sp macro="" textlink="">
      <xdr:nvSpPr>
        <xdr:cNvPr id="368" name="円/楕円 367"/>
        <xdr:cNvSpPr/>
      </xdr:nvSpPr>
      <xdr:spPr>
        <a:xfrm>
          <a:off x="8699500" y="94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112386</xdr:rowOff>
    </xdr:from>
    <xdr:ext cx="534377" cy="259045"/>
    <xdr:sp macro="" textlink="">
      <xdr:nvSpPr>
        <xdr:cNvPr id="369" name="テキスト ボックス 368"/>
        <xdr:cNvSpPr txBox="1"/>
      </xdr:nvSpPr>
      <xdr:spPr>
        <a:xfrm>
          <a:off x="8483111" y="91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139581</xdr:rowOff>
    </xdr:from>
    <xdr:to>
      <xdr:col>11</xdr:col>
      <xdr:colOff>358775</xdr:colOff>
      <xdr:row>56</xdr:row>
      <xdr:rowOff>69731</xdr:rowOff>
    </xdr:to>
    <xdr:sp macro="" textlink="">
      <xdr:nvSpPr>
        <xdr:cNvPr id="370" name="円/楕円 369"/>
        <xdr:cNvSpPr/>
      </xdr:nvSpPr>
      <xdr:spPr>
        <a:xfrm>
          <a:off x="78105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86258</xdr:rowOff>
    </xdr:from>
    <xdr:ext cx="534377" cy="259045"/>
    <xdr:sp macro="" textlink="">
      <xdr:nvSpPr>
        <xdr:cNvPr id="371" name="テキスト ボックス 370"/>
        <xdr:cNvSpPr txBox="1"/>
      </xdr:nvSpPr>
      <xdr:spPr>
        <a:xfrm>
          <a:off x="7594111" y="93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108240</xdr:rowOff>
    </xdr:from>
    <xdr:to>
      <xdr:col>10</xdr:col>
      <xdr:colOff>155575</xdr:colOff>
      <xdr:row>56</xdr:row>
      <xdr:rowOff>38390</xdr:rowOff>
    </xdr:to>
    <xdr:sp macro="" textlink="">
      <xdr:nvSpPr>
        <xdr:cNvPr id="372" name="円/楕円 371"/>
        <xdr:cNvSpPr/>
      </xdr:nvSpPr>
      <xdr:spPr>
        <a:xfrm>
          <a:off x="6921500" y="95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54917</xdr:rowOff>
    </xdr:from>
    <xdr:ext cx="534377" cy="259045"/>
    <xdr:sp macro="" textlink="">
      <xdr:nvSpPr>
        <xdr:cNvPr id="373" name="テキスト ボックス 372"/>
        <xdr:cNvSpPr txBox="1"/>
      </xdr:nvSpPr>
      <xdr:spPr>
        <a:xfrm>
          <a:off x="6705111" y="93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10061</xdr:rowOff>
    </xdr:from>
    <xdr:to>
      <xdr:col>15</xdr:col>
      <xdr:colOff>180975</xdr:colOff>
      <xdr:row>77</xdr:row>
      <xdr:rowOff>107604</xdr:rowOff>
    </xdr:to>
    <xdr:cxnSp macro="">
      <xdr:nvCxnSpPr>
        <xdr:cNvPr id="400" name="直線コネクタ 399"/>
        <xdr:cNvCxnSpPr/>
      </xdr:nvCxnSpPr>
      <xdr:spPr>
        <a:xfrm>
          <a:off x="9639300" y="13211711"/>
          <a:ext cx="838200" cy="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56804</xdr:rowOff>
    </xdr:from>
    <xdr:to>
      <xdr:col>15</xdr:col>
      <xdr:colOff>231775</xdr:colOff>
      <xdr:row>77</xdr:row>
      <xdr:rowOff>158404</xdr:rowOff>
    </xdr:to>
    <xdr:sp macro="" textlink="">
      <xdr:nvSpPr>
        <xdr:cNvPr id="410" name="円/楕円 409"/>
        <xdr:cNvSpPr/>
      </xdr:nvSpPr>
      <xdr:spPr>
        <a:xfrm>
          <a:off x="10426700" y="132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35231</xdr:rowOff>
    </xdr:from>
    <xdr:ext cx="469744" cy="259045"/>
    <xdr:sp macro="" textlink="">
      <xdr:nvSpPr>
        <xdr:cNvPr id="411" name="普通建設事業費 （ うち新規整備　）該当値テキスト"/>
        <xdr:cNvSpPr txBox="1"/>
      </xdr:nvSpPr>
      <xdr:spPr>
        <a:xfrm>
          <a:off x="10528300" y="1323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130711</xdr:rowOff>
    </xdr:from>
    <xdr:to>
      <xdr:col>14</xdr:col>
      <xdr:colOff>79375</xdr:colOff>
      <xdr:row>77</xdr:row>
      <xdr:rowOff>60861</xdr:rowOff>
    </xdr:to>
    <xdr:sp macro="" textlink="">
      <xdr:nvSpPr>
        <xdr:cNvPr id="412" name="円/楕円 411"/>
        <xdr:cNvSpPr/>
      </xdr:nvSpPr>
      <xdr:spPr>
        <a:xfrm>
          <a:off x="9588500" y="131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51988</xdr:rowOff>
    </xdr:from>
    <xdr:ext cx="534377" cy="259045"/>
    <xdr:sp macro="" textlink="">
      <xdr:nvSpPr>
        <xdr:cNvPr id="413" name="テキスト ボックス 412"/>
        <xdr:cNvSpPr txBox="1"/>
      </xdr:nvSpPr>
      <xdr:spPr>
        <a:xfrm>
          <a:off x="9372111" y="132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118577</xdr:rowOff>
    </xdr:from>
    <xdr:to>
      <xdr:col>15</xdr:col>
      <xdr:colOff>180975</xdr:colOff>
      <xdr:row>96</xdr:row>
      <xdr:rowOff>24485</xdr:rowOff>
    </xdr:to>
    <xdr:cxnSp macro="">
      <xdr:nvCxnSpPr>
        <xdr:cNvPr id="440" name="直線コネクタ 439"/>
        <xdr:cNvCxnSpPr/>
      </xdr:nvCxnSpPr>
      <xdr:spPr>
        <a:xfrm>
          <a:off x="9639300" y="16406327"/>
          <a:ext cx="8382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145135</xdr:rowOff>
    </xdr:from>
    <xdr:to>
      <xdr:col>15</xdr:col>
      <xdr:colOff>231775</xdr:colOff>
      <xdr:row>96</xdr:row>
      <xdr:rowOff>75285</xdr:rowOff>
    </xdr:to>
    <xdr:sp macro="" textlink="">
      <xdr:nvSpPr>
        <xdr:cNvPr id="450" name="円/楕円 449"/>
        <xdr:cNvSpPr/>
      </xdr:nvSpPr>
      <xdr:spPr>
        <a:xfrm>
          <a:off x="10426700" y="164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168012</xdr:rowOff>
    </xdr:from>
    <xdr:ext cx="534377" cy="259045"/>
    <xdr:sp macro="" textlink="">
      <xdr:nvSpPr>
        <xdr:cNvPr id="451" name="普通建設事業費 （ うち更新整備　）該当値テキスト"/>
        <xdr:cNvSpPr txBox="1"/>
      </xdr:nvSpPr>
      <xdr:spPr>
        <a:xfrm>
          <a:off x="10528300" y="162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67777</xdr:rowOff>
    </xdr:from>
    <xdr:to>
      <xdr:col>14</xdr:col>
      <xdr:colOff>79375</xdr:colOff>
      <xdr:row>95</xdr:row>
      <xdr:rowOff>169377</xdr:rowOff>
    </xdr:to>
    <xdr:sp macro="" textlink="">
      <xdr:nvSpPr>
        <xdr:cNvPr id="452" name="円/楕円 451"/>
        <xdr:cNvSpPr/>
      </xdr:nvSpPr>
      <xdr:spPr>
        <a:xfrm>
          <a:off x="9588500" y="163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14454</xdr:rowOff>
    </xdr:from>
    <xdr:ext cx="534377" cy="259045"/>
    <xdr:sp macro="" textlink="">
      <xdr:nvSpPr>
        <xdr:cNvPr id="453" name="テキスト ボックス 452"/>
        <xdr:cNvSpPr txBox="1"/>
      </xdr:nvSpPr>
      <xdr:spPr>
        <a:xfrm>
          <a:off x="9372111" y="16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44603</xdr:rowOff>
    </xdr:from>
    <xdr:to>
      <xdr:col>23</xdr:col>
      <xdr:colOff>517525</xdr:colOff>
      <xdr:row>38</xdr:row>
      <xdr:rowOff>128270</xdr:rowOff>
    </xdr:to>
    <xdr:cxnSp macro="">
      <xdr:nvCxnSpPr>
        <xdr:cNvPr id="480" name="直線コネクタ 479"/>
        <xdr:cNvCxnSpPr/>
      </xdr:nvCxnSpPr>
      <xdr:spPr>
        <a:xfrm>
          <a:off x="15481300" y="6559703"/>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7112</xdr:rowOff>
    </xdr:from>
    <xdr:to>
      <xdr:col>22</xdr:col>
      <xdr:colOff>365125</xdr:colOff>
      <xdr:row>38</xdr:row>
      <xdr:rowOff>44603</xdr:rowOff>
    </xdr:to>
    <xdr:cxnSp macro="">
      <xdr:nvCxnSpPr>
        <xdr:cNvPr id="483" name="直線コネクタ 482"/>
        <xdr:cNvCxnSpPr/>
      </xdr:nvCxnSpPr>
      <xdr:spPr>
        <a:xfrm>
          <a:off x="14592300" y="6522212"/>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35458</xdr:rowOff>
    </xdr:from>
    <xdr:to>
      <xdr:col>21</xdr:col>
      <xdr:colOff>161925</xdr:colOff>
      <xdr:row>38</xdr:row>
      <xdr:rowOff>7112</xdr:rowOff>
    </xdr:to>
    <xdr:cxnSp macro="">
      <xdr:nvCxnSpPr>
        <xdr:cNvPr id="486" name="直線コネクタ 485"/>
        <xdr:cNvCxnSpPr/>
      </xdr:nvCxnSpPr>
      <xdr:spPr>
        <a:xfrm>
          <a:off x="13703300" y="6207658"/>
          <a:ext cx="8890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35458</xdr:rowOff>
    </xdr:from>
    <xdr:to>
      <xdr:col>19</xdr:col>
      <xdr:colOff>644525</xdr:colOff>
      <xdr:row>38</xdr:row>
      <xdr:rowOff>101295</xdr:rowOff>
    </xdr:to>
    <xdr:cxnSp macro="">
      <xdr:nvCxnSpPr>
        <xdr:cNvPr id="489" name="直線コネクタ 488"/>
        <xdr:cNvCxnSpPr/>
      </xdr:nvCxnSpPr>
      <xdr:spPr>
        <a:xfrm flipV="1">
          <a:off x="12814300" y="6207658"/>
          <a:ext cx="889000" cy="4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78757</xdr:rowOff>
    </xdr:from>
    <xdr:ext cx="378565" cy="259045"/>
    <xdr:sp macro="" textlink="">
      <xdr:nvSpPr>
        <xdr:cNvPr id="491" name="テキスト ボックス 490"/>
        <xdr:cNvSpPr txBox="1"/>
      </xdr:nvSpPr>
      <xdr:spPr>
        <a:xfrm>
          <a:off x="13514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77470</xdr:rowOff>
    </xdr:from>
    <xdr:to>
      <xdr:col>23</xdr:col>
      <xdr:colOff>568325</xdr:colOff>
      <xdr:row>39</xdr:row>
      <xdr:rowOff>7620</xdr:rowOff>
    </xdr:to>
    <xdr:sp macro="" textlink="">
      <xdr:nvSpPr>
        <xdr:cNvPr id="499" name="円/楕円 498"/>
        <xdr:cNvSpPr/>
      </xdr:nvSpPr>
      <xdr:spPr>
        <a:xfrm>
          <a:off x="16268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163847</xdr:rowOff>
    </xdr:from>
    <xdr:ext cx="313932" cy="259045"/>
    <xdr:sp macro="" textlink="">
      <xdr:nvSpPr>
        <xdr:cNvPr id="500" name="災害復旧事業費該当値テキスト"/>
        <xdr:cNvSpPr txBox="1"/>
      </xdr:nvSpPr>
      <xdr:spPr>
        <a:xfrm>
          <a:off x="16370300" y="6507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165253</xdr:rowOff>
    </xdr:from>
    <xdr:to>
      <xdr:col>22</xdr:col>
      <xdr:colOff>415925</xdr:colOff>
      <xdr:row>38</xdr:row>
      <xdr:rowOff>95403</xdr:rowOff>
    </xdr:to>
    <xdr:sp macro="" textlink="">
      <xdr:nvSpPr>
        <xdr:cNvPr id="501" name="円/楕円 500"/>
        <xdr:cNvSpPr/>
      </xdr:nvSpPr>
      <xdr:spPr>
        <a:xfrm>
          <a:off x="15430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86530</xdr:rowOff>
    </xdr:from>
    <xdr:ext cx="378565" cy="259045"/>
    <xdr:sp macro="" textlink="">
      <xdr:nvSpPr>
        <xdr:cNvPr id="502" name="テキスト ボックス 501"/>
        <xdr:cNvSpPr txBox="1"/>
      </xdr:nvSpPr>
      <xdr:spPr>
        <a:xfrm>
          <a:off x="15292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127762</xdr:rowOff>
    </xdr:from>
    <xdr:to>
      <xdr:col>21</xdr:col>
      <xdr:colOff>212725</xdr:colOff>
      <xdr:row>38</xdr:row>
      <xdr:rowOff>57912</xdr:rowOff>
    </xdr:to>
    <xdr:sp macro="" textlink="">
      <xdr:nvSpPr>
        <xdr:cNvPr id="503" name="円/楕円 502"/>
        <xdr:cNvSpPr/>
      </xdr:nvSpPr>
      <xdr:spPr>
        <a:xfrm>
          <a:off x="1454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49039</xdr:rowOff>
    </xdr:from>
    <xdr:ext cx="378565" cy="259045"/>
    <xdr:sp macro="" textlink="">
      <xdr:nvSpPr>
        <xdr:cNvPr id="504" name="テキスト ボックス 503"/>
        <xdr:cNvSpPr txBox="1"/>
      </xdr:nvSpPr>
      <xdr:spPr>
        <a:xfrm>
          <a:off x="1440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156108</xdr:rowOff>
    </xdr:from>
    <xdr:to>
      <xdr:col>20</xdr:col>
      <xdr:colOff>9525</xdr:colOff>
      <xdr:row>36</xdr:row>
      <xdr:rowOff>86258</xdr:rowOff>
    </xdr:to>
    <xdr:sp macro="" textlink="">
      <xdr:nvSpPr>
        <xdr:cNvPr id="505" name="円/楕円 504"/>
        <xdr:cNvSpPr/>
      </xdr:nvSpPr>
      <xdr:spPr>
        <a:xfrm>
          <a:off x="13652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102785</xdr:rowOff>
    </xdr:from>
    <xdr:ext cx="378565" cy="259045"/>
    <xdr:sp macro="" textlink="">
      <xdr:nvSpPr>
        <xdr:cNvPr id="506" name="テキスト ボックス 505"/>
        <xdr:cNvSpPr txBox="1"/>
      </xdr:nvSpPr>
      <xdr:spPr>
        <a:xfrm>
          <a:off x="13514017" y="59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50495</xdr:rowOff>
    </xdr:from>
    <xdr:to>
      <xdr:col>18</xdr:col>
      <xdr:colOff>492125</xdr:colOff>
      <xdr:row>38</xdr:row>
      <xdr:rowOff>152095</xdr:rowOff>
    </xdr:to>
    <xdr:sp macro="" textlink="">
      <xdr:nvSpPr>
        <xdr:cNvPr id="507" name="円/楕円 506"/>
        <xdr:cNvSpPr/>
      </xdr:nvSpPr>
      <xdr:spPr>
        <a:xfrm>
          <a:off x="12763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143222</xdr:rowOff>
    </xdr:from>
    <xdr:ext cx="313932" cy="259045"/>
    <xdr:sp macro="" textlink="">
      <xdr:nvSpPr>
        <xdr:cNvPr id="508" name="テキスト ボックス 507"/>
        <xdr:cNvSpPr txBox="1"/>
      </xdr:nvSpPr>
      <xdr:spPr>
        <a:xfrm>
          <a:off x="12657333" y="6658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97219</xdr:rowOff>
    </xdr:from>
    <xdr:to>
      <xdr:col>23</xdr:col>
      <xdr:colOff>517525</xdr:colOff>
      <xdr:row>74</xdr:row>
      <xdr:rowOff>131775</xdr:rowOff>
    </xdr:to>
    <xdr:cxnSp macro="">
      <xdr:nvCxnSpPr>
        <xdr:cNvPr id="586" name="直線コネクタ 585"/>
        <xdr:cNvCxnSpPr/>
      </xdr:nvCxnSpPr>
      <xdr:spPr>
        <a:xfrm>
          <a:off x="15481300" y="12784519"/>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97219</xdr:rowOff>
    </xdr:from>
    <xdr:to>
      <xdr:col>22</xdr:col>
      <xdr:colOff>365125</xdr:colOff>
      <xdr:row>74</xdr:row>
      <xdr:rowOff>109296</xdr:rowOff>
    </xdr:to>
    <xdr:cxnSp macro="">
      <xdr:nvCxnSpPr>
        <xdr:cNvPr id="589" name="直線コネクタ 588"/>
        <xdr:cNvCxnSpPr/>
      </xdr:nvCxnSpPr>
      <xdr:spPr>
        <a:xfrm flipV="1">
          <a:off x="14592300" y="12784519"/>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98933</xdr:rowOff>
    </xdr:from>
    <xdr:to>
      <xdr:col>21</xdr:col>
      <xdr:colOff>161925</xdr:colOff>
      <xdr:row>74</xdr:row>
      <xdr:rowOff>109296</xdr:rowOff>
    </xdr:to>
    <xdr:cxnSp macro="">
      <xdr:nvCxnSpPr>
        <xdr:cNvPr id="592" name="直線コネクタ 591"/>
        <xdr:cNvCxnSpPr/>
      </xdr:nvCxnSpPr>
      <xdr:spPr>
        <a:xfrm>
          <a:off x="13703300" y="1278623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67958</xdr:rowOff>
    </xdr:from>
    <xdr:to>
      <xdr:col>19</xdr:col>
      <xdr:colOff>644525</xdr:colOff>
      <xdr:row>74</xdr:row>
      <xdr:rowOff>98933</xdr:rowOff>
    </xdr:to>
    <xdr:cxnSp macro="">
      <xdr:nvCxnSpPr>
        <xdr:cNvPr id="595" name="直線コネクタ 594"/>
        <xdr:cNvCxnSpPr/>
      </xdr:nvCxnSpPr>
      <xdr:spPr>
        <a:xfrm>
          <a:off x="12814300" y="1275525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80975</xdr:rowOff>
    </xdr:from>
    <xdr:to>
      <xdr:col>23</xdr:col>
      <xdr:colOff>568325</xdr:colOff>
      <xdr:row>75</xdr:row>
      <xdr:rowOff>11125</xdr:rowOff>
    </xdr:to>
    <xdr:sp macro="" textlink="">
      <xdr:nvSpPr>
        <xdr:cNvPr id="605" name="円/楕円 604"/>
        <xdr:cNvSpPr/>
      </xdr:nvSpPr>
      <xdr:spPr>
        <a:xfrm>
          <a:off x="16268700" y="127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103852</xdr:rowOff>
    </xdr:from>
    <xdr:ext cx="534377" cy="259045"/>
    <xdr:sp macro="" textlink="">
      <xdr:nvSpPr>
        <xdr:cNvPr id="606" name="公債費該当値テキスト"/>
        <xdr:cNvSpPr txBox="1"/>
      </xdr:nvSpPr>
      <xdr:spPr>
        <a:xfrm>
          <a:off x="16370300" y="126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46419</xdr:rowOff>
    </xdr:from>
    <xdr:to>
      <xdr:col>22</xdr:col>
      <xdr:colOff>415925</xdr:colOff>
      <xdr:row>74</xdr:row>
      <xdr:rowOff>148019</xdr:rowOff>
    </xdr:to>
    <xdr:sp macro="" textlink="">
      <xdr:nvSpPr>
        <xdr:cNvPr id="607" name="円/楕円 606"/>
        <xdr:cNvSpPr/>
      </xdr:nvSpPr>
      <xdr:spPr>
        <a:xfrm>
          <a:off x="15430500" y="127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164546</xdr:rowOff>
    </xdr:from>
    <xdr:ext cx="534377" cy="259045"/>
    <xdr:sp macro="" textlink="">
      <xdr:nvSpPr>
        <xdr:cNvPr id="608" name="テキスト ボックス 607"/>
        <xdr:cNvSpPr txBox="1"/>
      </xdr:nvSpPr>
      <xdr:spPr>
        <a:xfrm>
          <a:off x="15214111" y="125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58496</xdr:rowOff>
    </xdr:from>
    <xdr:to>
      <xdr:col>21</xdr:col>
      <xdr:colOff>212725</xdr:colOff>
      <xdr:row>74</xdr:row>
      <xdr:rowOff>160096</xdr:rowOff>
    </xdr:to>
    <xdr:sp macro="" textlink="">
      <xdr:nvSpPr>
        <xdr:cNvPr id="609" name="円/楕円 608"/>
        <xdr:cNvSpPr/>
      </xdr:nvSpPr>
      <xdr:spPr>
        <a:xfrm>
          <a:off x="14541500" y="12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5173</xdr:rowOff>
    </xdr:from>
    <xdr:ext cx="534377" cy="259045"/>
    <xdr:sp macro="" textlink="">
      <xdr:nvSpPr>
        <xdr:cNvPr id="610" name="テキスト ボックス 609"/>
        <xdr:cNvSpPr txBox="1"/>
      </xdr:nvSpPr>
      <xdr:spPr>
        <a:xfrm>
          <a:off x="14325111" y="125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48133</xdr:rowOff>
    </xdr:from>
    <xdr:to>
      <xdr:col>20</xdr:col>
      <xdr:colOff>9525</xdr:colOff>
      <xdr:row>74</xdr:row>
      <xdr:rowOff>149733</xdr:rowOff>
    </xdr:to>
    <xdr:sp macro="" textlink="">
      <xdr:nvSpPr>
        <xdr:cNvPr id="611" name="円/楕円 610"/>
        <xdr:cNvSpPr/>
      </xdr:nvSpPr>
      <xdr:spPr>
        <a:xfrm>
          <a:off x="13652500" y="127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166260</xdr:rowOff>
    </xdr:from>
    <xdr:ext cx="534377" cy="259045"/>
    <xdr:sp macro="" textlink="">
      <xdr:nvSpPr>
        <xdr:cNvPr id="612" name="テキスト ボックス 611"/>
        <xdr:cNvSpPr txBox="1"/>
      </xdr:nvSpPr>
      <xdr:spPr>
        <a:xfrm>
          <a:off x="13436111" y="125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17158</xdr:rowOff>
    </xdr:from>
    <xdr:to>
      <xdr:col>18</xdr:col>
      <xdr:colOff>492125</xdr:colOff>
      <xdr:row>74</xdr:row>
      <xdr:rowOff>118758</xdr:rowOff>
    </xdr:to>
    <xdr:sp macro="" textlink="">
      <xdr:nvSpPr>
        <xdr:cNvPr id="613" name="円/楕円 612"/>
        <xdr:cNvSpPr/>
      </xdr:nvSpPr>
      <xdr:spPr>
        <a:xfrm>
          <a:off x="12763500" y="127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135285</xdr:rowOff>
    </xdr:from>
    <xdr:ext cx="534377" cy="259045"/>
    <xdr:sp macro="" textlink="">
      <xdr:nvSpPr>
        <xdr:cNvPr id="614" name="テキスト ボックス 613"/>
        <xdr:cNvSpPr txBox="1"/>
      </xdr:nvSpPr>
      <xdr:spPr>
        <a:xfrm>
          <a:off x="12547111" y="124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72834</xdr:rowOff>
    </xdr:from>
    <xdr:to>
      <xdr:col>23</xdr:col>
      <xdr:colOff>517525</xdr:colOff>
      <xdr:row>98</xdr:row>
      <xdr:rowOff>134175</xdr:rowOff>
    </xdr:to>
    <xdr:cxnSp macro="">
      <xdr:nvCxnSpPr>
        <xdr:cNvPr id="643" name="直線コネクタ 642"/>
        <xdr:cNvCxnSpPr/>
      </xdr:nvCxnSpPr>
      <xdr:spPr>
        <a:xfrm>
          <a:off x="15481300" y="16874934"/>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72834</xdr:rowOff>
    </xdr:from>
    <xdr:to>
      <xdr:col>22</xdr:col>
      <xdr:colOff>365125</xdr:colOff>
      <xdr:row>98</xdr:row>
      <xdr:rowOff>154063</xdr:rowOff>
    </xdr:to>
    <xdr:cxnSp macro="">
      <xdr:nvCxnSpPr>
        <xdr:cNvPr id="646" name="直線コネクタ 645"/>
        <xdr:cNvCxnSpPr/>
      </xdr:nvCxnSpPr>
      <xdr:spPr>
        <a:xfrm flipV="1">
          <a:off x="14592300" y="16874934"/>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168732</xdr:rowOff>
    </xdr:from>
    <xdr:to>
      <xdr:col>21</xdr:col>
      <xdr:colOff>161925</xdr:colOff>
      <xdr:row>98</xdr:row>
      <xdr:rowOff>154063</xdr:rowOff>
    </xdr:to>
    <xdr:cxnSp macro="">
      <xdr:nvCxnSpPr>
        <xdr:cNvPr id="649" name="直線コネクタ 648"/>
        <xdr:cNvCxnSpPr/>
      </xdr:nvCxnSpPr>
      <xdr:spPr>
        <a:xfrm>
          <a:off x="13703300" y="16799382"/>
          <a:ext cx="8890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168732</xdr:rowOff>
    </xdr:from>
    <xdr:to>
      <xdr:col>19</xdr:col>
      <xdr:colOff>644525</xdr:colOff>
      <xdr:row>98</xdr:row>
      <xdr:rowOff>126785</xdr:rowOff>
    </xdr:to>
    <xdr:cxnSp macro="">
      <xdr:nvCxnSpPr>
        <xdr:cNvPr id="652" name="直線コネクタ 651"/>
        <xdr:cNvCxnSpPr/>
      </xdr:nvCxnSpPr>
      <xdr:spPr>
        <a:xfrm flipV="1">
          <a:off x="12814300" y="16799382"/>
          <a:ext cx="889000" cy="1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83375</xdr:rowOff>
    </xdr:from>
    <xdr:to>
      <xdr:col>23</xdr:col>
      <xdr:colOff>568325</xdr:colOff>
      <xdr:row>99</xdr:row>
      <xdr:rowOff>13525</xdr:rowOff>
    </xdr:to>
    <xdr:sp macro="" textlink="">
      <xdr:nvSpPr>
        <xdr:cNvPr id="662" name="円/楕円 661"/>
        <xdr:cNvSpPr/>
      </xdr:nvSpPr>
      <xdr:spPr>
        <a:xfrm>
          <a:off x="162687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169752</xdr:rowOff>
    </xdr:from>
    <xdr:ext cx="469744" cy="259045"/>
    <xdr:sp macro="" textlink="">
      <xdr:nvSpPr>
        <xdr:cNvPr id="663" name="積立金該当値テキスト"/>
        <xdr:cNvSpPr txBox="1"/>
      </xdr:nvSpPr>
      <xdr:spPr>
        <a:xfrm>
          <a:off x="16370300" y="168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22034</xdr:rowOff>
    </xdr:from>
    <xdr:to>
      <xdr:col>22</xdr:col>
      <xdr:colOff>415925</xdr:colOff>
      <xdr:row>98</xdr:row>
      <xdr:rowOff>123634</xdr:rowOff>
    </xdr:to>
    <xdr:sp macro="" textlink="">
      <xdr:nvSpPr>
        <xdr:cNvPr id="664" name="円/楕円 663"/>
        <xdr:cNvSpPr/>
      </xdr:nvSpPr>
      <xdr:spPr>
        <a:xfrm>
          <a:off x="15430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114761</xdr:rowOff>
    </xdr:from>
    <xdr:ext cx="469744" cy="259045"/>
    <xdr:sp macro="" textlink="">
      <xdr:nvSpPr>
        <xdr:cNvPr id="665" name="テキスト ボックス 664"/>
        <xdr:cNvSpPr txBox="1"/>
      </xdr:nvSpPr>
      <xdr:spPr>
        <a:xfrm>
          <a:off x="15246427" y="1691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103263</xdr:rowOff>
    </xdr:from>
    <xdr:to>
      <xdr:col>21</xdr:col>
      <xdr:colOff>212725</xdr:colOff>
      <xdr:row>99</xdr:row>
      <xdr:rowOff>33413</xdr:rowOff>
    </xdr:to>
    <xdr:sp macro="" textlink="">
      <xdr:nvSpPr>
        <xdr:cNvPr id="666" name="円/楕円 665"/>
        <xdr:cNvSpPr/>
      </xdr:nvSpPr>
      <xdr:spPr>
        <a:xfrm>
          <a:off x="14541500" y="169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24540</xdr:rowOff>
    </xdr:from>
    <xdr:ext cx="469744" cy="259045"/>
    <xdr:sp macro="" textlink="">
      <xdr:nvSpPr>
        <xdr:cNvPr id="667" name="テキスト ボックス 666"/>
        <xdr:cNvSpPr txBox="1"/>
      </xdr:nvSpPr>
      <xdr:spPr>
        <a:xfrm>
          <a:off x="14357427" y="1699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117932</xdr:rowOff>
    </xdr:from>
    <xdr:to>
      <xdr:col>20</xdr:col>
      <xdr:colOff>9525</xdr:colOff>
      <xdr:row>98</xdr:row>
      <xdr:rowOff>48082</xdr:rowOff>
    </xdr:to>
    <xdr:sp macro="" textlink="">
      <xdr:nvSpPr>
        <xdr:cNvPr id="668" name="円/楕円 667"/>
        <xdr:cNvSpPr/>
      </xdr:nvSpPr>
      <xdr:spPr>
        <a:xfrm>
          <a:off x="13652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39209</xdr:rowOff>
    </xdr:from>
    <xdr:ext cx="469744" cy="259045"/>
    <xdr:sp macro="" textlink="">
      <xdr:nvSpPr>
        <xdr:cNvPr id="669" name="テキスト ボックス 668"/>
        <xdr:cNvSpPr txBox="1"/>
      </xdr:nvSpPr>
      <xdr:spPr>
        <a:xfrm>
          <a:off x="13468427" y="1684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75985</xdr:rowOff>
    </xdr:from>
    <xdr:to>
      <xdr:col>18</xdr:col>
      <xdr:colOff>492125</xdr:colOff>
      <xdr:row>99</xdr:row>
      <xdr:rowOff>6135</xdr:rowOff>
    </xdr:to>
    <xdr:sp macro="" textlink="">
      <xdr:nvSpPr>
        <xdr:cNvPr id="670" name="円/楕円 669"/>
        <xdr:cNvSpPr/>
      </xdr:nvSpPr>
      <xdr:spPr>
        <a:xfrm>
          <a:off x="12763500" y="16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168712</xdr:rowOff>
    </xdr:from>
    <xdr:ext cx="469744" cy="259045"/>
    <xdr:sp macro="" textlink="">
      <xdr:nvSpPr>
        <xdr:cNvPr id="671" name="テキスト ボックス 670"/>
        <xdr:cNvSpPr txBox="1"/>
      </xdr:nvSpPr>
      <xdr:spPr>
        <a:xfrm>
          <a:off x="12579427" y="1697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38659</xdr:rowOff>
    </xdr:from>
    <xdr:to>
      <xdr:col>32</xdr:col>
      <xdr:colOff>187325</xdr:colOff>
      <xdr:row>39</xdr:row>
      <xdr:rowOff>38659</xdr:rowOff>
    </xdr:to>
    <xdr:cxnSp macro="">
      <xdr:nvCxnSpPr>
        <xdr:cNvPr id="700" name="直線コネクタ 699"/>
        <xdr:cNvCxnSpPr/>
      </xdr:nvCxnSpPr>
      <xdr:spPr>
        <a:xfrm>
          <a:off x="21323300" y="6725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38659</xdr:rowOff>
    </xdr:from>
    <xdr:to>
      <xdr:col>31</xdr:col>
      <xdr:colOff>34925</xdr:colOff>
      <xdr:row>39</xdr:row>
      <xdr:rowOff>38735</xdr:rowOff>
    </xdr:to>
    <xdr:cxnSp macro="">
      <xdr:nvCxnSpPr>
        <xdr:cNvPr id="703" name="直線コネクタ 702"/>
        <xdr:cNvCxnSpPr/>
      </xdr:nvCxnSpPr>
      <xdr:spPr>
        <a:xfrm flipV="1">
          <a:off x="20434300" y="672520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38659</xdr:rowOff>
    </xdr:from>
    <xdr:to>
      <xdr:col>29</xdr:col>
      <xdr:colOff>517525</xdr:colOff>
      <xdr:row>39</xdr:row>
      <xdr:rowOff>38735</xdr:rowOff>
    </xdr:to>
    <xdr:cxnSp macro="">
      <xdr:nvCxnSpPr>
        <xdr:cNvPr id="706" name="直線コネクタ 705"/>
        <xdr:cNvCxnSpPr/>
      </xdr:nvCxnSpPr>
      <xdr:spPr>
        <a:xfrm>
          <a:off x="19545300" y="672520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38659</xdr:rowOff>
    </xdr:from>
    <xdr:to>
      <xdr:col>28</xdr:col>
      <xdr:colOff>314325</xdr:colOff>
      <xdr:row>39</xdr:row>
      <xdr:rowOff>38659</xdr:rowOff>
    </xdr:to>
    <xdr:cxnSp macro="">
      <xdr:nvCxnSpPr>
        <xdr:cNvPr id="709" name="直線コネクタ 708"/>
        <xdr:cNvCxnSpPr/>
      </xdr:nvCxnSpPr>
      <xdr:spPr>
        <a:xfrm>
          <a:off x="18656300" y="6725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159309</xdr:rowOff>
    </xdr:from>
    <xdr:to>
      <xdr:col>32</xdr:col>
      <xdr:colOff>238125</xdr:colOff>
      <xdr:row>39</xdr:row>
      <xdr:rowOff>89459</xdr:rowOff>
    </xdr:to>
    <xdr:sp macro="" textlink="">
      <xdr:nvSpPr>
        <xdr:cNvPr id="719" name="円/楕円 718"/>
        <xdr:cNvSpPr/>
      </xdr:nvSpPr>
      <xdr:spPr>
        <a:xfrm>
          <a:off x="22110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74236</xdr:rowOff>
    </xdr:from>
    <xdr:ext cx="313932" cy="259045"/>
    <xdr:sp macro="" textlink="">
      <xdr:nvSpPr>
        <xdr:cNvPr id="720" name="投資及び出資金該当値テキスト"/>
        <xdr:cNvSpPr txBox="1"/>
      </xdr:nvSpPr>
      <xdr:spPr>
        <a:xfrm>
          <a:off x="22212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159309</xdr:rowOff>
    </xdr:from>
    <xdr:to>
      <xdr:col>31</xdr:col>
      <xdr:colOff>85725</xdr:colOff>
      <xdr:row>39</xdr:row>
      <xdr:rowOff>89459</xdr:rowOff>
    </xdr:to>
    <xdr:sp macro="" textlink="">
      <xdr:nvSpPr>
        <xdr:cNvPr id="721" name="円/楕円 720"/>
        <xdr:cNvSpPr/>
      </xdr:nvSpPr>
      <xdr:spPr>
        <a:xfrm>
          <a:off x="21272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80586</xdr:rowOff>
    </xdr:from>
    <xdr:ext cx="313932" cy="259045"/>
    <xdr:sp macro="" textlink="">
      <xdr:nvSpPr>
        <xdr:cNvPr id="722" name="テキスト ボックス 721"/>
        <xdr:cNvSpPr txBox="1"/>
      </xdr:nvSpPr>
      <xdr:spPr>
        <a:xfrm>
          <a:off x="21166333" y="6767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159385</xdr:rowOff>
    </xdr:from>
    <xdr:to>
      <xdr:col>29</xdr:col>
      <xdr:colOff>568325</xdr:colOff>
      <xdr:row>39</xdr:row>
      <xdr:rowOff>89535</xdr:rowOff>
    </xdr:to>
    <xdr:sp macro="" textlink="">
      <xdr:nvSpPr>
        <xdr:cNvPr id="723" name="円/楕円 722"/>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80662</xdr:rowOff>
    </xdr:from>
    <xdr:ext cx="313932" cy="259045"/>
    <xdr:sp macro="" textlink="">
      <xdr:nvSpPr>
        <xdr:cNvPr id="724" name="テキスト ボックス 723"/>
        <xdr:cNvSpPr txBox="1"/>
      </xdr:nvSpPr>
      <xdr:spPr>
        <a:xfrm>
          <a:off x="20277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159309</xdr:rowOff>
    </xdr:from>
    <xdr:to>
      <xdr:col>28</xdr:col>
      <xdr:colOff>365125</xdr:colOff>
      <xdr:row>39</xdr:row>
      <xdr:rowOff>89459</xdr:rowOff>
    </xdr:to>
    <xdr:sp macro="" textlink="">
      <xdr:nvSpPr>
        <xdr:cNvPr id="725" name="円/楕円 724"/>
        <xdr:cNvSpPr/>
      </xdr:nvSpPr>
      <xdr:spPr>
        <a:xfrm>
          <a:off x="19494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80586</xdr:rowOff>
    </xdr:from>
    <xdr:ext cx="313932" cy="259045"/>
    <xdr:sp macro="" textlink="">
      <xdr:nvSpPr>
        <xdr:cNvPr id="726" name="テキスト ボックス 725"/>
        <xdr:cNvSpPr txBox="1"/>
      </xdr:nvSpPr>
      <xdr:spPr>
        <a:xfrm>
          <a:off x="19388333" y="6767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159309</xdr:rowOff>
    </xdr:from>
    <xdr:to>
      <xdr:col>27</xdr:col>
      <xdr:colOff>161925</xdr:colOff>
      <xdr:row>39</xdr:row>
      <xdr:rowOff>89459</xdr:rowOff>
    </xdr:to>
    <xdr:sp macro="" textlink="">
      <xdr:nvSpPr>
        <xdr:cNvPr id="727" name="円/楕円 726"/>
        <xdr:cNvSpPr/>
      </xdr:nvSpPr>
      <xdr:spPr>
        <a:xfrm>
          <a:off x="18605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80586</xdr:rowOff>
    </xdr:from>
    <xdr:ext cx="313932" cy="259045"/>
    <xdr:sp macro="" textlink="">
      <xdr:nvSpPr>
        <xdr:cNvPr id="728" name="テキスト ボックス 727"/>
        <xdr:cNvSpPr txBox="1"/>
      </xdr:nvSpPr>
      <xdr:spPr>
        <a:xfrm>
          <a:off x="18499333" y="6767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151107</xdr:rowOff>
    </xdr:from>
    <xdr:to>
      <xdr:col>32</xdr:col>
      <xdr:colOff>187325</xdr:colOff>
      <xdr:row>56</xdr:row>
      <xdr:rowOff>57541</xdr:rowOff>
    </xdr:to>
    <xdr:cxnSp macro="">
      <xdr:nvCxnSpPr>
        <xdr:cNvPr id="755" name="直線コネクタ 754"/>
        <xdr:cNvCxnSpPr/>
      </xdr:nvCxnSpPr>
      <xdr:spPr>
        <a:xfrm>
          <a:off x="21323300" y="9580857"/>
          <a:ext cx="8382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151107</xdr:rowOff>
    </xdr:from>
    <xdr:to>
      <xdr:col>31</xdr:col>
      <xdr:colOff>34925</xdr:colOff>
      <xdr:row>56</xdr:row>
      <xdr:rowOff>92151</xdr:rowOff>
    </xdr:to>
    <xdr:cxnSp macro="">
      <xdr:nvCxnSpPr>
        <xdr:cNvPr id="758" name="直線コネクタ 757"/>
        <xdr:cNvCxnSpPr/>
      </xdr:nvCxnSpPr>
      <xdr:spPr>
        <a:xfrm flipV="1">
          <a:off x="20434300" y="9580857"/>
          <a:ext cx="889000" cy="1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46637</xdr:rowOff>
    </xdr:from>
    <xdr:to>
      <xdr:col>29</xdr:col>
      <xdr:colOff>517525</xdr:colOff>
      <xdr:row>56</xdr:row>
      <xdr:rowOff>92151</xdr:rowOff>
    </xdr:to>
    <xdr:cxnSp macro="">
      <xdr:nvCxnSpPr>
        <xdr:cNvPr id="761" name="直線コネクタ 760"/>
        <xdr:cNvCxnSpPr/>
      </xdr:nvCxnSpPr>
      <xdr:spPr>
        <a:xfrm>
          <a:off x="19545300" y="9647837"/>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26635</xdr:rowOff>
    </xdr:from>
    <xdr:to>
      <xdr:col>28</xdr:col>
      <xdr:colOff>314325</xdr:colOff>
      <xdr:row>56</xdr:row>
      <xdr:rowOff>46637</xdr:rowOff>
    </xdr:to>
    <xdr:cxnSp macro="">
      <xdr:nvCxnSpPr>
        <xdr:cNvPr id="764" name="直線コネクタ 763"/>
        <xdr:cNvCxnSpPr/>
      </xdr:nvCxnSpPr>
      <xdr:spPr>
        <a:xfrm>
          <a:off x="18656300" y="962783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8" name="テキスト ボックス 767"/>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6741</xdr:rowOff>
    </xdr:from>
    <xdr:to>
      <xdr:col>32</xdr:col>
      <xdr:colOff>238125</xdr:colOff>
      <xdr:row>56</xdr:row>
      <xdr:rowOff>108341</xdr:rowOff>
    </xdr:to>
    <xdr:sp macro="" textlink="">
      <xdr:nvSpPr>
        <xdr:cNvPr id="774" name="円/楕円 773"/>
        <xdr:cNvSpPr/>
      </xdr:nvSpPr>
      <xdr:spPr>
        <a:xfrm>
          <a:off x="22110700" y="96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29618</xdr:rowOff>
    </xdr:from>
    <xdr:ext cx="534377" cy="259045"/>
    <xdr:sp macro="" textlink="">
      <xdr:nvSpPr>
        <xdr:cNvPr id="775" name="貸付金該当値テキスト"/>
        <xdr:cNvSpPr txBox="1"/>
      </xdr:nvSpPr>
      <xdr:spPr>
        <a:xfrm>
          <a:off x="22212300" y="94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100307</xdr:rowOff>
    </xdr:from>
    <xdr:to>
      <xdr:col>31</xdr:col>
      <xdr:colOff>85725</xdr:colOff>
      <xdr:row>56</xdr:row>
      <xdr:rowOff>30457</xdr:rowOff>
    </xdr:to>
    <xdr:sp macro="" textlink="">
      <xdr:nvSpPr>
        <xdr:cNvPr id="776" name="円/楕円 775"/>
        <xdr:cNvSpPr/>
      </xdr:nvSpPr>
      <xdr:spPr>
        <a:xfrm>
          <a:off x="21272500" y="95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46984</xdr:rowOff>
    </xdr:from>
    <xdr:ext cx="534377" cy="259045"/>
    <xdr:sp macro="" textlink="">
      <xdr:nvSpPr>
        <xdr:cNvPr id="777" name="テキスト ボックス 776"/>
        <xdr:cNvSpPr txBox="1"/>
      </xdr:nvSpPr>
      <xdr:spPr>
        <a:xfrm>
          <a:off x="21056111" y="930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41351</xdr:rowOff>
    </xdr:from>
    <xdr:to>
      <xdr:col>29</xdr:col>
      <xdr:colOff>568325</xdr:colOff>
      <xdr:row>56</xdr:row>
      <xdr:rowOff>142951</xdr:rowOff>
    </xdr:to>
    <xdr:sp macro="" textlink="">
      <xdr:nvSpPr>
        <xdr:cNvPr id="778" name="円/楕円 777"/>
        <xdr:cNvSpPr/>
      </xdr:nvSpPr>
      <xdr:spPr>
        <a:xfrm>
          <a:off x="20383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159478</xdr:rowOff>
    </xdr:from>
    <xdr:ext cx="534377" cy="259045"/>
    <xdr:sp macro="" textlink="">
      <xdr:nvSpPr>
        <xdr:cNvPr id="779" name="テキスト ボックス 778"/>
        <xdr:cNvSpPr txBox="1"/>
      </xdr:nvSpPr>
      <xdr:spPr>
        <a:xfrm>
          <a:off x="20167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167287</xdr:rowOff>
    </xdr:from>
    <xdr:to>
      <xdr:col>28</xdr:col>
      <xdr:colOff>365125</xdr:colOff>
      <xdr:row>56</xdr:row>
      <xdr:rowOff>97437</xdr:rowOff>
    </xdr:to>
    <xdr:sp macro="" textlink="">
      <xdr:nvSpPr>
        <xdr:cNvPr id="780" name="円/楕円 779"/>
        <xdr:cNvSpPr/>
      </xdr:nvSpPr>
      <xdr:spPr>
        <a:xfrm>
          <a:off x="19494500" y="95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113964</xdr:rowOff>
    </xdr:from>
    <xdr:ext cx="534377" cy="259045"/>
    <xdr:sp macro="" textlink="">
      <xdr:nvSpPr>
        <xdr:cNvPr id="781" name="テキスト ボックス 780"/>
        <xdr:cNvSpPr txBox="1"/>
      </xdr:nvSpPr>
      <xdr:spPr>
        <a:xfrm>
          <a:off x="19278111" y="93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147285</xdr:rowOff>
    </xdr:from>
    <xdr:to>
      <xdr:col>27</xdr:col>
      <xdr:colOff>161925</xdr:colOff>
      <xdr:row>56</xdr:row>
      <xdr:rowOff>77435</xdr:rowOff>
    </xdr:to>
    <xdr:sp macro="" textlink="">
      <xdr:nvSpPr>
        <xdr:cNvPr id="782" name="円/楕円 781"/>
        <xdr:cNvSpPr/>
      </xdr:nvSpPr>
      <xdr:spPr>
        <a:xfrm>
          <a:off x="18605500" y="95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93962</xdr:rowOff>
    </xdr:from>
    <xdr:ext cx="534377" cy="259045"/>
    <xdr:sp macro="" textlink="">
      <xdr:nvSpPr>
        <xdr:cNvPr id="783" name="テキスト ボックス 782"/>
        <xdr:cNvSpPr txBox="1"/>
      </xdr:nvSpPr>
      <xdr:spPr>
        <a:xfrm>
          <a:off x="18389111" y="93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157028</xdr:rowOff>
    </xdr:from>
    <xdr:to>
      <xdr:col>32</xdr:col>
      <xdr:colOff>187325</xdr:colOff>
      <xdr:row>76</xdr:row>
      <xdr:rowOff>75829</xdr:rowOff>
    </xdr:to>
    <xdr:cxnSp macro="">
      <xdr:nvCxnSpPr>
        <xdr:cNvPr id="811" name="直線コネクタ 810"/>
        <xdr:cNvCxnSpPr/>
      </xdr:nvCxnSpPr>
      <xdr:spPr>
        <a:xfrm flipV="1">
          <a:off x="21323300" y="13015778"/>
          <a:ext cx="8382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75829</xdr:rowOff>
    </xdr:from>
    <xdr:to>
      <xdr:col>31</xdr:col>
      <xdr:colOff>34925</xdr:colOff>
      <xdr:row>76</xdr:row>
      <xdr:rowOff>100656</xdr:rowOff>
    </xdr:to>
    <xdr:cxnSp macro="">
      <xdr:nvCxnSpPr>
        <xdr:cNvPr id="814" name="直線コネクタ 813"/>
        <xdr:cNvCxnSpPr/>
      </xdr:nvCxnSpPr>
      <xdr:spPr>
        <a:xfrm flipV="1">
          <a:off x="20434300" y="13106029"/>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35961</xdr:rowOff>
    </xdr:from>
    <xdr:to>
      <xdr:col>29</xdr:col>
      <xdr:colOff>517525</xdr:colOff>
      <xdr:row>76</xdr:row>
      <xdr:rowOff>100656</xdr:rowOff>
    </xdr:to>
    <xdr:cxnSp macro="">
      <xdr:nvCxnSpPr>
        <xdr:cNvPr id="817" name="直線コネクタ 816"/>
        <xdr:cNvCxnSpPr/>
      </xdr:nvCxnSpPr>
      <xdr:spPr>
        <a:xfrm>
          <a:off x="19545300" y="13066161"/>
          <a:ext cx="889000" cy="6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35961</xdr:rowOff>
    </xdr:from>
    <xdr:to>
      <xdr:col>28</xdr:col>
      <xdr:colOff>314325</xdr:colOff>
      <xdr:row>76</xdr:row>
      <xdr:rowOff>98231</xdr:rowOff>
    </xdr:to>
    <xdr:cxnSp macro="">
      <xdr:nvCxnSpPr>
        <xdr:cNvPr id="820" name="直線コネクタ 819"/>
        <xdr:cNvCxnSpPr/>
      </xdr:nvCxnSpPr>
      <xdr:spPr>
        <a:xfrm flipV="1">
          <a:off x="18656300" y="13066161"/>
          <a:ext cx="889000" cy="6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106228</xdr:rowOff>
    </xdr:from>
    <xdr:to>
      <xdr:col>32</xdr:col>
      <xdr:colOff>238125</xdr:colOff>
      <xdr:row>76</xdr:row>
      <xdr:rowOff>36378</xdr:rowOff>
    </xdr:to>
    <xdr:sp macro="" textlink="">
      <xdr:nvSpPr>
        <xdr:cNvPr id="830" name="円/楕円 829"/>
        <xdr:cNvSpPr/>
      </xdr:nvSpPr>
      <xdr:spPr>
        <a:xfrm>
          <a:off x="22110700" y="12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84655</xdr:rowOff>
    </xdr:from>
    <xdr:ext cx="534377" cy="259045"/>
    <xdr:sp macro="" textlink="">
      <xdr:nvSpPr>
        <xdr:cNvPr id="831" name="繰出金該当値テキスト"/>
        <xdr:cNvSpPr txBox="1"/>
      </xdr:nvSpPr>
      <xdr:spPr>
        <a:xfrm>
          <a:off x="22212300" y="129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25029</xdr:rowOff>
    </xdr:from>
    <xdr:to>
      <xdr:col>31</xdr:col>
      <xdr:colOff>85725</xdr:colOff>
      <xdr:row>76</xdr:row>
      <xdr:rowOff>126629</xdr:rowOff>
    </xdr:to>
    <xdr:sp macro="" textlink="">
      <xdr:nvSpPr>
        <xdr:cNvPr id="832" name="円/楕円 831"/>
        <xdr:cNvSpPr/>
      </xdr:nvSpPr>
      <xdr:spPr>
        <a:xfrm>
          <a:off x="21272500" y="13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117756</xdr:rowOff>
    </xdr:from>
    <xdr:ext cx="534377" cy="259045"/>
    <xdr:sp macro="" textlink="">
      <xdr:nvSpPr>
        <xdr:cNvPr id="833" name="テキスト ボックス 832"/>
        <xdr:cNvSpPr txBox="1"/>
      </xdr:nvSpPr>
      <xdr:spPr>
        <a:xfrm>
          <a:off x="21056111" y="1314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49856</xdr:rowOff>
    </xdr:from>
    <xdr:to>
      <xdr:col>29</xdr:col>
      <xdr:colOff>568325</xdr:colOff>
      <xdr:row>76</xdr:row>
      <xdr:rowOff>151456</xdr:rowOff>
    </xdr:to>
    <xdr:sp macro="" textlink="">
      <xdr:nvSpPr>
        <xdr:cNvPr id="834" name="円/楕円 833"/>
        <xdr:cNvSpPr/>
      </xdr:nvSpPr>
      <xdr:spPr>
        <a:xfrm>
          <a:off x="20383500" y="130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142583</xdr:rowOff>
    </xdr:from>
    <xdr:ext cx="534377" cy="259045"/>
    <xdr:sp macro="" textlink="">
      <xdr:nvSpPr>
        <xdr:cNvPr id="835" name="テキスト ボックス 834"/>
        <xdr:cNvSpPr txBox="1"/>
      </xdr:nvSpPr>
      <xdr:spPr>
        <a:xfrm>
          <a:off x="20167111" y="131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156611</xdr:rowOff>
    </xdr:from>
    <xdr:to>
      <xdr:col>28</xdr:col>
      <xdr:colOff>365125</xdr:colOff>
      <xdr:row>76</xdr:row>
      <xdr:rowOff>86761</xdr:rowOff>
    </xdr:to>
    <xdr:sp macro="" textlink="">
      <xdr:nvSpPr>
        <xdr:cNvPr id="836" name="円/楕円 835"/>
        <xdr:cNvSpPr/>
      </xdr:nvSpPr>
      <xdr:spPr>
        <a:xfrm>
          <a:off x="19494500" y="130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77888</xdr:rowOff>
    </xdr:from>
    <xdr:ext cx="534377" cy="259045"/>
    <xdr:sp macro="" textlink="">
      <xdr:nvSpPr>
        <xdr:cNvPr id="837" name="テキスト ボックス 836"/>
        <xdr:cNvSpPr txBox="1"/>
      </xdr:nvSpPr>
      <xdr:spPr>
        <a:xfrm>
          <a:off x="19278111" y="131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47431</xdr:rowOff>
    </xdr:from>
    <xdr:to>
      <xdr:col>27</xdr:col>
      <xdr:colOff>161925</xdr:colOff>
      <xdr:row>76</xdr:row>
      <xdr:rowOff>149031</xdr:rowOff>
    </xdr:to>
    <xdr:sp macro="" textlink="">
      <xdr:nvSpPr>
        <xdr:cNvPr id="838" name="円/楕円 837"/>
        <xdr:cNvSpPr/>
      </xdr:nvSpPr>
      <xdr:spPr>
        <a:xfrm>
          <a:off x="18605500" y="130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140158</xdr:rowOff>
    </xdr:from>
    <xdr:ext cx="534377" cy="259045"/>
    <xdr:sp macro="" textlink="">
      <xdr:nvSpPr>
        <xdr:cNvPr id="839" name="テキスト ボックス 838"/>
        <xdr:cNvSpPr txBox="1"/>
      </xdr:nvSpPr>
      <xdr:spPr>
        <a:xfrm>
          <a:off x="18389111" y="131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歳出決算総額は、住民一人当たり３５９，７７７円となっている。主な構成項目である人件費は、市民一人当たり５４，８２４円となっており、類似団体平均と比べて低い水準にある。</a:t>
          </a:r>
          <a:r>
            <a:rPr lang="ja-JP" altLang="ja-JP" sz="1100">
              <a:solidFill>
                <a:schemeClr val="dk1"/>
              </a:solidFill>
              <a:effectLst/>
              <a:latin typeface="+mn-lt"/>
              <a:ea typeface="+mn-ea"/>
              <a:cs typeface="+mn-cs"/>
            </a:rPr>
            <a:t>行財政改革プランの実施による職員の定員適正化を図っていることがその要因である。</a:t>
          </a:r>
          <a:r>
            <a:rPr lang="ja-JP" altLang="ja-JP" sz="1100" b="0" i="0" baseline="0">
              <a:solidFill>
                <a:schemeClr val="dk1"/>
              </a:solidFill>
              <a:effectLst/>
              <a:latin typeface="+mn-lt"/>
              <a:ea typeface="+mn-ea"/>
              <a:cs typeface="+mn-cs"/>
            </a:rPr>
            <a:t>扶助費は、住民一人当たり７５，９３３円となっており類似団体平均と比べて低い水準にあが、民間立保育所運営委託事業費や障がい者自立支援事業費の増等により増加傾向が続いている。補助費等は、住民一人当たり４３，８８５円となっており類似団体平均と比べて高い水準にある。山形広域環境事務組合負担金、やまがたプレミアム商品券事業費補助金の増加が要因である。普通建設事業費は住民一人当たり、前年度比で８，９８７円減少し３９，２９４円となり類似団体平均と比べて引い水準になった。第五中学校校舎等改築事業費、介護サービス基盤整備事業費、消防救急デジタル化・防災行政無線整備事業費の減等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山形県山形市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249,778
248,616
381.30
91,869,116
89,864,305
1,885,856
51,683,890
99,971,868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149606</xdr:rowOff>
    </xdr:from>
    <xdr:to>
      <xdr:col>6</xdr:col>
      <xdr:colOff>510540</xdr:colOff>
      <xdr:row>39</xdr:row>
      <xdr:rowOff>254</xdr:rowOff>
    </xdr:to>
    <xdr:cxnSp macro="">
      <xdr:nvCxnSpPr>
        <xdr:cNvPr id="56" name="直線コネクタ 55"/>
        <xdr:cNvCxnSpPr/>
      </xdr:nvCxnSpPr>
      <xdr:spPr>
        <a:xfrm flipV="1">
          <a:off x="4633595" y="5636006"/>
          <a:ext cx="1270" cy="105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4081</xdr:rowOff>
    </xdr:from>
    <xdr:ext cx="469744" cy="259045"/>
    <xdr:sp macro="" textlink="">
      <xdr:nvSpPr>
        <xdr:cNvPr id="57" name="議会費最小値テキスト"/>
        <xdr:cNvSpPr txBox="1"/>
      </xdr:nvSpPr>
      <xdr:spPr>
        <a:xfrm>
          <a:off x="468630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254</xdr:rowOff>
    </xdr:from>
    <xdr:to>
      <xdr:col>6</xdr:col>
      <xdr:colOff>600075</xdr:colOff>
      <xdr:row>39</xdr:row>
      <xdr:rowOff>254</xdr:rowOff>
    </xdr:to>
    <xdr:cxnSp macro="">
      <xdr:nvCxnSpPr>
        <xdr:cNvPr id="58" name="直線コネクタ 57"/>
        <xdr:cNvCxnSpPr/>
      </xdr:nvCxnSpPr>
      <xdr:spPr>
        <a:xfrm>
          <a:off x="4546600" y="6686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96283</xdr:rowOff>
    </xdr:from>
    <xdr:ext cx="469744" cy="259045"/>
    <xdr:sp macro="" textlink="">
      <xdr:nvSpPr>
        <xdr:cNvPr id="59" name="議会費最大値テキスト"/>
        <xdr:cNvSpPr txBox="1"/>
      </xdr:nvSpPr>
      <xdr:spPr>
        <a:xfrm>
          <a:off x="4686300" y="54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32</xdr:row>
      <xdr:rowOff>149606</xdr:rowOff>
    </xdr:from>
    <xdr:to>
      <xdr:col>6</xdr:col>
      <xdr:colOff>600075</xdr:colOff>
      <xdr:row>32</xdr:row>
      <xdr:rowOff>149606</xdr:rowOff>
    </xdr:to>
    <xdr:cxnSp macro="">
      <xdr:nvCxnSpPr>
        <xdr:cNvPr id="60" name="直線コネクタ 59"/>
        <xdr:cNvCxnSpPr/>
      </xdr:nvCxnSpPr>
      <xdr:spPr>
        <a:xfrm>
          <a:off x="4546600" y="5636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147320</xdr:rowOff>
    </xdr:from>
    <xdr:to>
      <xdr:col>6</xdr:col>
      <xdr:colOff>511175</xdr:colOff>
      <xdr:row>33</xdr:row>
      <xdr:rowOff>5588</xdr:rowOff>
    </xdr:to>
    <xdr:cxnSp macro="">
      <xdr:nvCxnSpPr>
        <xdr:cNvPr id="61" name="直線コネクタ 60"/>
        <xdr:cNvCxnSpPr/>
      </xdr:nvCxnSpPr>
      <xdr:spPr>
        <a:xfrm>
          <a:off x="3797300" y="563372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161815</xdr:rowOff>
    </xdr:from>
    <xdr:ext cx="469744" cy="259045"/>
    <xdr:sp macro="" textlink="">
      <xdr:nvSpPr>
        <xdr:cNvPr id="62" name="議会費平均値テキスト"/>
        <xdr:cNvSpPr txBox="1"/>
      </xdr:nvSpPr>
      <xdr:spPr>
        <a:xfrm>
          <a:off x="4686300" y="6162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11938</xdr:rowOff>
    </xdr:from>
    <xdr:to>
      <xdr:col>6</xdr:col>
      <xdr:colOff>561975</xdr:colOff>
      <xdr:row>36</xdr:row>
      <xdr:rowOff>113538</xdr:rowOff>
    </xdr:to>
    <xdr:sp macro="" textlink="">
      <xdr:nvSpPr>
        <xdr:cNvPr id="63" name="フローチャート : 判断 62"/>
        <xdr:cNvSpPr/>
      </xdr:nvSpPr>
      <xdr:spPr>
        <a:xfrm>
          <a:off x="45847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147320</xdr:rowOff>
    </xdr:from>
    <xdr:to>
      <xdr:col>5</xdr:col>
      <xdr:colOff>358775</xdr:colOff>
      <xdr:row>33</xdr:row>
      <xdr:rowOff>1778</xdr:rowOff>
    </xdr:to>
    <xdr:cxnSp macro="">
      <xdr:nvCxnSpPr>
        <xdr:cNvPr id="64" name="直線コネクタ 63"/>
        <xdr:cNvCxnSpPr/>
      </xdr:nvCxnSpPr>
      <xdr:spPr>
        <a:xfrm flipV="1">
          <a:off x="2908300" y="563372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54610</xdr:rowOff>
    </xdr:from>
    <xdr:to>
      <xdr:col>5</xdr:col>
      <xdr:colOff>409575</xdr:colOff>
      <xdr:row>36</xdr:row>
      <xdr:rowOff>156210</xdr:rowOff>
    </xdr:to>
    <xdr:sp macro="" textlink="">
      <xdr:nvSpPr>
        <xdr:cNvPr id="65" name="フローチャート : 判断 64"/>
        <xdr:cNvSpPr/>
      </xdr:nvSpPr>
      <xdr:spPr>
        <a:xfrm>
          <a:off x="3746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147337</xdr:rowOff>
    </xdr:from>
    <xdr:ext cx="469744" cy="259045"/>
    <xdr:sp macro="" textlink="">
      <xdr:nvSpPr>
        <xdr:cNvPr id="66" name="テキスト ボックス 65"/>
        <xdr:cNvSpPr txBox="1"/>
      </xdr:nvSpPr>
      <xdr:spPr>
        <a:xfrm>
          <a:off x="3562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83312</xdr:rowOff>
    </xdr:from>
    <xdr:to>
      <xdr:col>4</xdr:col>
      <xdr:colOff>155575</xdr:colOff>
      <xdr:row>33</xdr:row>
      <xdr:rowOff>1778</xdr:rowOff>
    </xdr:to>
    <xdr:cxnSp macro="">
      <xdr:nvCxnSpPr>
        <xdr:cNvPr id="67" name="直線コネクタ 66"/>
        <xdr:cNvCxnSpPr/>
      </xdr:nvCxnSpPr>
      <xdr:spPr>
        <a:xfrm>
          <a:off x="2019300" y="55697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96520</xdr:rowOff>
    </xdr:from>
    <xdr:to>
      <xdr:col>4</xdr:col>
      <xdr:colOff>206375</xdr:colOff>
      <xdr:row>37</xdr:row>
      <xdr:rowOff>26670</xdr:rowOff>
    </xdr:to>
    <xdr:sp macro="" textlink="">
      <xdr:nvSpPr>
        <xdr:cNvPr id="68" name="フローチャート : 判断 67"/>
        <xdr:cNvSpPr/>
      </xdr:nvSpPr>
      <xdr:spPr>
        <a:xfrm>
          <a:off x="2857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17797</xdr:rowOff>
    </xdr:from>
    <xdr:ext cx="469744" cy="259045"/>
    <xdr:sp macro="" textlink="">
      <xdr:nvSpPr>
        <xdr:cNvPr id="69" name="テキスト ボックス 68"/>
        <xdr:cNvSpPr txBox="1"/>
      </xdr:nvSpPr>
      <xdr:spPr>
        <a:xfrm>
          <a:off x="2673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69596</xdr:rowOff>
    </xdr:from>
    <xdr:to>
      <xdr:col>2</xdr:col>
      <xdr:colOff>638175</xdr:colOff>
      <xdr:row>32</xdr:row>
      <xdr:rowOff>83312</xdr:rowOff>
    </xdr:to>
    <xdr:cxnSp macro="">
      <xdr:nvCxnSpPr>
        <xdr:cNvPr id="70" name="直線コネクタ 69"/>
        <xdr:cNvCxnSpPr/>
      </xdr:nvCxnSpPr>
      <xdr:spPr>
        <a:xfrm>
          <a:off x="1130300" y="538454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36322</xdr:rowOff>
    </xdr:from>
    <xdr:to>
      <xdr:col>3</xdr:col>
      <xdr:colOff>3175</xdr:colOff>
      <xdr:row>36</xdr:row>
      <xdr:rowOff>137922</xdr:rowOff>
    </xdr:to>
    <xdr:sp macro="" textlink="">
      <xdr:nvSpPr>
        <xdr:cNvPr id="71" name="フローチャート : 判断 70"/>
        <xdr:cNvSpPr/>
      </xdr:nvSpPr>
      <xdr:spPr>
        <a:xfrm>
          <a:off x="196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72" name="テキスト ボックス 71"/>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162814</xdr:rowOff>
    </xdr:from>
    <xdr:to>
      <xdr:col>1</xdr:col>
      <xdr:colOff>485775</xdr:colOff>
      <xdr:row>35</xdr:row>
      <xdr:rowOff>92964</xdr:rowOff>
    </xdr:to>
    <xdr:sp macro="" textlink="">
      <xdr:nvSpPr>
        <xdr:cNvPr id="73" name="フローチャート : 判断 72"/>
        <xdr:cNvSpPr/>
      </xdr:nvSpPr>
      <xdr:spPr>
        <a:xfrm>
          <a:off x="1079500" y="599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84091</xdr:rowOff>
    </xdr:from>
    <xdr:ext cx="469744" cy="259045"/>
    <xdr:sp macro="" textlink="">
      <xdr:nvSpPr>
        <xdr:cNvPr id="74" name="テキスト ボックス 73"/>
        <xdr:cNvSpPr txBox="1"/>
      </xdr:nvSpPr>
      <xdr:spPr>
        <a:xfrm>
          <a:off x="895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126238</xdr:rowOff>
    </xdr:from>
    <xdr:to>
      <xdr:col>6</xdr:col>
      <xdr:colOff>561975</xdr:colOff>
      <xdr:row>33</xdr:row>
      <xdr:rowOff>56388</xdr:rowOff>
    </xdr:to>
    <xdr:sp macro="" textlink="">
      <xdr:nvSpPr>
        <xdr:cNvPr id="80" name="円/楕円 79"/>
        <xdr:cNvSpPr/>
      </xdr:nvSpPr>
      <xdr:spPr>
        <a:xfrm>
          <a:off x="4584700" y="56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51833</xdr:rowOff>
    </xdr:from>
    <xdr:ext cx="469744" cy="259045"/>
    <xdr:sp macro="" textlink="">
      <xdr:nvSpPr>
        <xdr:cNvPr id="81" name="議会費該当値テキスト"/>
        <xdr:cNvSpPr txBox="1"/>
      </xdr:nvSpPr>
      <xdr:spPr>
        <a:xfrm>
          <a:off x="4686300" y="553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96520</xdr:rowOff>
    </xdr:from>
    <xdr:to>
      <xdr:col>5</xdr:col>
      <xdr:colOff>409575</xdr:colOff>
      <xdr:row>33</xdr:row>
      <xdr:rowOff>26670</xdr:rowOff>
    </xdr:to>
    <xdr:sp macro="" textlink="">
      <xdr:nvSpPr>
        <xdr:cNvPr id="82" name="円/楕円 81"/>
        <xdr:cNvSpPr/>
      </xdr:nvSpPr>
      <xdr:spPr>
        <a:xfrm>
          <a:off x="3746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43197</xdr:rowOff>
    </xdr:from>
    <xdr:ext cx="469744" cy="259045"/>
    <xdr:sp macro="" textlink="">
      <xdr:nvSpPr>
        <xdr:cNvPr id="83" name="テキスト ボックス 82"/>
        <xdr:cNvSpPr txBox="1"/>
      </xdr:nvSpPr>
      <xdr:spPr>
        <a:xfrm>
          <a:off x="3562427"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122428</xdr:rowOff>
    </xdr:from>
    <xdr:to>
      <xdr:col>4</xdr:col>
      <xdr:colOff>206375</xdr:colOff>
      <xdr:row>33</xdr:row>
      <xdr:rowOff>52578</xdr:rowOff>
    </xdr:to>
    <xdr:sp macro="" textlink="">
      <xdr:nvSpPr>
        <xdr:cNvPr id="84" name="円/楕円 83"/>
        <xdr:cNvSpPr/>
      </xdr:nvSpPr>
      <xdr:spPr>
        <a:xfrm>
          <a:off x="2857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69105</xdr:rowOff>
    </xdr:from>
    <xdr:ext cx="469744" cy="259045"/>
    <xdr:sp macro="" textlink="">
      <xdr:nvSpPr>
        <xdr:cNvPr id="85" name="テキスト ボックス 84"/>
        <xdr:cNvSpPr txBox="1"/>
      </xdr:nvSpPr>
      <xdr:spPr>
        <a:xfrm>
          <a:off x="2673427"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32512</xdr:rowOff>
    </xdr:from>
    <xdr:to>
      <xdr:col>3</xdr:col>
      <xdr:colOff>3175</xdr:colOff>
      <xdr:row>32</xdr:row>
      <xdr:rowOff>134112</xdr:rowOff>
    </xdr:to>
    <xdr:sp macro="" textlink="">
      <xdr:nvSpPr>
        <xdr:cNvPr id="86" name="円/楕円 85"/>
        <xdr:cNvSpPr/>
      </xdr:nvSpPr>
      <xdr:spPr>
        <a:xfrm>
          <a:off x="1968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150639</xdr:rowOff>
    </xdr:from>
    <xdr:ext cx="469744" cy="259045"/>
    <xdr:sp macro="" textlink="">
      <xdr:nvSpPr>
        <xdr:cNvPr id="87" name="テキスト ボックス 86"/>
        <xdr:cNvSpPr txBox="1"/>
      </xdr:nvSpPr>
      <xdr:spPr>
        <a:xfrm>
          <a:off x="1784427"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18796</xdr:rowOff>
    </xdr:from>
    <xdr:to>
      <xdr:col>1</xdr:col>
      <xdr:colOff>485775</xdr:colOff>
      <xdr:row>31</xdr:row>
      <xdr:rowOff>120396</xdr:rowOff>
    </xdr:to>
    <xdr:sp macro="" textlink="">
      <xdr:nvSpPr>
        <xdr:cNvPr id="88" name="円/楕円 87"/>
        <xdr:cNvSpPr/>
      </xdr:nvSpPr>
      <xdr:spPr>
        <a:xfrm>
          <a:off x="1079500" y="5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136923</xdr:rowOff>
    </xdr:from>
    <xdr:ext cx="469744" cy="259045"/>
    <xdr:sp macro="" textlink="">
      <xdr:nvSpPr>
        <xdr:cNvPr id="89" name="テキスト ボックス 88"/>
        <xdr:cNvSpPr txBox="1"/>
      </xdr:nvSpPr>
      <xdr:spPr>
        <a:xfrm>
          <a:off x="895427" y="510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4" name="直線コネクタ 113"/>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5"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6" name="直線コネクタ 115"/>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7"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18" name="直線コネクタ 117"/>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163988</xdr:rowOff>
    </xdr:from>
    <xdr:to>
      <xdr:col>6</xdr:col>
      <xdr:colOff>511175</xdr:colOff>
      <xdr:row>58</xdr:row>
      <xdr:rowOff>2140</xdr:rowOff>
    </xdr:to>
    <xdr:cxnSp macro="">
      <xdr:nvCxnSpPr>
        <xdr:cNvPr id="119" name="直線コネクタ 118"/>
        <xdr:cNvCxnSpPr/>
      </xdr:nvCxnSpPr>
      <xdr:spPr>
        <a:xfrm flipV="1">
          <a:off x="3797300" y="9936638"/>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0"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1" name="フローチャート : 判断 120"/>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139738</xdr:rowOff>
    </xdr:from>
    <xdr:to>
      <xdr:col>5</xdr:col>
      <xdr:colOff>358775</xdr:colOff>
      <xdr:row>58</xdr:row>
      <xdr:rowOff>2140</xdr:rowOff>
    </xdr:to>
    <xdr:cxnSp macro="">
      <xdr:nvCxnSpPr>
        <xdr:cNvPr id="122" name="直線コネクタ 121"/>
        <xdr:cNvCxnSpPr/>
      </xdr:nvCxnSpPr>
      <xdr:spPr>
        <a:xfrm>
          <a:off x="2908300" y="9912388"/>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3" name="フローチャート : 判断 122"/>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4" name="テキスト ボックス 123"/>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139738</xdr:rowOff>
    </xdr:from>
    <xdr:to>
      <xdr:col>4</xdr:col>
      <xdr:colOff>155575</xdr:colOff>
      <xdr:row>57</xdr:row>
      <xdr:rowOff>160598</xdr:rowOff>
    </xdr:to>
    <xdr:cxnSp macro="">
      <xdr:nvCxnSpPr>
        <xdr:cNvPr id="125" name="直線コネクタ 124"/>
        <xdr:cNvCxnSpPr/>
      </xdr:nvCxnSpPr>
      <xdr:spPr>
        <a:xfrm flipV="1">
          <a:off x="2019300" y="9912388"/>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6" name="フローチャート : 判断 125"/>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7" name="テキスト ボックス 126"/>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160598</xdr:rowOff>
    </xdr:from>
    <xdr:to>
      <xdr:col>2</xdr:col>
      <xdr:colOff>638175</xdr:colOff>
      <xdr:row>58</xdr:row>
      <xdr:rowOff>42278</xdr:rowOff>
    </xdr:to>
    <xdr:cxnSp macro="">
      <xdr:nvCxnSpPr>
        <xdr:cNvPr id="128" name="直線コネクタ 127"/>
        <xdr:cNvCxnSpPr/>
      </xdr:nvCxnSpPr>
      <xdr:spPr>
        <a:xfrm flipV="1">
          <a:off x="1130300" y="9933248"/>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29" name="フローチャート : 判断 128"/>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0" name="テキスト ボックス 129"/>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1" name="フローチャート : 判断 130"/>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2" name="テキスト ボックス 131"/>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113188</xdr:rowOff>
    </xdr:from>
    <xdr:to>
      <xdr:col>6</xdr:col>
      <xdr:colOff>561975</xdr:colOff>
      <xdr:row>58</xdr:row>
      <xdr:rowOff>43338</xdr:rowOff>
    </xdr:to>
    <xdr:sp macro="" textlink="">
      <xdr:nvSpPr>
        <xdr:cNvPr id="138" name="円/楕円 137"/>
        <xdr:cNvSpPr/>
      </xdr:nvSpPr>
      <xdr:spPr>
        <a:xfrm>
          <a:off x="45847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28115</xdr:rowOff>
    </xdr:from>
    <xdr:ext cx="534377" cy="259045"/>
    <xdr:sp macro="" textlink="">
      <xdr:nvSpPr>
        <xdr:cNvPr id="139" name="総務費該当値テキスト"/>
        <xdr:cNvSpPr txBox="1"/>
      </xdr:nvSpPr>
      <xdr:spPr>
        <a:xfrm>
          <a:off x="4686300" y="980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122790</xdr:rowOff>
    </xdr:from>
    <xdr:to>
      <xdr:col>5</xdr:col>
      <xdr:colOff>409575</xdr:colOff>
      <xdr:row>58</xdr:row>
      <xdr:rowOff>52940</xdr:rowOff>
    </xdr:to>
    <xdr:sp macro="" textlink="">
      <xdr:nvSpPr>
        <xdr:cNvPr id="140" name="円/楕円 139"/>
        <xdr:cNvSpPr/>
      </xdr:nvSpPr>
      <xdr:spPr>
        <a:xfrm>
          <a:off x="3746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44067</xdr:rowOff>
    </xdr:from>
    <xdr:ext cx="534377" cy="259045"/>
    <xdr:sp macro="" textlink="">
      <xdr:nvSpPr>
        <xdr:cNvPr id="141" name="テキスト ボックス 140"/>
        <xdr:cNvSpPr txBox="1"/>
      </xdr:nvSpPr>
      <xdr:spPr>
        <a:xfrm>
          <a:off x="3530111" y="99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88938</xdr:rowOff>
    </xdr:from>
    <xdr:to>
      <xdr:col>4</xdr:col>
      <xdr:colOff>206375</xdr:colOff>
      <xdr:row>58</xdr:row>
      <xdr:rowOff>19088</xdr:rowOff>
    </xdr:to>
    <xdr:sp macro="" textlink="">
      <xdr:nvSpPr>
        <xdr:cNvPr id="142" name="円/楕円 141"/>
        <xdr:cNvSpPr/>
      </xdr:nvSpPr>
      <xdr:spPr>
        <a:xfrm>
          <a:off x="2857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10215</xdr:rowOff>
    </xdr:from>
    <xdr:ext cx="534377" cy="259045"/>
    <xdr:sp macro="" textlink="">
      <xdr:nvSpPr>
        <xdr:cNvPr id="143" name="テキスト ボックス 142"/>
        <xdr:cNvSpPr txBox="1"/>
      </xdr:nvSpPr>
      <xdr:spPr>
        <a:xfrm>
          <a:off x="2641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109798</xdr:rowOff>
    </xdr:from>
    <xdr:to>
      <xdr:col>3</xdr:col>
      <xdr:colOff>3175</xdr:colOff>
      <xdr:row>58</xdr:row>
      <xdr:rowOff>39948</xdr:rowOff>
    </xdr:to>
    <xdr:sp macro="" textlink="">
      <xdr:nvSpPr>
        <xdr:cNvPr id="144" name="円/楕円 143"/>
        <xdr:cNvSpPr/>
      </xdr:nvSpPr>
      <xdr:spPr>
        <a:xfrm>
          <a:off x="1968500" y="98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31075</xdr:rowOff>
    </xdr:from>
    <xdr:ext cx="534377" cy="259045"/>
    <xdr:sp macro="" textlink="">
      <xdr:nvSpPr>
        <xdr:cNvPr id="145" name="テキスト ボックス 144"/>
        <xdr:cNvSpPr txBox="1"/>
      </xdr:nvSpPr>
      <xdr:spPr>
        <a:xfrm>
          <a:off x="1752111" y="99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162928</xdr:rowOff>
    </xdr:from>
    <xdr:to>
      <xdr:col>1</xdr:col>
      <xdr:colOff>485775</xdr:colOff>
      <xdr:row>58</xdr:row>
      <xdr:rowOff>93078</xdr:rowOff>
    </xdr:to>
    <xdr:sp macro="" textlink="">
      <xdr:nvSpPr>
        <xdr:cNvPr id="146" name="円/楕円 145"/>
        <xdr:cNvSpPr/>
      </xdr:nvSpPr>
      <xdr:spPr>
        <a:xfrm>
          <a:off x="1079500" y="99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84205</xdr:rowOff>
    </xdr:from>
    <xdr:ext cx="534377" cy="259045"/>
    <xdr:sp macro="" textlink="">
      <xdr:nvSpPr>
        <xdr:cNvPr id="147" name="テキスト ボックス 146"/>
        <xdr:cNvSpPr txBox="1"/>
      </xdr:nvSpPr>
      <xdr:spPr>
        <a:xfrm>
          <a:off x="863111" y="100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2" name="直線コネクタ 171"/>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3"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4" name="直線コネクタ 173"/>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5"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6" name="直線コネクタ 175"/>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132480</xdr:rowOff>
    </xdr:from>
    <xdr:to>
      <xdr:col>6</xdr:col>
      <xdr:colOff>511175</xdr:colOff>
      <xdr:row>76</xdr:row>
      <xdr:rowOff>54470</xdr:rowOff>
    </xdr:to>
    <xdr:cxnSp macro="">
      <xdr:nvCxnSpPr>
        <xdr:cNvPr id="177" name="直線コネクタ 176"/>
        <xdr:cNvCxnSpPr/>
      </xdr:nvCxnSpPr>
      <xdr:spPr>
        <a:xfrm flipV="1">
          <a:off x="3797300" y="12991230"/>
          <a:ext cx="838200" cy="9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78"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79" name="フローチャート : 判断 178"/>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54470</xdr:rowOff>
    </xdr:from>
    <xdr:to>
      <xdr:col>5</xdr:col>
      <xdr:colOff>358775</xdr:colOff>
      <xdr:row>77</xdr:row>
      <xdr:rowOff>115336</xdr:rowOff>
    </xdr:to>
    <xdr:cxnSp macro="">
      <xdr:nvCxnSpPr>
        <xdr:cNvPr id="180" name="直線コネクタ 179"/>
        <xdr:cNvCxnSpPr/>
      </xdr:nvCxnSpPr>
      <xdr:spPr>
        <a:xfrm flipV="1">
          <a:off x="2908300" y="13084670"/>
          <a:ext cx="889000" cy="2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1" name="フローチャート : 判断 180"/>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2" name="テキスト ボックス 181"/>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115336</xdr:rowOff>
    </xdr:from>
    <xdr:to>
      <xdr:col>4</xdr:col>
      <xdr:colOff>155575</xdr:colOff>
      <xdr:row>77</xdr:row>
      <xdr:rowOff>155206</xdr:rowOff>
    </xdr:to>
    <xdr:cxnSp macro="">
      <xdr:nvCxnSpPr>
        <xdr:cNvPr id="183" name="直線コネクタ 182"/>
        <xdr:cNvCxnSpPr/>
      </xdr:nvCxnSpPr>
      <xdr:spPr>
        <a:xfrm flipV="1">
          <a:off x="2019300" y="13316986"/>
          <a:ext cx="889000" cy="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4" name="フローチャート : 判断 183"/>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5" name="テキスト ボックス 184"/>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155206</xdr:rowOff>
    </xdr:from>
    <xdr:to>
      <xdr:col>2</xdr:col>
      <xdr:colOff>638175</xdr:colOff>
      <xdr:row>78</xdr:row>
      <xdr:rowOff>35877</xdr:rowOff>
    </xdr:to>
    <xdr:cxnSp macro="">
      <xdr:nvCxnSpPr>
        <xdr:cNvPr id="186" name="直線コネクタ 185"/>
        <xdr:cNvCxnSpPr/>
      </xdr:nvCxnSpPr>
      <xdr:spPr>
        <a:xfrm flipV="1">
          <a:off x="1130300" y="1335685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7" name="フローチャート : 判断 186"/>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88" name="テキスト ボックス 187"/>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89" name="フローチャート : 判断 188"/>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0" name="テキスト ボックス 189"/>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81680</xdr:rowOff>
    </xdr:from>
    <xdr:to>
      <xdr:col>6</xdr:col>
      <xdr:colOff>561975</xdr:colOff>
      <xdr:row>76</xdr:row>
      <xdr:rowOff>11830</xdr:rowOff>
    </xdr:to>
    <xdr:sp macro="" textlink="">
      <xdr:nvSpPr>
        <xdr:cNvPr id="196" name="円/楕円 195"/>
        <xdr:cNvSpPr/>
      </xdr:nvSpPr>
      <xdr:spPr>
        <a:xfrm>
          <a:off x="4584700" y="129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60107</xdr:rowOff>
    </xdr:from>
    <xdr:ext cx="599010" cy="259045"/>
    <xdr:sp macro="" textlink="">
      <xdr:nvSpPr>
        <xdr:cNvPr id="197" name="民生費該当値テキスト"/>
        <xdr:cNvSpPr txBox="1"/>
      </xdr:nvSpPr>
      <xdr:spPr>
        <a:xfrm>
          <a:off x="4686300" y="1291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3670</xdr:rowOff>
    </xdr:from>
    <xdr:to>
      <xdr:col>5</xdr:col>
      <xdr:colOff>409575</xdr:colOff>
      <xdr:row>76</xdr:row>
      <xdr:rowOff>105270</xdr:rowOff>
    </xdr:to>
    <xdr:sp macro="" textlink="">
      <xdr:nvSpPr>
        <xdr:cNvPr id="198" name="円/楕円 197"/>
        <xdr:cNvSpPr/>
      </xdr:nvSpPr>
      <xdr:spPr>
        <a:xfrm>
          <a:off x="37465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96397</xdr:rowOff>
    </xdr:from>
    <xdr:ext cx="599010" cy="259045"/>
    <xdr:sp macro="" textlink="">
      <xdr:nvSpPr>
        <xdr:cNvPr id="199" name="テキスト ボックス 198"/>
        <xdr:cNvSpPr txBox="1"/>
      </xdr:nvSpPr>
      <xdr:spPr>
        <a:xfrm>
          <a:off x="3497794" y="131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64536</xdr:rowOff>
    </xdr:from>
    <xdr:to>
      <xdr:col>4</xdr:col>
      <xdr:colOff>206375</xdr:colOff>
      <xdr:row>77</xdr:row>
      <xdr:rowOff>166136</xdr:rowOff>
    </xdr:to>
    <xdr:sp macro="" textlink="">
      <xdr:nvSpPr>
        <xdr:cNvPr id="200" name="円/楕円 199"/>
        <xdr:cNvSpPr/>
      </xdr:nvSpPr>
      <xdr:spPr>
        <a:xfrm>
          <a:off x="2857500" y="132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157263</xdr:rowOff>
    </xdr:from>
    <xdr:ext cx="599010" cy="259045"/>
    <xdr:sp macro="" textlink="">
      <xdr:nvSpPr>
        <xdr:cNvPr id="201" name="テキスト ボックス 200"/>
        <xdr:cNvSpPr txBox="1"/>
      </xdr:nvSpPr>
      <xdr:spPr>
        <a:xfrm>
          <a:off x="2608794" y="1335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104406</xdr:rowOff>
    </xdr:from>
    <xdr:to>
      <xdr:col>3</xdr:col>
      <xdr:colOff>3175</xdr:colOff>
      <xdr:row>78</xdr:row>
      <xdr:rowOff>34556</xdr:rowOff>
    </xdr:to>
    <xdr:sp macro="" textlink="">
      <xdr:nvSpPr>
        <xdr:cNvPr id="202" name="円/楕円 201"/>
        <xdr:cNvSpPr/>
      </xdr:nvSpPr>
      <xdr:spPr>
        <a:xfrm>
          <a:off x="1968500" y="133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25683</xdr:rowOff>
    </xdr:from>
    <xdr:ext cx="599010" cy="259045"/>
    <xdr:sp macro="" textlink="">
      <xdr:nvSpPr>
        <xdr:cNvPr id="203" name="テキスト ボックス 202"/>
        <xdr:cNvSpPr txBox="1"/>
      </xdr:nvSpPr>
      <xdr:spPr>
        <a:xfrm>
          <a:off x="1719794" y="1339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156527</xdr:rowOff>
    </xdr:from>
    <xdr:to>
      <xdr:col>1</xdr:col>
      <xdr:colOff>485775</xdr:colOff>
      <xdr:row>78</xdr:row>
      <xdr:rowOff>86677</xdr:rowOff>
    </xdr:to>
    <xdr:sp macro="" textlink="">
      <xdr:nvSpPr>
        <xdr:cNvPr id="204" name="円/楕円 203"/>
        <xdr:cNvSpPr/>
      </xdr:nvSpPr>
      <xdr:spPr>
        <a:xfrm>
          <a:off x="1079500" y="13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77804</xdr:rowOff>
    </xdr:from>
    <xdr:ext cx="599010" cy="259045"/>
    <xdr:sp macro="" textlink="">
      <xdr:nvSpPr>
        <xdr:cNvPr id="205" name="テキスト ボックス 204"/>
        <xdr:cNvSpPr txBox="1"/>
      </xdr:nvSpPr>
      <xdr:spPr>
        <a:xfrm>
          <a:off x="830794" y="134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2" name="直線コネクタ 231"/>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3"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4" name="直線コネクタ 233"/>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5"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6" name="直線コネクタ 235"/>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127812</xdr:rowOff>
    </xdr:from>
    <xdr:to>
      <xdr:col>6</xdr:col>
      <xdr:colOff>511175</xdr:colOff>
      <xdr:row>99</xdr:row>
      <xdr:rowOff>2214</xdr:rowOff>
    </xdr:to>
    <xdr:cxnSp macro="">
      <xdr:nvCxnSpPr>
        <xdr:cNvPr id="237" name="直線コネクタ 236"/>
        <xdr:cNvCxnSpPr/>
      </xdr:nvCxnSpPr>
      <xdr:spPr>
        <a:xfrm>
          <a:off x="3797300" y="16929912"/>
          <a:ext cx="838200" cy="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38"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39" name="フローチャート : 判断 238"/>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127812</xdr:rowOff>
    </xdr:from>
    <xdr:to>
      <xdr:col>5</xdr:col>
      <xdr:colOff>358775</xdr:colOff>
      <xdr:row>98</xdr:row>
      <xdr:rowOff>128467</xdr:rowOff>
    </xdr:to>
    <xdr:cxnSp macro="">
      <xdr:nvCxnSpPr>
        <xdr:cNvPr id="240" name="直線コネクタ 239"/>
        <xdr:cNvCxnSpPr/>
      </xdr:nvCxnSpPr>
      <xdr:spPr>
        <a:xfrm flipV="1">
          <a:off x="2908300" y="16929912"/>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1" name="フローチャート : 判断 240"/>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2" name="テキスト ボックス 241"/>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67952</xdr:rowOff>
    </xdr:from>
    <xdr:to>
      <xdr:col>4</xdr:col>
      <xdr:colOff>155575</xdr:colOff>
      <xdr:row>98</xdr:row>
      <xdr:rowOff>128467</xdr:rowOff>
    </xdr:to>
    <xdr:cxnSp macro="">
      <xdr:nvCxnSpPr>
        <xdr:cNvPr id="243" name="直線コネクタ 242"/>
        <xdr:cNvCxnSpPr/>
      </xdr:nvCxnSpPr>
      <xdr:spPr>
        <a:xfrm>
          <a:off x="2019300" y="16870052"/>
          <a:ext cx="889000" cy="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4" name="フローチャート : 判断 243"/>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5" name="テキスト ボックス 244"/>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21678</xdr:rowOff>
    </xdr:from>
    <xdr:to>
      <xdr:col>2</xdr:col>
      <xdr:colOff>638175</xdr:colOff>
      <xdr:row>98</xdr:row>
      <xdr:rowOff>67952</xdr:rowOff>
    </xdr:to>
    <xdr:cxnSp macro="">
      <xdr:nvCxnSpPr>
        <xdr:cNvPr id="246" name="直線コネクタ 245"/>
        <xdr:cNvCxnSpPr/>
      </xdr:nvCxnSpPr>
      <xdr:spPr>
        <a:xfrm>
          <a:off x="1130300" y="16823778"/>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7" name="フローチャート : 判断 246"/>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48" name="テキスト ボックス 247"/>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49" name="フローチャート : 判断 248"/>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0" name="テキスト ボックス 249"/>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122864</xdr:rowOff>
    </xdr:from>
    <xdr:to>
      <xdr:col>6</xdr:col>
      <xdr:colOff>561975</xdr:colOff>
      <xdr:row>99</xdr:row>
      <xdr:rowOff>53014</xdr:rowOff>
    </xdr:to>
    <xdr:sp macro="" textlink="">
      <xdr:nvSpPr>
        <xdr:cNvPr id="256" name="円/楕円 255"/>
        <xdr:cNvSpPr/>
      </xdr:nvSpPr>
      <xdr:spPr>
        <a:xfrm>
          <a:off x="4584700" y="16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37791</xdr:rowOff>
    </xdr:from>
    <xdr:ext cx="534377" cy="259045"/>
    <xdr:sp macro="" textlink="">
      <xdr:nvSpPr>
        <xdr:cNvPr id="257" name="衛生費該当値テキスト"/>
        <xdr:cNvSpPr txBox="1"/>
      </xdr:nvSpPr>
      <xdr:spPr>
        <a:xfrm>
          <a:off x="4686300" y="1683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77012</xdr:rowOff>
    </xdr:from>
    <xdr:to>
      <xdr:col>5</xdr:col>
      <xdr:colOff>409575</xdr:colOff>
      <xdr:row>99</xdr:row>
      <xdr:rowOff>7162</xdr:rowOff>
    </xdr:to>
    <xdr:sp macro="" textlink="">
      <xdr:nvSpPr>
        <xdr:cNvPr id="258" name="円/楕円 257"/>
        <xdr:cNvSpPr/>
      </xdr:nvSpPr>
      <xdr:spPr>
        <a:xfrm>
          <a:off x="37465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169739</xdr:rowOff>
    </xdr:from>
    <xdr:ext cx="534377" cy="259045"/>
    <xdr:sp macro="" textlink="">
      <xdr:nvSpPr>
        <xdr:cNvPr id="259" name="テキスト ボックス 258"/>
        <xdr:cNvSpPr txBox="1"/>
      </xdr:nvSpPr>
      <xdr:spPr>
        <a:xfrm>
          <a:off x="3530111" y="169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77667</xdr:rowOff>
    </xdr:from>
    <xdr:to>
      <xdr:col>4</xdr:col>
      <xdr:colOff>206375</xdr:colOff>
      <xdr:row>99</xdr:row>
      <xdr:rowOff>7817</xdr:rowOff>
    </xdr:to>
    <xdr:sp macro="" textlink="">
      <xdr:nvSpPr>
        <xdr:cNvPr id="260" name="円/楕円 259"/>
        <xdr:cNvSpPr/>
      </xdr:nvSpPr>
      <xdr:spPr>
        <a:xfrm>
          <a:off x="28575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170394</xdr:rowOff>
    </xdr:from>
    <xdr:ext cx="534377" cy="259045"/>
    <xdr:sp macro="" textlink="">
      <xdr:nvSpPr>
        <xdr:cNvPr id="261" name="テキスト ボックス 260"/>
        <xdr:cNvSpPr txBox="1"/>
      </xdr:nvSpPr>
      <xdr:spPr>
        <a:xfrm>
          <a:off x="2641111" y="1697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17152</xdr:rowOff>
    </xdr:from>
    <xdr:to>
      <xdr:col>3</xdr:col>
      <xdr:colOff>3175</xdr:colOff>
      <xdr:row>98</xdr:row>
      <xdr:rowOff>118752</xdr:rowOff>
    </xdr:to>
    <xdr:sp macro="" textlink="">
      <xdr:nvSpPr>
        <xdr:cNvPr id="262" name="円/楕円 261"/>
        <xdr:cNvSpPr/>
      </xdr:nvSpPr>
      <xdr:spPr>
        <a:xfrm>
          <a:off x="1968500" y="168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109879</xdr:rowOff>
    </xdr:from>
    <xdr:ext cx="534377" cy="259045"/>
    <xdr:sp macro="" textlink="">
      <xdr:nvSpPr>
        <xdr:cNvPr id="263" name="テキスト ボックス 262"/>
        <xdr:cNvSpPr txBox="1"/>
      </xdr:nvSpPr>
      <xdr:spPr>
        <a:xfrm>
          <a:off x="1752111" y="169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142328</xdr:rowOff>
    </xdr:from>
    <xdr:to>
      <xdr:col>1</xdr:col>
      <xdr:colOff>485775</xdr:colOff>
      <xdr:row>98</xdr:row>
      <xdr:rowOff>72478</xdr:rowOff>
    </xdr:to>
    <xdr:sp macro="" textlink="">
      <xdr:nvSpPr>
        <xdr:cNvPr id="264" name="円/楕円 263"/>
        <xdr:cNvSpPr/>
      </xdr:nvSpPr>
      <xdr:spPr>
        <a:xfrm>
          <a:off x="1079500" y="167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63605</xdr:rowOff>
    </xdr:from>
    <xdr:ext cx="534377" cy="259045"/>
    <xdr:sp macro="" textlink="">
      <xdr:nvSpPr>
        <xdr:cNvPr id="265" name="テキスト ボックス 264"/>
        <xdr:cNvSpPr txBox="1"/>
      </xdr:nvSpPr>
      <xdr:spPr>
        <a:xfrm>
          <a:off x="863111" y="168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89" name="直線コネクタ 288"/>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0"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1" name="直線コネクタ 290"/>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2"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3" name="直線コネクタ 292"/>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167513</xdr:rowOff>
    </xdr:from>
    <xdr:to>
      <xdr:col>15</xdr:col>
      <xdr:colOff>180975</xdr:colOff>
      <xdr:row>38</xdr:row>
      <xdr:rowOff>11303</xdr:rowOff>
    </xdr:to>
    <xdr:cxnSp macro="">
      <xdr:nvCxnSpPr>
        <xdr:cNvPr id="294" name="直線コネクタ 293"/>
        <xdr:cNvCxnSpPr/>
      </xdr:nvCxnSpPr>
      <xdr:spPr>
        <a:xfrm>
          <a:off x="9639300" y="651116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5"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6" name="フローチャート : 判断 295"/>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107061</xdr:rowOff>
    </xdr:from>
    <xdr:to>
      <xdr:col>14</xdr:col>
      <xdr:colOff>28575</xdr:colOff>
      <xdr:row>37</xdr:row>
      <xdr:rowOff>167513</xdr:rowOff>
    </xdr:to>
    <xdr:cxnSp macro="">
      <xdr:nvCxnSpPr>
        <xdr:cNvPr id="297" name="直線コネクタ 296"/>
        <xdr:cNvCxnSpPr/>
      </xdr:nvCxnSpPr>
      <xdr:spPr>
        <a:xfrm>
          <a:off x="8750300" y="6450711"/>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298" name="フローチャート : 判断 297"/>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299" name="テキスト ボックス 298"/>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97282</xdr:rowOff>
    </xdr:from>
    <xdr:to>
      <xdr:col>12</xdr:col>
      <xdr:colOff>511175</xdr:colOff>
      <xdr:row>37</xdr:row>
      <xdr:rowOff>107061</xdr:rowOff>
    </xdr:to>
    <xdr:cxnSp macro="">
      <xdr:nvCxnSpPr>
        <xdr:cNvPr id="300" name="直線コネクタ 299"/>
        <xdr:cNvCxnSpPr/>
      </xdr:nvCxnSpPr>
      <xdr:spPr>
        <a:xfrm>
          <a:off x="7861300" y="6440932"/>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1" name="フローチャート : 判断 300"/>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2" name="テキスト ボックス 301"/>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158750</xdr:rowOff>
    </xdr:from>
    <xdr:to>
      <xdr:col>11</xdr:col>
      <xdr:colOff>307975</xdr:colOff>
      <xdr:row>37</xdr:row>
      <xdr:rowOff>97282</xdr:rowOff>
    </xdr:to>
    <xdr:cxnSp macro="">
      <xdr:nvCxnSpPr>
        <xdr:cNvPr id="303" name="直線コネクタ 302"/>
        <xdr:cNvCxnSpPr/>
      </xdr:nvCxnSpPr>
      <xdr:spPr>
        <a:xfrm>
          <a:off x="6972300" y="6330950"/>
          <a:ext cx="889000" cy="1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4" name="フローチャート : 判断 303"/>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5" name="テキスト ボックス 304"/>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6" name="フローチャート : 判断 305"/>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7" name="テキスト ボックス 306"/>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131953</xdr:rowOff>
    </xdr:from>
    <xdr:to>
      <xdr:col>15</xdr:col>
      <xdr:colOff>231775</xdr:colOff>
      <xdr:row>38</xdr:row>
      <xdr:rowOff>62103</xdr:rowOff>
    </xdr:to>
    <xdr:sp macro="" textlink="">
      <xdr:nvSpPr>
        <xdr:cNvPr id="313" name="円/楕円 312"/>
        <xdr:cNvSpPr/>
      </xdr:nvSpPr>
      <xdr:spPr>
        <a:xfrm>
          <a:off x="104267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154830</xdr:rowOff>
    </xdr:from>
    <xdr:ext cx="469744" cy="259045"/>
    <xdr:sp macro="" textlink="">
      <xdr:nvSpPr>
        <xdr:cNvPr id="314" name="労働費該当値テキスト"/>
        <xdr:cNvSpPr txBox="1"/>
      </xdr:nvSpPr>
      <xdr:spPr>
        <a:xfrm>
          <a:off x="10528300"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116713</xdr:rowOff>
    </xdr:from>
    <xdr:to>
      <xdr:col>14</xdr:col>
      <xdr:colOff>79375</xdr:colOff>
      <xdr:row>38</xdr:row>
      <xdr:rowOff>46863</xdr:rowOff>
    </xdr:to>
    <xdr:sp macro="" textlink="">
      <xdr:nvSpPr>
        <xdr:cNvPr id="315" name="円/楕円 314"/>
        <xdr:cNvSpPr/>
      </xdr:nvSpPr>
      <xdr:spPr>
        <a:xfrm>
          <a:off x="9588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63390</xdr:rowOff>
    </xdr:from>
    <xdr:ext cx="469744" cy="259045"/>
    <xdr:sp macro="" textlink="">
      <xdr:nvSpPr>
        <xdr:cNvPr id="316" name="テキスト ボックス 315"/>
        <xdr:cNvSpPr txBox="1"/>
      </xdr:nvSpPr>
      <xdr:spPr>
        <a:xfrm>
          <a:off x="9404427" y="62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56261</xdr:rowOff>
    </xdr:from>
    <xdr:to>
      <xdr:col>12</xdr:col>
      <xdr:colOff>561975</xdr:colOff>
      <xdr:row>37</xdr:row>
      <xdr:rowOff>157861</xdr:rowOff>
    </xdr:to>
    <xdr:sp macro="" textlink="">
      <xdr:nvSpPr>
        <xdr:cNvPr id="317" name="円/楕円 316"/>
        <xdr:cNvSpPr/>
      </xdr:nvSpPr>
      <xdr:spPr>
        <a:xfrm>
          <a:off x="8699500" y="63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2938</xdr:rowOff>
    </xdr:from>
    <xdr:ext cx="469744" cy="259045"/>
    <xdr:sp macro="" textlink="">
      <xdr:nvSpPr>
        <xdr:cNvPr id="318" name="テキスト ボックス 317"/>
        <xdr:cNvSpPr txBox="1"/>
      </xdr:nvSpPr>
      <xdr:spPr>
        <a:xfrm>
          <a:off x="8515427" y="61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46482</xdr:rowOff>
    </xdr:from>
    <xdr:to>
      <xdr:col>11</xdr:col>
      <xdr:colOff>358775</xdr:colOff>
      <xdr:row>37</xdr:row>
      <xdr:rowOff>148082</xdr:rowOff>
    </xdr:to>
    <xdr:sp macro="" textlink="">
      <xdr:nvSpPr>
        <xdr:cNvPr id="319" name="円/楕円 318"/>
        <xdr:cNvSpPr/>
      </xdr:nvSpPr>
      <xdr:spPr>
        <a:xfrm>
          <a:off x="78105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164609</xdr:rowOff>
    </xdr:from>
    <xdr:ext cx="469744" cy="259045"/>
    <xdr:sp macro="" textlink="">
      <xdr:nvSpPr>
        <xdr:cNvPr id="320" name="テキスト ボックス 319"/>
        <xdr:cNvSpPr txBox="1"/>
      </xdr:nvSpPr>
      <xdr:spPr>
        <a:xfrm>
          <a:off x="7626427" y="61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107950</xdr:rowOff>
    </xdr:from>
    <xdr:to>
      <xdr:col>10</xdr:col>
      <xdr:colOff>155575</xdr:colOff>
      <xdr:row>37</xdr:row>
      <xdr:rowOff>38100</xdr:rowOff>
    </xdr:to>
    <xdr:sp macro="" textlink="">
      <xdr:nvSpPr>
        <xdr:cNvPr id="321" name="円/楕円 320"/>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54627</xdr:rowOff>
    </xdr:from>
    <xdr:ext cx="469744" cy="259045"/>
    <xdr:sp macro="" textlink="">
      <xdr:nvSpPr>
        <xdr:cNvPr id="322" name="テキスト ボックス 321"/>
        <xdr:cNvSpPr txBox="1"/>
      </xdr:nvSpPr>
      <xdr:spPr>
        <a:xfrm>
          <a:off x="6737427" y="60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4" name="直線コネクタ 343"/>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5"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6" name="直線コネクタ 345"/>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7"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48" name="直線コネクタ 347"/>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144272</xdr:rowOff>
    </xdr:from>
    <xdr:to>
      <xdr:col>15</xdr:col>
      <xdr:colOff>180975</xdr:colOff>
      <xdr:row>56</xdr:row>
      <xdr:rowOff>144729</xdr:rowOff>
    </xdr:to>
    <xdr:cxnSp macro="">
      <xdr:nvCxnSpPr>
        <xdr:cNvPr id="349" name="直線コネクタ 348"/>
        <xdr:cNvCxnSpPr/>
      </xdr:nvCxnSpPr>
      <xdr:spPr>
        <a:xfrm>
          <a:off x="9639300" y="97454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0"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1" name="フローチャート : 判断 350"/>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144272</xdr:rowOff>
    </xdr:from>
    <xdr:to>
      <xdr:col>14</xdr:col>
      <xdr:colOff>28575</xdr:colOff>
      <xdr:row>56</xdr:row>
      <xdr:rowOff>162651</xdr:rowOff>
    </xdr:to>
    <xdr:cxnSp macro="">
      <xdr:nvCxnSpPr>
        <xdr:cNvPr id="352" name="直線コネクタ 351"/>
        <xdr:cNvCxnSpPr/>
      </xdr:nvCxnSpPr>
      <xdr:spPr>
        <a:xfrm flipV="1">
          <a:off x="8750300" y="9745472"/>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3" name="フローチャート : 判断 352"/>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4" name="テキスト ボックス 353"/>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162651</xdr:rowOff>
    </xdr:from>
    <xdr:to>
      <xdr:col>12</xdr:col>
      <xdr:colOff>511175</xdr:colOff>
      <xdr:row>57</xdr:row>
      <xdr:rowOff>7844</xdr:rowOff>
    </xdr:to>
    <xdr:cxnSp macro="">
      <xdr:nvCxnSpPr>
        <xdr:cNvPr id="355" name="直線コネクタ 354"/>
        <xdr:cNvCxnSpPr/>
      </xdr:nvCxnSpPr>
      <xdr:spPr>
        <a:xfrm flipV="1">
          <a:off x="7861300" y="9763851"/>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6" name="フローチャート : 判断 355"/>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7" name="テキスト ボックス 356"/>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985</xdr:rowOff>
    </xdr:from>
    <xdr:to>
      <xdr:col>11</xdr:col>
      <xdr:colOff>307975</xdr:colOff>
      <xdr:row>57</xdr:row>
      <xdr:rowOff>7844</xdr:rowOff>
    </xdr:to>
    <xdr:cxnSp macro="">
      <xdr:nvCxnSpPr>
        <xdr:cNvPr id="358" name="直線コネクタ 357"/>
        <xdr:cNvCxnSpPr/>
      </xdr:nvCxnSpPr>
      <xdr:spPr>
        <a:xfrm>
          <a:off x="6972300" y="977363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59" name="フローチャート : 判断 358"/>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0" name="テキスト ボックス 359"/>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1" name="フローチャート : 判断 360"/>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2" name="テキスト ボックス 361"/>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93929</xdr:rowOff>
    </xdr:from>
    <xdr:to>
      <xdr:col>15</xdr:col>
      <xdr:colOff>231775</xdr:colOff>
      <xdr:row>57</xdr:row>
      <xdr:rowOff>24079</xdr:rowOff>
    </xdr:to>
    <xdr:sp macro="" textlink="">
      <xdr:nvSpPr>
        <xdr:cNvPr id="368" name="円/楕円 367"/>
        <xdr:cNvSpPr/>
      </xdr:nvSpPr>
      <xdr:spPr>
        <a:xfrm>
          <a:off x="104267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116806</xdr:rowOff>
    </xdr:from>
    <xdr:ext cx="469744" cy="259045"/>
    <xdr:sp macro="" textlink="">
      <xdr:nvSpPr>
        <xdr:cNvPr id="369" name="農林水産業費該当値テキスト"/>
        <xdr:cNvSpPr txBox="1"/>
      </xdr:nvSpPr>
      <xdr:spPr>
        <a:xfrm>
          <a:off x="10528300" y="954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93472</xdr:rowOff>
    </xdr:from>
    <xdr:to>
      <xdr:col>14</xdr:col>
      <xdr:colOff>79375</xdr:colOff>
      <xdr:row>57</xdr:row>
      <xdr:rowOff>23622</xdr:rowOff>
    </xdr:to>
    <xdr:sp macro="" textlink="">
      <xdr:nvSpPr>
        <xdr:cNvPr id="370" name="円/楕円 369"/>
        <xdr:cNvSpPr/>
      </xdr:nvSpPr>
      <xdr:spPr>
        <a:xfrm>
          <a:off x="9588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40149</xdr:rowOff>
    </xdr:from>
    <xdr:ext cx="469744" cy="259045"/>
    <xdr:sp macro="" textlink="">
      <xdr:nvSpPr>
        <xdr:cNvPr id="371" name="テキスト ボックス 370"/>
        <xdr:cNvSpPr txBox="1"/>
      </xdr:nvSpPr>
      <xdr:spPr>
        <a:xfrm>
          <a:off x="9404427"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111851</xdr:rowOff>
    </xdr:from>
    <xdr:to>
      <xdr:col>12</xdr:col>
      <xdr:colOff>561975</xdr:colOff>
      <xdr:row>57</xdr:row>
      <xdr:rowOff>42001</xdr:rowOff>
    </xdr:to>
    <xdr:sp macro="" textlink="">
      <xdr:nvSpPr>
        <xdr:cNvPr id="372" name="円/楕円 371"/>
        <xdr:cNvSpPr/>
      </xdr:nvSpPr>
      <xdr:spPr>
        <a:xfrm>
          <a:off x="8699500" y="97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58528</xdr:rowOff>
    </xdr:from>
    <xdr:ext cx="469744" cy="259045"/>
    <xdr:sp macro="" textlink="">
      <xdr:nvSpPr>
        <xdr:cNvPr id="373" name="テキスト ボックス 372"/>
        <xdr:cNvSpPr txBox="1"/>
      </xdr:nvSpPr>
      <xdr:spPr>
        <a:xfrm>
          <a:off x="8515427" y="948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128494</xdr:rowOff>
    </xdr:from>
    <xdr:to>
      <xdr:col>11</xdr:col>
      <xdr:colOff>358775</xdr:colOff>
      <xdr:row>57</xdr:row>
      <xdr:rowOff>58644</xdr:rowOff>
    </xdr:to>
    <xdr:sp macro="" textlink="">
      <xdr:nvSpPr>
        <xdr:cNvPr id="374" name="円/楕円 373"/>
        <xdr:cNvSpPr/>
      </xdr:nvSpPr>
      <xdr:spPr>
        <a:xfrm>
          <a:off x="7810500" y="972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75171</xdr:rowOff>
    </xdr:from>
    <xdr:ext cx="469744" cy="259045"/>
    <xdr:sp macro="" textlink="">
      <xdr:nvSpPr>
        <xdr:cNvPr id="375" name="テキスト ボックス 374"/>
        <xdr:cNvSpPr txBox="1"/>
      </xdr:nvSpPr>
      <xdr:spPr>
        <a:xfrm>
          <a:off x="7626427" y="950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121635</xdr:rowOff>
    </xdr:from>
    <xdr:to>
      <xdr:col>10</xdr:col>
      <xdr:colOff>155575</xdr:colOff>
      <xdr:row>57</xdr:row>
      <xdr:rowOff>51785</xdr:rowOff>
    </xdr:to>
    <xdr:sp macro="" textlink="">
      <xdr:nvSpPr>
        <xdr:cNvPr id="376" name="円/楕円 375"/>
        <xdr:cNvSpPr/>
      </xdr:nvSpPr>
      <xdr:spPr>
        <a:xfrm>
          <a:off x="6921500" y="97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68312</xdr:rowOff>
    </xdr:from>
    <xdr:ext cx="469744" cy="259045"/>
    <xdr:sp macro="" textlink="">
      <xdr:nvSpPr>
        <xdr:cNvPr id="377" name="テキスト ボックス 376"/>
        <xdr:cNvSpPr txBox="1"/>
      </xdr:nvSpPr>
      <xdr:spPr>
        <a:xfrm>
          <a:off x="6737427" y="94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399" name="直線コネクタ 398"/>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0"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1" name="直線コネクタ 400"/>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2"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3" name="直線コネクタ 402"/>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68285</xdr:rowOff>
    </xdr:from>
    <xdr:to>
      <xdr:col>15</xdr:col>
      <xdr:colOff>180975</xdr:colOff>
      <xdr:row>75</xdr:row>
      <xdr:rowOff>117206</xdr:rowOff>
    </xdr:to>
    <xdr:cxnSp macro="">
      <xdr:nvCxnSpPr>
        <xdr:cNvPr id="404" name="直線コネクタ 403"/>
        <xdr:cNvCxnSpPr/>
      </xdr:nvCxnSpPr>
      <xdr:spPr>
        <a:xfrm>
          <a:off x="9639300" y="12927035"/>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5"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6" name="フローチャート : 判断 405"/>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68285</xdr:rowOff>
    </xdr:from>
    <xdr:to>
      <xdr:col>14</xdr:col>
      <xdr:colOff>28575</xdr:colOff>
      <xdr:row>76</xdr:row>
      <xdr:rowOff>23205</xdr:rowOff>
    </xdr:to>
    <xdr:cxnSp macro="">
      <xdr:nvCxnSpPr>
        <xdr:cNvPr id="407" name="直線コネクタ 406"/>
        <xdr:cNvCxnSpPr/>
      </xdr:nvCxnSpPr>
      <xdr:spPr>
        <a:xfrm flipV="1">
          <a:off x="8750300" y="12927035"/>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08" name="フローチャート : 判断 407"/>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09" name="テキスト ボックス 408"/>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155611</xdr:rowOff>
    </xdr:from>
    <xdr:to>
      <xdr:col>12</xdr:col>
      <xdr:colOff>511175</xdr:colOff>
      <xdr:row>76</xdr:row>
      <xdr:rowOff>23205</xdr:rowOff>
    </xdr:to>
    <xdr:cxnSp macro="">
      <xdr:nvCxnSpPr>
        <xdr:cNvPr id="410" name="直線コネクタ 409"/>
        <xdr:cNvCxnSpPr/>
      </xdr:nvCxnSpPr>
      <xdr:spPr>
        <a:xfrm>
          <a:off x="7861300" y="13014361"/>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1" name="フローチャート : 判断 410"/>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2" name="テキスト ボックス 411"/>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147655</xdr:rowOff>
    </xdr:from>
    <xdr:to>
      <xdr:col>11</xdr:col>
      <xdr:colOff>307975</xdr:colOff>
      <xdr:row>75</xdr:row>
      <xdr:rowOff>155611</xdr:rowOff>
    </xdr:to>
    <xdr:cxnSp macro="">
      <xdr:nvCxnSpPr>
        <xdr:cNvPr id="413" name="直線コネクタ 412"/>
        <xdr:cNvCxnSpPr/>
      </xdr:nvCxnSpPr>
      <xdr:spPr>
        <a:xfrm>
          <a:off x="6972300" y="13006405"/>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4" name="フローチャート : 判断 413"/>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5" name="テキスト ボックス 414"/>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6" name="フローチャート : 判断 415"/>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7" name="テキスト ボックス 416"/>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66406</xdr:rowOff>
    </xdr:from>
    <xdr:to>
      <xdr:col>15</xdr:col>
      <xdr:colOff>231775</xdr:colOff>
      <xdr:row>75</xdr:row>
      <xdr:rowOff>168005</xdr:rowOff>
    </xdr:to>
    <xdr:sp macro="" textlink="">
      <xdr:nvSpPr>
        <xdr:cNvPr id="423" name="円/楕円 422"/>
        <xdr:cNvSpPr/>
      </xdr:nvSpPr>
      <xdr:spPr>
        <a:xfrm>
          <a:off x="10426700" y="1292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89283</xdr:rowOff>
    </xdr:from>
    <xdr:ext cx="534377" cy="259045"/>
    <xdr:sp macro="" textlink="">
      <xdr:nvSpPr>
        <xdr:cNvPr id="424" name="商工費該当値テキスト"/>
        <xdr:cNvSpPr txBox="1"/>
      </xdr:nvSpPr>
      <xdr:spPr>
        <a:xfrm>
          <a:off x="10528300" y="127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17485</xdr:rowOff>
    </xdr:from>
    <xdr:to>
      <xdr:col>14</xdr:col>
      <xdr:colOff>79375</xdr:colOff>
      <xdr:row>75</xdr:row>
      <xdr:rowOff>119085</xdr:rowOff>
    </xdr:to>
    <xdr:sp macro="" textlink="">
      <xdr:nvSpPr>
        <xdr:cNvPr id="425" name="円/楕円 424"/>
        <xdr:cNvSpPr/>
      </xdr:nvSpPr>
      <xdr:spPr>
        <a:xfrm>
          <a:off x="9588500" y="12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135612</xdr:rowOff>
    </xdr:from>
    <xdr:ext cx="534377" cy="259045"/>
    <xdr:sp macro="" textlink="">
      <xdr:nvSpPr>
        <xdr:cNvPr id="426" name="テキスト ボックス 425"/>
        <xdr:cNvSpPr txBox="1"/>
      </xdr:nvSpPr>
      <xdr:spPr>
        <a:xfrm>
          <a:off x="9372111" y="1265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143856</xdr:rowOff>
    </xdr:from>
    <xdr:to>
      <xdr:col>12</xdr:col>
      <xdr:colOff>561975</xdr:colOff>
      <xdr:row>76</xdr:row>
      <xdr:rowOff>74005</xdr:rowOff>
    </xdr:to>
    <xdr:sp macro="" textlink="">
      <xdr:nvSpPr>
        <xdr:cNvPr id="427" name="円/楕円 426"/>
        <xdr:cNvSpPr/>
      </xdr:nvSpPr>
      <xdr:spPr>
        <a:xfrm>
          <a:off x="8699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90533</xdr:rowOff>
    </xdr:from>
    <xdr:ext cx="534377" cy="259045"/>
    <xdr:sp macro="" textlink="">
      <xdr:nvSpPr>
        <xdr:cNvPr id="428" name="テキスト ボックス 427"/>
        <xdr:cNvSpPr txBox="1"/>
      </xdr:nvSpPr>
      <xdr:spPr>
        <a:xfrm>
          <a:off x="8483111" y="127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104811</xdr:rowOff>
    </xdr:from>
    <xdr:to>
      <xdr:col>11</xdr:col>
      <xdr:colOff>358775</xdr:colOff>
      <xdr:row>76</xdr:row>
      <xdr:rowOff>34961</xdr:rowOff>
    </xdr:to>
    <xdr:sp macro="" textlink="">
      <xdr:nvSpPr>
        <xdr:cNvPr id="429" name="円/楕円 428"/>
        <xdr:cNvSpPr/>
      </xdr:nvSpPr>
      <xdr:spPr>
        <a:xfrm>
          <a:off x="7810500" y="129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51488</xdr:rowOff>
    </xdr:from>
    <xdr:ext cx="534377" cy="259045"/>
    <xdr:sp macro="" textlink="">
      <xdr:nvSpPr>
        <xdr:cNvPr id="430" name="テキスト ボックス 429"/>
        <xdr:cNvSpPr txBox="1"/>
      </xdr:nvSpPr>
      <xdr:spPr>
        <a:xfrm>
          <a:off x="7594111" y="127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96855</xdr:rowOff>
    </xdr:from>
    <xdr:to>
      <xdr:col>10</xdr:col>
      <xdr:colOff>155575</xdr:colOff>
      <xdr:row>76</xdr:row>
      <xdr:rowOff>27006</xdr:rowOff>
    </xdr:to>
    <xdr:sp macro="" textlink="">
      <xdr:nvSpPr>
        <xdr:cNvPr id="431" name="円/楕円 430"/>
        <xdr:cNvSpPr/>
      </xdr:nvSpPr>
      <xdr:spPr>
        <a:xfrm>
          <a:off x="6921500" y="12955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43532</xdr:rowOff>
    </xdr:from>
    <xdr:ext cx="534377" cy="259045"/>
    <xdr:sp macro="" textlink="">
      <xdr:nvSpPr>
        <xdr:cNvPr id="432" name="テキスト ボックス 431"/>
        <xdr:cNvSpPr txBox="1"/>
      </xdr:nvSpPr>
      <xdr:spPr>
        <a:xfrm>
          <a:off x="6705111" y="127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7" name="直線コネクタ 456"/>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58"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59" name="直線コネクタ 458"/>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0"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1" name="直線コネクタ 460"/>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114249</xdr:rowOff>
    </xdr:from>
    <xdr:to>
      <xdr:col>15</xdr:col>
      <xdr:colOff>180975</xdr:colOff>
      <xdr:row>96</xdr:row>
      <xdr:rowOff>139661</xdr:rowOff>
    </xdr:to>
    <xdr:cxnSp macro="">
      <xdr:nvCxnSpPr>
        <xdr:cNvPr id="462" name="直線コネクタ 461"/>
        <xdr:cNvCxnSpPr/>
      </xdr:nvCxnSpPr>
      <xdr:spPr>
        <a:xfrm>
          <a:off x="9639300" y="16573449"/>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3"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4" name="フローチャート : 判断 463"/>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50585</xdr:rowOff>
    </xdr:from>
    <xdr:to>
      <xdr:col>14</xdr:col>
      <xdr:colOff>28575</xdr:colOff>
      <xdr:row>96</xdr:row>
      <xdr:rowOff>114249</xdr:rowOff>
    </xdr:to>
    <xdr:cxnSp macro="">
      <xdr:nvCxnSpPr>
        <xdr:cNvPr id="465" name="直線コネクタ 464"/>
        <xdr:cNvCxnSpPr/>
      </xdr:nvCxnSpPr>
      <xdr:spPr>
        <a:xfrm>
          <a:off x="8750300" y="16509785"/>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6" name="フローチャート : 判断 465"/>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7" name="テキスト ボックス 466"/>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50585</xdr:rowOff>
    </xdr:from>
    <xdr:to>
      <xdr:col>12</xdr:col>
      <xdr:colOff>511175</xdr:colOff>
      <xdr:row>96</xdr:row>
      <xdr:rowOff>76321</xdr:rowOff>
    </xdr:to>
    <xdr:cxnSp macro="">
      <xdr:nvCxnSpPr>
        <xdr:cNvPr id="468" name="直線コネクタ 467"/>
        <xdr:cNvCxnSpPr/>
      </xdr:nvCxnSpPr>
      <xdr:spPr>
        <a:xfrm flipV="1">
          <a:off x="7861300" y="16509785"/>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69" name="フローチャート : 判断 468"/>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0" name="テキスト ボックス 469"/>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155321</xdr:rowOff>
    </xdr:from>
    <xdr:to>
      <xdr:col>11</xdr:col>
      <xdr:colOff>307975</xdr:colOff>
      <xdr:row>96</xdr:row>
      <xdr:rowOff>76321</xdr:rowOff>
    </xdr:to>
    <xdr:cxnSp macro="">
      <xdr:nvCxnSpPr>
        <xdr:cNvPr id="471" name="直線コネクタ 470"/>
        <xdr:cNvCxnSpPr/>
      </xdr:nvCxnSpPr>
      <xdr:spPr>
        <a:xfrm>
          <a:off x="6972300" y="16443071"/>
          <a:ext cx="889000" cy="9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2" name="フローチャート : 判断 471"/>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3" name="テキスト ボックス 472"/>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4" name="フローチャート : 判断 473"/>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5" name="テキスト ボックス 474"/>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88861</xdr:rowOff>
    </xdr:from>
    <xdr:to>
      <xdr:col>15</xdr:col>
      <xdr:colOff>231775</xdr:colOff>
      <xdr:row>97</xdr:row>
      <xdr:rowOff>19011</xdr:rowOff>
    </xdr:to>
    <xdr:sp macro="" textlink="">
      <xdr:nvSpPr>
        <xdr:cNvPr id="481" name="円/楕円 480"/>
        <xdr:cNvSpPr/>
      </xdr:nvSpPr>
      <xdr:spPr>
        <a:xfrm>
          <a:off x="104267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111738</xdr:rowOff>
    </xdr:from>
    <xdr:ext cx="534377" cy="259045"/>
    <xdr:sp macro="" textlink="">
      <xdr:nvSpPr>
        <xdr:cNvPr id="482" name="土木費該当値テキスト"/>
        <xdr:cNvSpPr txBox="1"/>
      </xdr:nvSpPr>
      <xdr:spPr>
        <a:xfrm>
          <a:off x="10528300" y="16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63449</xdr:rowOff>
    </xdr:from>
    <xdr:to>
      <xdr:col>14</xdr:col>
      <xdr:colOff>79375</xdr:colOff>
      <xdr:row>96</xdr:row>
      <xdr:rowOff>165049</xdr:rowOff>
    </xdr:to>
    <xdr:sp macro="" textlink="">
      <xdr:nvSpPr>
        <xdr:cNvPr id="483" name="円/楕円 482"/>
        <xdr:cNvSpPr/>
      </xdr:nvSpPr>
      <xdr:spPr>
        <a:xfrm>
          <a:off x="9588500" y="165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10126</xdr:rowOff>
    </xdr:from>
    <xdr:ext cx="534377" cy="259045"/>
    <xdr:sp macro="" textlink="">
      <xdr:nvSpPr>
        <xdr:cNvPr id="484" name="テキスト ボックス 483"/>
        <xdr:cNvSpPr txBox="1"/>
      </xdr:nvSpPr>
      <xdr:spPr>
        <a:xfrm>
          <a:off x="9372111" y="16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171235</xdr:rowOff>
    </xdr:from>
    <xdr:to>
      <xdr:col>12</xdr:col>
      <xdr:colOff>561975</xdr:colOff>
      <xdr:row>96</xdr:row>
      <xdr:rowOff>101385</xdr:rowOff>
    </xdr:to>
    <xdr:sp macro="" textlink="">
      <xdr:nvSpPr>
        <xdr:cNvPr id="485" name="円/楕円 484"/>
        <xdr:cNvSpPr/>
      </xdr:nvSpPr>
      <xdr:spPr>
        <a:xfrm>
          <a:off x="8699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117912</xdr:rowOff>
    </xdr:from>
    <xdr:ext cx="534377" cy="259045"/>
    <xdr:sp macro="" textlink="">
      <xdr:nvSpPr>
        <xdr:cNvPr id="486" name="テキスト ボックス 485"/>
        <xdr:cNvSpPr txBox="1"/>
      </xdr:nvSpPr>
      <xdr:spPr>
        <a:xfrm>
          <a:off x="8483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25521</xdr:rowOff>
    </xdr:from>
    <xdr:to>
      <xdr:col>11</xdr:col>
      <xdr:colOff>358775</xdr:colOff>
      <xdr:row>96</xdr:row>
      <xdr:rowOff>127121</xdr:rowOff>
    </xdr:to>
    <xdr:sp macro="" textlink="">
      <xdr:nvSpPr>
        <xdr:cNvPr id="487" name="円/楕円 486"/>
        <xdr:cNvSpPr/>
      </xdr:nvSpPr>
      <xdr:spPr>
        <a:xfrm>
          <a:off x="7810500" y="164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143648</xdr:rowOff>
    </xdr:from>
    <xdr:ext cx="534377" cy="259045"/>
    <xdr:sp macro="" textlink="">
      <xdr:nvSpPr>
        <xdr:cNvPr id="488" name="テキスト ボックス 487"/>
        <xdr:cNvSpPr txBox="1"/>
      </xdr:nvSpPr>
      <xdr:spPr>
        <a:xfrm>
          <a:off x="7594111" y="162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104521</xdr:rowOff>
    </xdr:from>
    <xdr:to>
      <xdr:col>10</xdr:col>
      <xdr:colOff>155575</xdr:colOff>
      <xdr:row>96</xdr:row>
      <xdr:rowOff>34671</xdr:rowOff>
    </xdr:to>
    <xdr:sp macro="" textlink="">
      <xdr:nvSpPr>
        <xdr:cNvPr id="489" name="円/楕円 488"/>
        <xdr:cNvSpPr/>
      </xdr:nvSpPr>
      <xdr:spPr>
        <a:xfrm>
          <a:off x="6921500" y="163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51198</xdr:rowOff>
    </xdr:from>
    <xdr:ext cx="534377" cy="259045"/>
    <xdr:sp macro="" textlink="">
      <xdr:nvSpPr>
        <xdr:cNvPr id="490" name="テキスト ボックス 489"/>
        <xdr:cNvSpPr txBox="1"/>
      </xdr:nvSpPr>
      <xdr:spPr>
        <a:xfrm>
          <a:off x="6705111" y="161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7" name="直線コネクタ 516"/>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18"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19" name="直線コネクタ 518"/>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0"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1" name="直線コネクタ 520"/>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58775</xdr:rowOff>
    </xdr:from>
    <xdr:to>
      <xdr:col>23</xdr:col>
      <xdr:colOff>517525</xdr:colOff>
      <xdr:row>37</xdr:row>
      <xdr:rowOff>48129</xdr:rowOff>
    </xdr:to>
    <xdr:cxnSp macro="">
      <xdr:nvCxnSpPr>
        <xdr:cNvPr id="522" name="直線コネクタ 521"/>
        <xdr:cNvCxnSpPr/>
      </xdr:nvCxnSpPr>
      <xdr:spPr>
        <a:xfrm>
          <a:off x="15481300" y="6059525"/>
          <a:ext cx="838200" cy="3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3"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4" name="フローチャート : 判断 523"/>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58775</xdr:rowOff>
    </xdr:from>
    <xdr:to>
      <xdr:col>22</xdr:col>
      <xdr:colOff>365125</xdr:colOff>
      <xdr:row>36</xdr:row>
      <xdr:rowOff>166479</xdr:rowOff>
    </xdr:to>
    <xdr:cxnSp macro="">
      <xdr:nvCxnSpPr>
        <xdr:cNvPr id="525" name="直線コネクタ 524"/>
        <xdr:cNvCxnSpPr/>
      </xdr:nvCxnSpPr>
      <xdr:spPr>
        <a:xfrm flipV="1">
          <a:off x="14592300" y="6059525"/>
          <a:ext cx="889000" cy="2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6" name="フローチャート : 判断 525"/>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7" name="テキスト ボックス 526"/>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165826</xdr:rowOff>
    </xdr:from>
    <xdr:to>
      <xdr:col>21</xdr:col>
      <xdr:colOff>161925</xdr:colOff>
      <xdr:row>36</xdr:row>
      <xdr:rowOff>166479</xdr:rowOff>
    </xdr:to>
    <xdr:cxnSp macro="">
      <xdr:nvCxnSpPr>
        <xdr:cNvPr id="528" name="直線コネクタ 527"/>
        <xdr:cNvCxnSpPr/>
      </xdr:nvCxnSpPr>
      <xdr:spPr>
        <a:xfrm>
          <a:off x="13703300" y="6166576"/>
          <a:ext cx="889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29" name="フローチャート : 判断 528"/>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0" name="テキスト ボックス 529"/>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165826</xdr:rowOff>
    </xdr:from>
    <xdr:to>
      <xdr:col>19</xdr:col>
      <xdr:colOff>644525</xdr:colOff>
      <xdr:row>36</xdr:row>
      <xdr:rowOff>132254</xdr:rowOff>
    </xdr:to>
    <xdr:cxnSp macro="">
      <xdr:nvCxnSpPr>
        <xdr:cNvPr id="531" name="直線コネクタ 530"/>
        <xdr:cNvCxnSpPr/>
      </xdr:nvCxnSpPr>
      <xdr:spPr>
        <a:xfrm flipV="1">
          <a:off x="12814300" y="6166576"/>
          <a:ext cx="8890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2" name="フローチャート : 判断 531"/>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3" name="テキスト ボックス 532"/>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4" name="フローチャート : 判断 533"/>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5" name="テキスト ボックス 534"/>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168779</xdr:rowOff>
    </xdr:from>
    <xdr:to>
      <xdr:col>23</xdr:col>
      <xdr:colOff>568325</xdr:colOff>
      <xdr:row>37</xdr:row>
      <xdr:rowOff>98929</xdr:rowOff>
    </xdr:to>
    <xdr:sp macro="" textlink="">
      <xdr:nvSpPr>
        <xdr:cNvPr id="541" name="円/楕円 540"/>
        <xdr:cNvSpPr/>
      </xdr:nvSpPr>
      <xdr:spPr>
        <a:xfrm>
          <a:off x="16268700" y="6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147206</xdr:rowOff>
    </xdr:from>
    <xdr:ext cx="534377" cy="259045"/>
    <xdr:sp macro="" textlink="">
      <xdr:nvSpPr>
        <xdr:cNvPr id="542" name="消防費該当値テキスト"/>
        <xdr:cNvSpPr txBox="1"/>
      </xdr:nvSpPr>
      <xdr:spPr>
        <a:xfrm>
          <a:off x="16370300" y="63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7975</xdr:rowOff>
    </xdr:from>
    <xdr:to>
      <xdr:col>22</xdr:col>
      <xdr:colOff>415925</xdr:colOff>
      <xdr:row>35</xdr:row>
      <xdr:rowOff>109575</xdr:rowOff>
    </xdr:to>
    <xdr:sp macro="" textlink="">
      <xdr:nvSpPr>
        <xdr:cNvPr id="543" name="円/楕円 542"/>
        <xdr:cNvSpPr/>
      </xdr:nvSpPr>
      <xdr:spPr>
        <a:xfrm>
          <a:off x="15430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126102</xdr:rowOff>
    </xdr:from>
    <xdr:ext cx="534377" cy="259045"/>
    <xdr:sp macro="" textlink="">
      <xdr:nvSpPr>
        <xdr:cNvPr id="544" name="テキスト ボックス 543"/>
        <xdr:cNvSpPr txBox="1"/>
      </xdr:nvSpPr>
      <xdr:spPr>
        <a:xfrm>
          <a:off x="15214111" y="57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115679</xdr:rowOff>
    </xdr:from>
    <xdr:to>
      <xdr:col>21</xdr:col>
      <xdr:colOff>212725</xdr:colOff>
      <xdr:row>37</xdr:row>
      <xdr:rowOff>45829</xdr:rowOff>
    </xdr:to>
    <xdr:sp macro="" textlink="">
      <xdr:nvSpPr>
        <xdr:cNvPr id="545" name="円/楕円 544"/>
        <xdr:cNvSpPr/>
      </xdr:nvSpPr>
      <xdr:spPr>
        <a:xfrm>
          <a:off x="14541500" y="62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36956</xdr:rowOff>
    </xdr:from>
    <xdr:ext cx="534377" cy="259045"/>
    <xdr:sp macro="" textlink="">
      <xdr:nvSpPr>
        <xdr:cNvPr id="546" name="テキスト ボックス 545"/>
        <xdr:cNvSpPr txBox="1"/>
      </xdr:nvSpPr>
      <xdr:spPr>
        <a:xfrm>
          <a:off x="14325111" y="63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115026</xdr:rowOff>
    </xdr:from>
    <xdr:to>
      <xdr:col>20</xdr:col>
      <xdr:colOff>9525</xdr:colOff>
      <xdr:row>36</xdr:row>
      <xdr:rowOff>45176</xdr:rowOff>
    </xdr:to>
    <xdr:sp macro="" textlink="">
      <xdr:nvSpPr>
        <xdr:cNvPr id="547" name="円/楕円 546"/>
        <xdr:cNvSpPr/>
      </xdr:nvSpPr>
      <xdr:spPr>
        <a:xfrm>
          <a:off x="13652500" y="61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61703</xdr:rowOff>
    </xdr:from>
    <xdr:ext cx="534377" cy="259045"/>
    <xdr:sp macro="" textlink="">
      <xdr:nvSpPr>
        <xdr:cNvPr id="548" name="テキスト ボックス 547"/>
        <xdr:cNvSpPr txBox="1"/>
      </xdr:nvSpPr>
      <xdr:spPr>
        <a:xfrm>
          <a:off x="13436111" y="589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81454</xdr:rowOff>
    </xdr:from>
    <xdr:to>
      <xdr:col>18</xdr:col>
      <xdr:colOff>492125</xdr:colOff>
      <xdr:row>37</xdr:row>
      <xdr:rowOff>11604</xdr:rowOff>
    </xdr:to>
    <xdr:sp macro="" textlink="">
      <xdr:nvSpPr>
        <xdr:cNvPr id="549" name="円/楕円 548"/>
        <xdr:cNvSpPr/>
      </xdr:nvSpPr>
      <xdr:spPr>
        <a:xfrm>
          <a:off x="12763500" y="62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28131</xdr:rowOff>
    </xdr:from>
    <xdr:ext cx="534377" cy="259045"/>
    <xdr:sp macro="" textlink="">
      <xdr:nvSpPr>
        <xdr:cNvPr id="550" name="テキスト ボックス 549"/>
        <xdr:cNvSpPr txBox="1"/>
      </xdr:nvSpPr>
      <xdr:spPr>
        <a:xfrm>
          <a:off x="12547111" y="602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7" name="直線コネクタ 576"/>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78"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79" name="直線コネクタ 578"/>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0"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1" name="直線コネクタ 580"/>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144435</xdr:rowOff>
    </xdr:from>
    <xdr:to>
      <xdr:col>23</xdr:col>
      <xdr:colOff>517525</xdr:colOff>
      <xdr:row>55</xdr:row>
      <xdr:rowOff>123959</xdr:rowOff>
    </xdr:to>
    <xdr:cxnSp macro="">
      <xdr:nvCxnSpPr>
        <xdr:cNvPr id="582" name="直線コネクタ 581"/>
        <xdr:cNvCxnSpPr/>
      </xdr:nvCxnSpPr>
      <xdr:spPr>
        <a:xfrm flipV="1">
          <a:off x="15481300" y="9402735"/>
          <a:ext cx="8382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3"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4" name="フローチャート : 判断 583"/>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123959</xdr:rowOff>
    </xdr:from>
    <xdr:to>
      <xdr:col>22</xdr:col>
      <xdr:colOff>365125</xdr:colOff>
      <xdr:row>55</xdr:row>
      <xdr:rowOff>158804</xdr:rowOff>
    </xdr:to>
    <xdr:cxnSp macro="">
      <xdr:nvCxnSpPr>
        <xdr:cNvPr id="585" name="直線コネクタ 584"/>
        <xdr:cNvCxnSpPr/>
      </xdr:nvCxnSpPr>
      <xdr:spPr>
        <a:xfrm flipV="1">
          <a:off x="14592300" y="9553709"/>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6" name="フローチャート : 判断 585"/>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7" name="テキスト ボックス 586"/>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158804</xdr:rowOff>
    </xdr:from>
    <xdr:to>
      <xdr:col>21</xdr:col>
      <xdr:colOff>161925</xdr:colOff>
      <xdr:row>56</xdr:row>
      <xdr:rowOff>134573</xdr:rowOff>
    </xdr:to>
    <xdr:cxnSp macro="">
      <xdr:nvCxnSpPr>
        <xdr:cNvPr id="588" name="直線コネクタ 587"/>
        <xdr:cNvCxnSpPr/>
      </xdr:nvCxnSpPr>
      <xdr:spPr>
        <a:xfrm flipV="1">
          <a:off x="13703300" y="9588554"/>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89" name="フローチャート : 判断 588"/>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0" name="テキスト ボックス 589"/>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134573</xdr:rowOff>
    </xdr:from>
    <xdr:to>
      <xdr:col>19</xdr:col>
      <xdr:colOff>644525</xdr:colOff>
      <xdr:row>56</xdr:row>
      <xdr:rowOff>159490</xdr:rowOff>
    </xdr:to>
    <xdr:cxnSp macro="">
      <xdr:nvCxnSpPr>
        <xdr:cNvPr id="591" name="直線コネクタ 590"/>
        <xdr:cNvCxnSpPr/>
      </xdr:nvCxnSpPr>
      <xdr:spPr>
        <a:xfrm flipV="1">
          <a:off x="12814300" y="973577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2" name="フローチャート : 判断 591"/>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3" name="テキスト ボックス 592"/>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4" name="フローチャート : 判断 593"/>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5" name="テキスト ボックス 594"/>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93635</xdr:rowOff>
    </xdr:from>
    <xdr:to>
      <xdr:col>23</xdr:col>
      <xdr:colOff>568325</xdr:colOff>
      <xdr:row>55</xdr:row>
      <xdr:rowOff>23785</xdr:rowOff>
    </xdr:to>
    <xdr:sp macro="" textlink="">
      <xdr:nvSpPr>
        <xdr:cNvPr id="601" name="円/楕円 600"/>
        <xdr:cNvSpPr/>
      </xdr:nvSpPr>
      <xdr:spPr>
        <a:xfrm>
          <a:off x="16268700" y="9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116512</xdr:rowOff>
    </xdr:from>
    <xdr:ext cx="534377" cy="259045"/>
    <xdr:sp macro="" textlink="">
      <xdr:nvSpPr>
        <xdr:cNvPr id="602" name="教育費該当値テキスト"/>
        <xdr:cNvSpPr txBox="1"/>
      </xdr:nvSpPr>
      <xdr:spPr>
        <a:xfrm>
          <a:off x="16370300" y="92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73159</xdr:rowOff>
    </xdr:from>
    <xdr:to>
      <xdr:col>22</xdr:col>
      <xdr:colOff>415925</xdr:colOff>
      <xdr:row>56</xdr:row>
      <xdr:rowOff>3309</xdr:rowOff>
    </xdr:to>
    <xdr:sp macro="" textlink="">
      <xdr:nvSpPr>
        <xdr:cNvPr id="603" name="円/楕円 602"/>
        <xdr:cNvSpPr/>
      </xdr:nvSpPr>
      <xdr:spPr>
        <a:xfrm>
          <a:off x="15430500" y="95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19836</xdr:rowOff>
    </xdr:from>
    <xdr:ext cx="534377" cy="259045"/>
    <xdr:sp macro="" textlink="">
      <xdr:nvSpPr>
        <xdr:cNvPr id="604" name="テキスト ボックス 603"/>
        <xdr:cNvSpPr txBox="1"/>
      </xdr:nvSpPr>
      <xdr:spPr>
        <a:xfrm>
          <a:off x="15214111" y="92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108004</xdr:rowOff>
    </xdr:from>
    <xdr:to>
      <xdr:col>21</xdr:col>
      <xdr:colOff>212725</xdr:colOff>
      <xdr:row>56</xdr:row>
      <xdr:rowOff>38154</xdr:rowOff>
    </xdr:to>
    <xdr:sp macro="" textlink="">
      <xdr:nvSpPr>
        <xdr:cNvPr id="605" name="円/楕円 604"/>
        <xdr:cNvSpPr/>
      </xdr:nvSpPr>
      <xdr:spPr>
        <a:xfrm>
          <a:off x="14541500" y="9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54681</xdr:rowOff>
    </xdr:from>
    <xdr:ext cx="534377" cy="259045"/>
    <xdr:sp macro="" textlink="">
      <xdr:nvSpPr>
        <xdr:cNvPr id="606" name="テキスト ボックス 605"/>
        <xdr:cNvSpPr txBox="1"/>
      </xdr:nvSpPr>
      <xdr:spPr>
        <a:xfrm>
          <a:off x="14325111" y="931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83773</xdr:rowOff>
    </xdr:from>
    <xdr:to>
      <xdr:col>20</xdr:col>
      <xdr:colOff>9525</xdr:colOff>
      <xdr:row>57</xdr:row>
      <xdr:rowOff>13923</xdr:rowOff>
    </xdr:to>
    <xdr:sp macro="" textlink="">
      <xdr:nvSpPr>
        <xdr:cNvPr id="607" name="円/楕円 606"/>
        <xdr:cNvSpPr/>
      </xdr:nvSpPr>
      <xdr:spPr>
        <a:xfrm>
          <a:off x="13652500" y="96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30450</xdr:rowOff>
    </xdr:from>
    <xdr:ext cx="534377" cy="259045"/>
    <xdr:sp macro="" textlink="">
      <xdr:nvSpPr>
        <xdr:cNvPr id="608" name="テキスト ボックス 607"/>
        <xdr:cNvSpPr txBox="1"/>
      </xdr:nvSpPr>
      <xdr:spPr>
        <a:xfrm>
          <a:off x="13436111" y="94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108690</xdr:rowOff>
    </xdr:from>
    <xdr:to>
      <xdr:col>18</xdr:col>
      <xdr:colOff>492125</xdr:colOff>
      <xdr:row>57</xdr:row>
      <xdr:rowOff>38840</xdr:rowOff>
    </xdr:to>
    <xdr:sp macro="" textlink="">
      <xdr:nvSpPr>
        <xdr:cNvPr id="609" name="円/楕円 608"/>
        <xdr:cNvSpPr/>
      </xdr:nvSpPr>
      <xdr:spPr>
        <a:xfrm>
          <a:off x="12763500" y="9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29967</xdr:rowOff>
    </xdr:from>
    <xdr:ext cx="534377" cy="259045"/>
    <xdr:sp macro="" textlink="">
      <xdr:nvSpPr>
        <xdr:cNvPr id="610" name="テキスト ボックス 609"/>
        <xdr:cNvSpPr txBox="1"/>
      </xdr:nvSpPr>
      <xdr:spPr>
        <a:xfrm>
          <a:off x="12547111" y="98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2" name="直線コネクタ 631"/>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5"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6" name="直線コネクタ 635"/>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44602</xdr:rowOff>
    </xdr:from>
    <xdr:to>
      <xdr:col>23</xdr:col>
      <xdr:colOff>517525</xdr:colOff>
      <xdr:row>78</xdr:row>
      <xdr:rowOff>128270</xdr:rowOff>
    </xdr:to>
    <xdr:cxnSp macro="">
      <xdr:nvCxnSpPr>
        <xdr:cNvPr id="637" name="直線コネクタ 636"/>
        <xdr:cNvCxnSpPr/>
      </xdr:nvCxnSpPr>
      <xdr:spPr>
        <a:xfrm>
          <a:off x="15481300" y="13417702"/>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38"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39" name="フローチャート : 判断 638"/>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7113</xdr:rowOff>
    </xdr:from>
    <xdr:to>
      <xdr:col>22</xdr:col>
      <xdr:colOff>365125</xdr:colOff>
      <xdr:row>78</xdr:row>
      <xdr:rowOff>44602</xdr:rowOff>
    </xdr:to>
    <xdr:cxnSp macro="">
      <xdr:nvCxnSpPr>
        <xdr:cNvPr id="640" name="直線コネクタ 639"/>
        <xdr:cNvCxnSpPr/>
      </xdr:nvCxnSpPr>
      <xdr:spPr>
        <a:xfrm>
          <a:off x="14592300" y="13380213"/>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1" name="フローチャート : 判断 640"/>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2" name="テキスト ボックス 641"/>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35458</xdr:rowOff>
    </xdr:from>
    <xdr:to>
      <xdr:col>21</xdr:col>
      <xdr:colOff>161925</xdr:colOff>
      <xdr:row>78</xdr:row>
      <xdr:rowOff>7113</xdr:rowOff>
    </xdr:to>
    <xdr:cxnSp macro="">
      <xdr:nvCxnSpPr>
        <xdr:cNvPr id="643" name="直線コネクタ 642"/>
        <xdr:cNvCxnSpPr/>
      </xdr:nvCxnSpPr>
      <xdr:spPr>
        <a:xfrm>
          <a:off x="13703300" y="13065658"/>
          <a:ext cx="889000" cy="3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4" name="フローチャート : 判断 643"/>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5" name="テキスト ボックス 644"/>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35458</xdr:rowOff>
    </xdr:from>
    <xdr:to>
      <xdr:col>19</xdr:col>
      <xdr:colOff>644525</xdr:colOff>
      <xdr:row>78</xdr:row>
      <xdr:rowOff>101295</xdr:rowOff>
    </xdr:to>
    <xdr:cxnSp macro="">
      <xdr:nvCxnSpPr>
        <xdr:cNvPr id="646" name="直線コネクタ 645"/>
        <xdr:cNvCxnSpPr/>
      </xdr:nvCxnSpPr>
      <xdr:spPr>
        <a:xfrm flipV="1">
          <a:off x="12814300" y="13065658"/>
          <a:ext cx="889000" cy="4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7" name="フローチャート : 判断 646"/>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78757</xdr:rowOff>
    </xdr:from>
    <xdr:ext cx="378565" cy="259045"/>
    <xdr:sp macro="" textlink="">
      <xdr:nvSpPr>
        <xdr:cNvPr id="648" name="テキスト ボックス 647"/>
        <xdr:cNvSpPr txBox="1"/>
      </xdr:nvSpPr>
      <xdr:spPr>
        <a:xfrm>
          <a:off x="13514017" y="1310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49" name="フローチャート : 判断 648"/>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0" name="テキスト ボックス 649"/>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77470</xdr:rowOff>
    </xdr:from>
    <xdr:to>
      <xdr:col>23</xdr:col>
      <xdr:colOff>568325</xdr:colOff>
      <xdr:row>79</xdr:row>
      <xdr:rowOff>7620</xdr:rowOff>
    </xdr:to>
    <xdr:sp macro="" textlink="">
      <xdr:nvSpPr>
        <xdr:cNvPr id="656" name="円/楕円 655"/>
        <xdr:cNvSpPr/>
      </xdr:nvSpPr>
      <xdr:spPr>
        <a:xfrm>
          <a:off x="16268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163847</xdr:rowOff>
    </xdr:from>
    <xdr:ext cx="313932" cy="259045"/>
    <xdr:sp macro="" textlink="">
      <xdr:nvSpPr>
        <xdr:cNvPr id="657" name="災害復旧費該当値テキスト"/>
        <xdr:cNvSpPr txBox="1"/>
      </xdr:nvSpPr>
      <xdr:spPr>
        <a:xfrm>
          <a:off x="16370300" y="133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165252</xdr:rowOff>
    </xdr:from>
    <xdr:to>
      <xdr:col>22</xdr:col>
      <xdr:colOff>415925</xdr:colOff>
      <xdr:row>78</xdr:row>
      <xdr:rowOff>95402</xdr:rowOff>
    </xdr:to>
    <xdr:sp macro="" textlink="">
      <xdr:nvSpPr>
        <xdr:cNvPr id="658" name="円/楕円 657"/>
        <xdr:cNvSpPr/>
      </xdr:nvSpPr>
      <xdr:spPr>
        <a:xfrm>
          <a:off x="154305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86529</xdr:rowOff>
    </xdr:from>
    <xdr:ext cx="378565" cy="259045"/>
    <xdr:sp macro="" textlink="">
      <xdr:nvSpPr>
        <xdr:cNvPr id="659" name="テキスト ボックス 658"/>
        <xdr:cNvSpPr txBox="1"/>
      </xdr:nvSpPr>
      <xdr:spPr>
        <a:xfrm>
          <a:off x="15292017" y="13459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127763</xdr:rowOff>
    </xdr:from>
    <xdr:to>
      <xdr:col>21</xdr:col>
      <xdr:colOff>212725</xdr:colOff>
      <xdr:row>78</xdr:row>
      <xdr:rowOff>57913</xdr:rowOff>
    </xdr:to>
    <xdr:sp macro="" textlink="">
      <xdr:nvSpPr>
        <xdr:cNvPr id="660" name="円/楕円 659"/>
        <xdr:cNvSpPr/>
      </xdr:nvSpPr>
      <xdr:spPr>
        <a:xfrm>
          <a:off x="14541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49040</xdr:rowOff>
    </xdr:from>
    <xdr:ext cx="378565" cy="259045"/>
    <xdr:sp macro="" textlink="">
      <xdr:nvSpPr>
        <xdr:cNvPr id="661" name="テキスト ボックス 660"/>
        <xdr:cNvSpPr txBox="1"/>
      </xdr:nvSpPr>
      <xdr:spPr>
        <a:xfrm>
          <a:off x="14403017" y="1342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156108</xdr:rowOff>
    </xdr:from>
    <xdr:to>
      <xdr:col>20</xdr:col>
      <xdr:colOff>9525</xdr:colOff>
      <xdr:row>76</xdr:row>
      <xdr:rowOff>86258</xdr:rowOff>
    </xdr:to>
    <xdr:sp macro="" textlink="">
      <xdr:nvSpPr>
        <xdr:cNvPr id="662" name="円/楕円 661"/>
        <xdr:cNvSpPr/>
      </xdr:nvSpPr>
      <xdr:spPr>
        <a:xfrm>
          <a:off x="13652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102785</xdr:rowOff>
    </xdr:from>
    <xdr:ext cx="378565" cy="259045"/>
    <xdr:sp macro="" textlink="">
      <xdr:nvSpPr>
        <xdr:cNvPr id="663" name="テキスト ボックス 662"/>
        <xdr:cNvSpPr txBox="1"/>
      </xdr:nvSpPr>
      <xdr:spPr>
        <a:xfrm>
          <a:off x="13514017" y="1279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50495</xdr:rowOff>
    </xdr:from>
    <xdr:to>
      <xdr:col>18</xdr:col>
      <xdr:colOff>492125</xdr:colOff>
      <xdr:row>78</xdr:row>
      <xdr:rowOff>152095</xdr:rowOff>
    </xdr:to>
    <xdr:sp macro="" textlink="">
      <xdr:nvSpPr>
        <xdr:cNvPr id="664" name="円/楕円 663"/>
        <xdr:cNvSpPr/>
      </xdr:nvSpPr>
      <xdr:spPr>
        <a:xfrm>
          <a:off x="12763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143222</xdr:rowOff>
    </xdr:from>
    <xdr:ext cx="313932" cy="259045"/>
    <xdr:sp macro="" textlink="">
      <xdr:nvSpPr>
        <xdr:cNvPr id="665" name="テキスト ボックス 664"/>
        <xdr:cNvSpPr txBox="1"/>
      </xdr:nvSpPr>
      <xdr:spPr>
        <a:xfrm>
          <a:off x="12657333" y="13516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89" name="直線コネクタ 688"/>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0"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1" name="直線コネクタ 690"/>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2"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3" name="直線コネクタ 692"/>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97219</xdr:rowOff>
    </xdr:from>
    <xdr:to>
      <xdr:col>23</xdr:col>
      <xdr:colOff>517525</xdr:colOff>
      <xdr:row>94</xdr:row>
      <xdr:rowOff>131756</xdr:rowOff>
    </xdr:to>
    <xdr:cxnSp macro="">
      <xdr:nvCxnSpPr>
        <xdr:cNvPr id="694" name="直線コネクタ 693"/>
        <xdr:cNvCxnSpPr/>
      </xdr:nvCxnSpPr>
      <xdr:spPr>
        <a:xfrm>
          <a:off x="15481300" y="16213519"/>
          <a:ext cx="8382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5"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6" name="フローチャート : 判断 695"/>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97219</xdr:rowOff>
    </xdr:from>
    <xdr:to>
      <xdr:col>22</xdr:col>
      <xdr:colOff>365125</xdr:colOff>
      <xdr:row>94</xdr:row>
      <xdr:rowOff>109277</xdr:rowOff>
    </xdr:to>
    <xdr:cxnSp macro="">
      <xdr:nvCxnSpPr>
        <xdr:cNvPr id="697" name="直線コネクタ 696"/>
        <xdr:cNvCxnSpPr/>
      </xdr:nvCxnSpPr>
      <xdr:spPr>
        <a:xfrm flipV="1">
          <a:off x="14592300" y="16213519"/>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698" name="フローチャート : 判断 697"/>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699" name="テキスト ボックス 698"/>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98933</xdr:rowOff>
    </xdr:from>
    <xdr:to>
      <xdr:col>21</xdr:col>
      <xdr:colOff>161925</xdr:colOff>
      <xdr:row>94</xdr:row>
      <xdr:rowOff>109277</xdr:rowOff>
    </xdr:to>
    <xdr:cxnSp macro="">
      <xdr:nvCxnSpPr>
        <xdr:cNvPr id="700" name="直線コネクタ 699"/>
        <xdr:cNvCxnSpPr/>
      </xdr:nvCxnSpPr>
      <xdr:spPr>
        <a:xfrm>
          <a:off x="13703300" y="1621523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1" name="フローチャート : 判断 700"/>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2" name="テキスト ボックス 701"/>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67957</xdr:rowOff>
    </xdr:from>
    <xdr:to>
      <xdr:col>19</xdr:col>
      <xdr:colOff>644525</xdr:colOff>
      <xdr:row>94</xdr:row>
      <xdr:rowOff>98933</xdr:rowOff>
    </xdr:to>
    <xdr:cxnSp macro="">
      <xdr:nvCxnSpPr>
        <xdr:cNvPr id="703" name="直線コネクタ 702"/>
        <xdr:cNvCxnSpPr/>
      </xdr:nvCxnSpPr>
      <xdr:spPr>
        <a:xfrm>
          <a:off x="12814300" y="16184257"/>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4" name="フローチャート : 判断 703"/>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5" name="テキスト ボックス 704"/>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6" name="フローチャート : 判断 705"/>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7" name="テキスト ボックス 706"/>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80956</xdr:rowOff>
    </xdr:from>
    <xdr:to>
      <xdr:col>23</xdr:col>
      <xdr:colOff>568325</xdr:colOff>
      <xdr:row>95</xdr:row>
      <xdr:rowOff>11106</xdr:rowOff>
    </xdr:to>
    <xdr:sp macro="" textlink="">
      <xdr:nvSpPr>
        <xdr:cNvPr id="713" name="円/楕円 712"/>
        <xdr:cNvSpPr/>
      </xdr:nvSpPr>
      <xdr:spPr>
        <a:xfrm>
          <a:off x="16268700" y="161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103833</xdr:rowOff>
    </xdr:from>
    <xdr:ext cx="534377" cy="259045"/>
    <xdr:sp macro="" textlink="">
      <xdr:nvSpPr>
        <xdr:cNvPr id="714" name="公債費該当値テキスト"/>
        <xdr:cNvSpPr txBox="1"/>
      </xdr:nvSpPr>
      <xdr:spPr>
        <a:xfrm>
          <a:off x="16370300" y="16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46419</xdr:rowOff>
    </xdr:from>
    <xdr:to>
      <xdr:col>22</xdr:col>
      <xdr:colOff>415925</xdr:colOff>
      <xdr:row>94</xdr:row>
      <xdr:rowOff>148019</xdr:rowOff>
    </xdr:to>
    <xdr:sp macro="" textlink="">
      <xdr:nvSpPr>
        <xdr:cNvPr id="715" name="円/楕円 714"/>
        <xdr:cNvSpPr/>
      </xdr:nvSpPr>
      <xdr:spPr>
        <a:xfrm>
          <a:off x="15430500" y="161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164546</xdr:rowOff>
    </xdr:from>
    <xdr:ext cx="534377" cy="259045"/>
    <xdr:sp macro="" textlink="">
      <xdr:nvSpPr>
        <xdr:cNvPr id="716" name="テキスト ボックス 715"/>
        <xdr:cNvSpPr txBox="1"/>
      </xdr:nvSpPr>
      <xdr:spPr>
        <a:xfrm>
          <a:off x="15214111" y="159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58477</xdr:rowOff>
    </xdr:from>
    <xdr:to>
      <xdr:col>21</xdr:col>
      <xdr:colOff>212725</xdr:colOff>
      <xdr:row>94</xdr:row>
      <xdr:rowOff>160077</xdr:rowOff>
    </xdr:to>
    <xdr:sp macro="" textlink="">
      <xdr:nvSpPr>
        <xdr:cNvPr id="717" name="円/楕円 716"/>
        <xdr:cNvSpPr/>
      </xdr:nvSpPr>
      <xdr:spPr>
        <a:xfrm>
          <a:off x="14541500" y="161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5154</xdr:rowOff>
    </xdr:from>
    <xdr:ext cx="534377" cy="259045"/>
    <xdr:sp macro="" textlink="">
      <xdr:nvSpPr>
        <xdr:cNvPr id="718" name="テキスト ボックス 717"/>
        <xdr:cNvSpPr txBox="1"/>
      </xdr:nvSpPr>
      <xdr:spPr>
        <a:xfrm>
          <a:off x="14325111" y="159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48133</xdr:rowOff>
    </xdr:from>
    <xdr:to>
      <xdr:col>20</xdr:col>
      <xdr:colOff>9525</xdr:colOff>
      <xdr:row>94</xdr:row>
      <xdr:rowOff>149733</xdr:rowOff>
    </xdr:to>
    <xdr:sp macro="" textlink="">
      <xdr:nvSpPr>
        <xdr:cNvPr id="719" name="円/楕円 718"/>
        <xdr:cNvSpPr/>
      </xdr:nvSpPr>
      <xdr:spPr>
        <a:xfrm>
          <a:off x="13652500" y="16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166260</xdr:rowOff>
    </xdr:from>
    <xdr:ext cx="534377" cy="259045"/>
    <xdr:sp macro="" textlink="">
      <xdr:nvSpPr>
        <xdr:cNvPr id="720" name="テキスト ボックス 719"/>
        <xdr:cNvSpPr txBox="1"/>
      </xdr:nvSpPr>
      <xdr:spPr>
        <a:xfrm>
          <a:off x="13436111" y="159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17157</xdr:rowOff>
    </xdr:from>
    <xdr:to>
      <xdr:col>18</xdr:col>
      <xdr:colOff>492125</xdr:colOff>
      <xdr:row>94</xdr:row>
      <xdr:rowOff>118757</xdr:rowOff>
    </xdr:to>
    <xdr:sp macro="" textlink="">
      <xdr:nvSpPr>
        <xdr:cNvPr id="721" name="円/楕円 720"/>
        <xdr:cNvSpPr/>
      </xdr:nvSpPr>
      <xdr:spPr>
        <a:xfrm>
          <a:off x="12763500" y="161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135284</xdr:rowOff>
    </xdr:from>
    <xdr:ext cx="534377" cy="259045"/>
    <xdr:sp macro="" textlink="">
      <xdr:nvSpPr>
        <xdr:cNvPr id="722" name="テキスト ボックス 721"/>
        <xdr:cNvSpPr txBox="1"/>
      </xdr:nvSpPr>
      <xdr:spPr>
        <a:xfrm>
          <a:off x="12547111" y="159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6" name="直線コネクタ 745"/>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49"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0" name="直線コネクタ 749"/>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2"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3" name="フローチャート : 判断 752"/>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5" name="フローチャート : 判断 754"/>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6" name="テキスト ボックス 755"/>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58" name="フローチャート : 判断 757"/>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59" name="テキスト ボックス 758"/>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1" name="フローチャート : 判断 760"/>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2" name="テキスト ボックス 761"/>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3" name="フローチャート : 判断 762"/>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4" name="テキスト ボックス 763"/>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歳出決算総額は、住民一人当たり３５９，７７７円となっている。主な構成項目である民生費は住民一人当たり１３１，３７９円となっており類似団体平均と比べて低い水準にあるが、子ども・子育て支援新制度の施行等により前年比で４，９０５千円の増となった。土木費は道路除排雪事業費の減等により住民一人当たり前年比で</a:t>
          </a:r>
          <a:r>
            <a:rPr lang="ja-JP" altLang="en-US" sz="1100" b="0" i="0" baseline="0">
              <a:solidFill>
                <a:schemeClr val="dk1"/>
              </a:solidFill>
              <a:effectLst/>
              <a:latin typeface="+mn-lt"/>
              <a:ea typeface="+mn-ea"/>
              <a:cs typeface="+mn-cs"/>
            </a:rPr>
            <a:t>１，３３４</a:t>
          </a:r>
          <a:r>
            <a:rPr lang="ja-JP" altLang="ja-JP" sz="1100" b="0" i="0" baseline="0">
              <a:solidFill>
                <a:schemeClr val="dk1"/>
              </a:solidFill>
              <a:effectLst/>
              <a:latin typeface="+mn-lt"/>
              <a:ea typeface="+mn-ea"/>
              <a:cs typeface="+mn-cs"/>
            </a:rPr>
            <a:t>円の減となり４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００２</a:t>
          </a:r>
          <a:r>
            <a:rPr lang="ja-JP" altLang="ja-JP" sz="1100" b="0" i="0" baseline="0">
              <a:solidFill>
                <a:schemeClr val="dk1"/>
              </a:solidFill>
              <a:effectLst/>
              <a:latin typeface="+mn-lt"/>
              <a:ea typeface="+mn-ea"/>
              <a:cs typeface="+mn-cs"/>
            </a:rPr>
            <a:t>円となったものの類似団体平均と比べて高い水準にある。消防費は住民一人当たり、前年度比で５，０８７円減少し１１，０２７円となり類似団体平均と比べて低い水準になった。消防救急デジタル化事業費の減等が要因である。教育費は住民一人当たり４４，８５５円となっており類似団体平均と比べて高い水準にあるが、新野球場整備費、蔵王ジャンプ台サマーヒル化改修費に加え、学校給食費の公会計化による学校給食物資調達業務費の増等が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については、平成２７年度の積立金の減少とともに繰入金が増加したことにより、標準財政規模比で、１．７０ポイント減少している。今後も災害等不測の事態への対応や歳入の減少に備え、財政健全化の面からも、適正な水準の確保に努める。実質収支額、及び実質単年度収支については、扶助費や物件費の増加したものの地域創造整備貸付金が皆減したことで歳出決算額が減少したため、平成２６年度と比較してそれぞれ１．２６ポイント、及び０．９０ポイント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全会計で黒字となっているが、一部黒字比率が減少した会計もあり、全体として黒字比率は減少している。単年度において収支が均衡するような財政運営に努めているため、大規模で緊急かつ突発的な状況が発生しない限り、赤字にはならないと考えているが、今後も継続して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91869116</v>
      </c>
      <c r="BO4" s="379"/>
      <c r="BP4" s="379"/>
      <c r="BQ4" s="379"/>
      <c r="BR4" s="379"/>
      <c r="BS4" s="379"/>
      <c r="BT4" s="379"/>
      <c r="BU4" s="380"/>
      <c r="BV4" s="378">
        <v>92070287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89864305</v>
      </c>
      <c r="BO5" s="416"/>
      <c r="BP5" s="416"/>
      <c r="BQ5" s="416"/>
      <c r="BR5" s="416"/>
      <c r="BS5" s="416"/>
      <c r="BT5" s="416"/>
      <c r="BU5" s="417"/>
      <c r="BV5" s="415">
        <v>90676104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87.8</v>
      </c>
      <c r="CU5" s="413"/>
      <c r="CV5" s="413"/>
      <c r="CW5" s="413"/>
      <c r="CX5" s="413"/>
      <c r="CY5" s="413"/>
      <c r="CZ5" s="413"/>
      <c r="DA5" s="414"/>
      <c r="DB5" s="412">
        <v>87.8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2004811</v>
      </c>
      <c r="BO6" s="416"/>
      <c r="BP6" s="416"/>
      <c r="BQ6" s="416"/>
      <c r="BR6" s="416"/>
      <c r="BS6" s="416"/>
      <c r="BT6" s="416"/>
      <c r="BU6" s="417"/>
      <c r="BV6" s="415">
        <v>1394183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118955</v>
      </c>
      <c r="BO7" s="416"/>
      <c r="BP7" s="416"/>
      <c r="BQ7" s="416"/>
      <c r="BR7" s="416"/>
      <c r="BS7" s="416"/>
      <c r="BT7" s="416"/>
      <c r="BU7" s="417"/>
      <c r="BV7" s="415">
        <v>168042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51683890</v>
      </c>
      <c r="CU7" s="416"/>
      <c r="CV7" s="416"/>
      <c r="CW7" s="416"/>
      <c r="CX7" s="416"/>
      <c r="CY7" s="416"/>
      <c r="CZ7" s="416"/>
      <c r="DA7" s="417"/>
      <c r="DB7" s="415">
        <v>51360729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1885856</v>
      </c>
      <c r="BO8" s="416"/>
      <c r="BP8" s="416"/>
      <c r="BQ8" s="416"/>
      <c r="BR8" s="416"/>
      <c r="BS8" s="416"/>
      <c r="BT8" s="416"/>
      <c r="BU8" s="417"/>
      <c r="BV8" s="415">
        <v>1226141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253832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659715</v>
      </c>
      <c r="BO9" s="416"/>
      <c r="BP9" s="416"/>
      <c r="BQ9" s="416"/>
      <c r="BR9" s="416"/>
      <c r="BS9" s="416"/>
      <c r="BT9" s="416"/>
      <c r="BU9" s="417"/>
      <c r="BV9" s="415">
        <v>-498912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16.2</v>
      </c>
      <c r="CU9" s="413"/>
      <c r="CV9" s="413"/>
      <c r="CW9" s="413"/>
      <c r="CX9" s="413"/>
      <c r="CY9" s="413"/>
      <c r="CZ9" s="413"/>
      <c r="DA9" s="414"/>
      <c r="DB9" s="412">
        <v>17.399999999999999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254244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73947</v>
      </c>
      <c r="BO10" s="416"/>
      <c r="BP10" s="416"/>
      <c r="BQ10" s="416"/>
      <c r="BR10" s="416"/>
      <c r="BS10" s="416"/>
      <c r="BT10" s="416"/>
      <c r="BU10" s="417"/>
      <c r="BV10" s="415">
        <v>427509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249778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936945</v>
      </c>
      <c r="BO12" s="416"/>
      <c r="BP12" s="416"/>
      <c r="BQ12" s="416"/>
      <c r="BR12" s="416"/>
      <c r="BS12" s="416"/>
      <c r="BT12" s="416"/>
      <c r="BU12" s="417"/>
      <c r="BV12" s="415">
        <v>589937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248616</v>
      </c>
      <c r="S13" s="497"/>
      <c r="T13" s="497"/>
      <c r="U13" s="497"/>
      <c r="V13" s="498"/>
      <c r="W13" s="431" t="s">
        <v>121</v>
      </c>
      <c r="X13" s="432"/>
      <c r="Y13" s="432"/>
      <c r="Z13" s="432"/>
      <c r="AA13" s="432"/>
      <c r="AB13" s="422"/>
      <c r="AC13" s="466">
        <v>4665</v>
      </c>
      <c r="AD13" s="467"/>
      <c r="AE13" s="467"/>
      <c r="AF13" s="467"/>
      <c r="AG13" s="506"/>
      <c r="AH13" s="466">
        <v>6056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-203283</v>
      </c>
      <c r="BO13" s="416"/>
      <c r="BP13" s="416"/>
      <c r="BQ13" s="416"/>
      <c r="BR13" s="416"/>
      <c r="BS13" s="416"/>
      <c r="BT13" s="416"/>
      <c r="BU13" s="417"/>
      <c r="BV13" s="415">
        <v>-661340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8.6</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250573</v>
      </c>
      <c r="S14" s="497"/>
      <c r="T14" s="497"/>
      <c r="U14" s="497"/>
      <c r="V14" s="498"/>
      <c r="W14" s="405"/>
      <c r="X14" s="406"/>
      <c r="Y14" s="406"/>
      <c r="Z14" s="406"/>
      <c r="AA14" s="406"/>
      <c r="AB14" s="395"/>
      <c r="AC14" s="499">
        <v>4</v>
      </c>
      <c r="AD14" s="500"/>
      <c r="AE14" s="500"/>
      <c r="AF14" s="500"/>
      <c r="AG14" s="501"/>
      <c r="AH14" s="499">
        <v>4.8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70.599999999999994</v>
      </c>
      <c r="CU14" s="511"/>
      <c r="CV14" s="511"/>
      <c r="CW14" s="511"/>
      <c r="CX14" s="511"/>
      <c r="CY14" s="511"/>
      <c r="CZ14" s="511"/>
      <c r="DA14" s="512"/>
      <c r="DB14" s="510">
        <v>72.900000000000006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249496</v>
      </c>
      <c r="S15" s="497"/>
      <c r="T15" s="497"/>
      <c r="U15" s="497"/>
      <c r="V15" s="498"/>
      <c r="W15" s="431" t="s">
        <v>127</v>
      </c>
      <c r="X15" s="432"/>
      <c r="Y15" s="432"/>
      <c r="Z15" s="432"/>
      <c r="AA15" s="432"/>
      <c r="AB15" s="422"/>
      <c r="AC15" s="466">
        <v>23726</v>
      </c>
      <c r="AD15" s="467"/>
      <c r="AE15" s="467"/>
      <c r="AF15" s="467"/>
      <c r="AG15" s="506"/>
      <c r="AH15" s="466">
        <v>25497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29512186</v>
      </c>
      <c r="BO15" s="379"/>
      <c r="BP15" s="379"/>
      <c r="BQ15" s="379"/>
      <c r="BR15" s="379"/>
      <c r="BS15" s="379"/>
      <c r="BT15" s="379"/>
      <c r="BU15" s="380"/>
      <c r="BV15" s="378">
        <v>28145370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20.399999999999999</v>
      </c>
      <c r="AD16" s="500"/>
      <c r="AE16" s="500"/>
      <c r="AF16" s="500"/>
      <c r="AG16" s="501"/>
      <c r="AH16" s="499">
        <v>20.3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39293183</v>
      </c>
      <c r="BO16" s="416"/>
      <c r="BP16" s="416"/>
      <c r="BQ16" s="416"/>
      <c r="BR16" s="416"/>
      <c r="BS16" s="416"/>
      <c r="BT16" s="416"/>
      <c r="BU16" s="417"/>
      <c r="BV16" s="415">
        <v>38535406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87683</v>
      </c>
      <c r="AD17" s="467"/>
      <c r="AE17" s="467"/>
      <c r="AF17" s="467"/>
      <c r="AG17" s="506"/>
      <c r="AH17" s="466">
        <v>92015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37877793</v>
      </c>
      <c r="BO17" s="416"/>
      <c r="BP17" s="416"/>
      <c r="BQ17" s="416"/>
      <c r="BR17" s="416"/>
      <c r="BS17" s="416"/>
      <c r="BT17" s="416"/>
      <c r="BU17" s="417"/>
      <c r="BV17" s="415">
        <v>36528322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381.3</v>
      </c>
      <c r="M18" s="528"/>
      <c r="N18" s="528"/>
      <c r="O18" s="528"/>
      <c r="P18" s="528"/>
      <c r="Q18" s="528"/>
      <c r="R18" s="529"/>
      <c r="S18" s="529"/>
      <c r="T18" s="529"/>
      <c r="U18" s="529"/>
      <c r="V18" s="530"/>
      <c r="W18" s="433"/>
      <c r="X18" s="434"/>
      <c r="Y18" s="434"/>
      <c r="Z18" s="434"/>
      <c r="AA18" s="434"/>
      <c r="AB18" s="425"/>
      <c r="AC18" s="531">
        <v>75.5</v>
      </c>
      <c r="AD18" s="532"/>
      <c r="AE18" s="532"/>
      <c r="AF18" s="532"/>
      <c r="AG18" s="533"/>
      <c r="AH18" s="531">
        <v>73.2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47040569</v>
      </c>
      <c r="BO18" s="416"/>
      <c r="BP18" s="416"/>
      <c r="BQ18" s="416"/>
      <c r="BR18" s="416"/>
      <c r="BS18" s="416"/>
      <c r="BT18" s="416"/>
      <c r="BU18" s="417"/>
      <c r="BV18" s="415">
        <v>46258743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666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60440134</v>
      </c>
      <c r="BO19" s="416"/>
      <c r="BP19" s="416"/>
      <c r="BQ19" s="416"/>
      <c r="BR19" s="416"/>
      <c r="BS19" s="416"/>
      <c r="BT19" s="416"/>
      <c r="BU19" s="417"/>
      <c r="BV19" s="415">
        <v>59052284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100303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99971868</v>
      </c>
      <c r="BO23" s="416"/>
      <c r="BP23" s="416"/>
      <c r="BQ23" s="416"/>
      <c r="BR23" s="416"/>
      <c r="BS23" s="416"/>
      <c r="BT23" s="416"/>
      <c r="BU23" s="417"/>
      <c r="BV23" s="415">
        <v>101013053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10660</v>
      </c>
      <c r="R24" s="467"/>
      <c r="S24" s="467"/>
      <c r="T24" s="467"/>
      <c r="U24" s="467"/>
      <c r="V24" s="506"/>
      <c r="W24" s="561"/>
      <c r="X24" s="549"/>
      <c r="Y24" s="550"/>
      <c r="Z24" s="465" t="s">
        <v>151</v>
      </c>
      <c r="AA24" s="445"/>
      <c r="AB24" s="445"/>
      <c r="AC24" s="445"/>
      <c r="AD24" s="445"/>
      <c r="AE24" s="445"/>
      <c r="AF24" s="445"/>
      <c r="AG24" s="446"/>
      <c r="AH24" s="466">
        <v>1430</v>
      </c>
      <c r="AI24" s="467"/>
      <c r="AJ24" s="467"/>
      <c r="AK24" s="467"/>
      <c r="AL24" s="506"/>
      <c r="AM24" s="466">
        <v>4618900</v>
      </c>
      <c r="AN24" s="467"/>
      <c r="AO24" s="467"/>
      <c r="AP24" s="467"/>
      <c r="AQ24" s="467"/>
      <c r="AR24" s="506"/>
      <c r="AS24" s="466">
        <v>3230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58902488</v>
      </c>
      <c r="BO24" s="416"/>
      <c r="BP24" s="416"/>
      <c r="BQ24" s="416"/>
      <c r="BR24" s="416"/>
      <c r="BS24" s="416"/>
      <c r="BT24" s="416"/>
      <c r="BU24" s="417"/>
      <c r="BV24" s="415">
        <v>62149766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8430</v>
      </c>
      <c r="R25" s="467"/>
      <c r="S25" s="467"/>
      <c r="T25" s="467"/>
      <c r="U25" s="467"/>
      <c r="V25" s="506"/>
      <c r="W25" s="561"/>
      <c r="X25" s="549"/>
      <c r="Y25" s="550"/>
      <c r="Z25" s="465" t="s">
        <v>154</v>
      </c>
      <c r="AA25" s="445"/>
      <c r="AB25" s="445"/>
      <c r="AC25" s="445"/>
      <c r="AD25" s="445"/>
      <c r="AE25" s="445"/>
      <c r="AF25" s="445"/>
      <c r="AG25" s="446"/>
      <c r="AH25" s="466">
        <v>236</v>
      </c>
      <c r="AI25" s="467"/>
      <c r="AJ25" s="467"/>
      <c r="AK25" s="467"/>
      <c r="AL25" s="506"/>
      <c r="AM25" s="466">
        <v>719564</v>
      </c>
      <c r="AN25" s="467"/>
      <c r="AO25" s="467"/>
      <c r="AP25" s="467"/>
      <c r="AQ25" s="467"/>
      <c r="AR25" s="506"/>
      <c r="AS25" s="466">
        <v>3049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34423291</v>
      </c>
      <c r="BO25" s="379"/>
      <c r="BP25" s="379"/>
      <c r="BQ25" s="379"/>
      <c r="BR25" s="379"/>
      <c r="BS25" s="379"/>
      <c r="BT25" s="379"/>
      <c r="BU25" s="380"/>
      <c r="BV25" s="378">
        <v>31275356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6980</v>
      </c>
      <c r="R26" s="467"/>
      <c r="S26" s="467"/>
      <c r="T26" s="467"/>
      <c r="U26" s="467"/>
      <c r="V26" s="506"/>
      <c r="W26" s="561"/>
      <c r="X26" s="549"/>
      <c r="Y26" s="550"/>
      <c r="Z26" s="465" t="s">
        <v>157</v>
      </c>
      <c r="AA26" s="571"/>
      <c r="AB26" s="571"/>
      <c r="AC26" s="571"/>
      <c r="AD26" s="571"/>
      <c r="AE26" s="571"/>
      <c r="AF26" s="571"/>
      <c r="AG26" s="572"/>
      <c r="AH26" s="466">
        <v>169</v>
      </c>
      <c r="AI26" s="467"/>
      <c r="AJ26" s="467"/>
      <c r="AK26" s="467"/>
      <c r="AL26" s="506"/>
      <c r="AM26" s="466">
        <v>597415</v>
      </c>
      <c r="AN26" s="467"/>
      <c r="AO26" s="467"/>
      <c r="AP26" s="467"/>
      <c r="AQ26" s="467"/>
      <c r="AR26" s="506"/>
      <c r="AS26" s="466">
        <v>3535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7400</v>
      </c>
      <c r="R27" s="467"/>
      <c r="S27" s="467"/>
      <c r="T27" s="467"/>
      <c r="U27" s="467"/>
      <c r="V27" s="506"/>
      <c r="W27" s="561"/>
      <c r="X27" s="549"/>
      <c r="Y27" s="550"/>
      <c r="Z27" s="465" t="s">
        <v>160</v>
      </c>
      <c r="AA27" s="445"/>
      <c r="AB27" s="445"/>
      <c r="AC27" s="445"/>
      <c r="AD27" s="445"/>
      <c r="AE27" s="445"/>
      <c r="AF27" s="445"/>
      <c r="AG27" s="446"/>
      <c r="AH27" s="466">
        <v>78</v>
      </c>
      <c r="AI27" s="467"/>
      <c r="AJ27" s="467"/>
      <c r="AK27" s="467"/>
      <c r="AL27" s="506"/>
      <c r="AM27" s="466">
        <v>321072</v>
      </c>
      <c r="AN27" s="467"/>
      <c r="AO27" s="467"/>
      <c r="AP27" s="467"/>
      <c r="AQ27" s="467"/>
      <c r="AR27" s="506"/>
      <c r="AS27" s="466">
        <v>4116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2025000</v>
      </c>
      <c r="BO27" s="585"/>
      <c r="BP27" s="585"/>
      <c r="BQ27" s="585"/>
      <c r="BR27" s="585"/>
      <c r="BS27" s="585"/>
      <c r="BT27" s="585"/>
      <c r="BU27" s="586"/>
      <c r="BV27" s="584">
        <v>2025000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6900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1376181</v>
      </c>
      <c r="BO28" s="379"/>
      <c r="BP28" s="379"/>
      <c r="BQ28" s="379"/>
      <c r="BR28" s="379"/>
      <c r="BS28" s="379"/>
      <c r="BT28" s="379"/>
      <c r="BU28" s="380"/>
      <c r="BV28" s="378">
        <v>2239179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31</v>
      </c>
      <c r="M29" s="467"/>
      <c r="N29" s="467"/>
      <c r="O29" s="467"/>
      <c r="P29" s="506"/>
      <c r="Q29" s="466">
        <v>6400</v>
      </c>
      <c r="R29" s="467"/>
      <c r="S29" s="467"/>
      <c r="T29" s="467"/>
      <c r="U29" s="467"/>
      <c r="V29" s="506"/>
      <c r="W29" s="562"/>
      <c r="X29" s="563"/>
      <c r="Y29" s="564"/>
      <c r="Z29" s="465" t="s">
        <v>167</v>
      </c>
      <c r="AA29" s="445"/>
      <c r="AB29" s="445"/>
      <c r="AC29" s="445"/>
      <c r="AD29" s="445"/>
      <c r="AE29" s="445"/>
      <c r="AF29" s="445"/>
      <c r="AG29" s="446"/>
      <c r="AH29" s="466">
        <v>1508</v>
      </c>
      <c r="AI29" s="467"/>
      <c r="AJ29" s="467"/>
      <c r="AK29" s="467"/>
      <c r="AL29" s="506"/>
      <c r="AM29" s="466">
        <v>4939972</v>
      </c>
      <c r="AN29" s="467"/>
      <c r="AO29" s="467"/>
      <c r="AP29" s="467"/>
      <c r="AQ29" s="467"/>
      <c r="AR29" s="506"/>
      <c r="AS29" s="466">
        <v>3276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421774</v>
      </c>
      <c r="BO29" s="416"/>
      <c r="BP29" s="416"/>
      <c r="BQ29" s="416"/>
      <c r="BR29" s="416"/>
      <c r="BS29" s="416"/>
      <c r="BT29" s="416"/>
      <c r="BU29" s="417"/>
      <c r="BV29" s="415">
        <v>463406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2157650</v>
      </c>
      <c r="BO30" s="585"/>
      <c r="BP30" s="585"/>
      <c r="BQ30" s="585"/>
      <c r="BR30" s="585"/>
      <c r="BS30" s="585"/>
      <c r="BT30" s="585"/>
      <c r="BU30" s="586"/>
      <c r="BV30" s="584">
        <v>2195254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公設地方卸売市場事業会計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山形広域環境事務組合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山形市都市振興公社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区画整理事業会計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公共下水道事業会計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農業集落排水事業会計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山形県後期高齢者医療広域連合（普通会計分）</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山形市土地開発公社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IF('各会計、関係団体の財政状況及び健全化判断比率'!B34="","",'各会計、関係団体の財政状況及び健全化判断比率'!B34)</f>
        <v>市立病院済生館事業会計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山形県後期高齢者医療広域連合（事業会計分）</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山形市文化振興事業団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駐車場事業会計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山形県消防補償等組合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山形市健康福祉医療事業団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山形県自治会館管理組合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山形コンベンションビューロー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最上川中部水道企業団</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山形市農業振興公社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24</v>
      </c>
      <c r="CP40" s="596"/>
      <c r="CQ40" s="597" t="str">
        <f>IF('各会計、関係団体の財政状況及び健全化判断比率'!BS13="","",'各会計、関係団体の財政状況及び健全化判断比率'!BS13)</f>
        <v>山形市水道サービスセンター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25</v>
      </c>
      <c r="CP41" s="596"/>
      <c r="CQ41" s="597" t="str">
        <f>IF('各会計、関係団体の財政状況及び健全化判断比率'!BS14="","",'各会計、関係団体の財政状況及び健全化判断比率'!BS14)</f>
        <v>七日町再開発ビル</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26</v>
      </c>
      <c r="CP42" s="596"/>
      <c r="CQ42" s="597" t="str">
        <f>IF('各会計、関係団体の財政状況及び健全化判断比率'!BS15="","",'各会計、関係団体の財政状況及び健全化判断比率'!BS15)</f>
        <v>山形地下道開発</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527</v>
      </c>
      <c r="D34" s="1181"/>
      <c r="E34" s="1182"/>
      <c r="F34" s="32">
        <v>8.2200000000000006</v>
      </c>
      <c r="G34" s="33">
        <v>8.52</v>
      </c>
      <c r="H34" s="33">
        <v>9.1300000000000008</v>
      </c>
      <c r="I34" s="33">
        <v>8.52</v>
      </c>
      <c r="J34" s="34">
        <v>7.94</v>
      </c>
      <c r="K34" s="22"/>
      <c r="L34" s="22"/>
      <c r="M34" s="22"/>
      <c r="N34" s="22"/>
      <c r="O34" s="22"/>
      <c r="P34" s="22"/>
    </row>
    <row r="35" spans="1:16" ht="39" customHeight="1" x14ac:dyDescent="0.15">
      <c r="A35" s="22"/>
      <c r="B35" s="35"/>
      <c r="C35" s="1175" t="s">
        <v>528</v>
      </c>
      <c r="D35" s="1176"/>
      <c r="E35" s="1177"/>
      <c r="F35" s="36">
        <v>6.35</v>
      </c>
      <c r="G35" s="37">
        <v>6.52</v>
      </c>
      <c r="H35" s="37">
        <v>6.44</v>
      </c>
      <c r="I35" s="37">
        <v>6.73</v>
      </c>
      <c r="J35" s="38">
        <v>7.13</v>
      </c>
      <c r="K35" s="22"/>
      <c r="L35" s="22"/>
      <c r="M35" s="22"/>
      <c r="N35" s="22"/>
      <c r="O35" s="22"/>
      <c r="P35" s="22"/>
    </row>
    <row r="36" spans="1:16" ht="39" customHeight="1" x14ac:dyDescent="0.15">
      <c r="A36" s="22"/>
      <c r="B36" s="35"/>
      <c r="C36" s="1175" t="s">
        <v>529</v>
      </c>
      <c r="D36" s="1176"/>
      <c r="E36" s="1177"/>
      <c r="F36" s="36">
        <v>4.59</v>
      </c>
      <c r="G36" s="37">
        <v>2.98</v>
      </c>
      <c r="H36" s="37">
        <v>3.35</v>
      </c>
      <c r="I36" s="37">
        <v>2.38</v>
      </c>
      <c r="J36" s="38">
        <v>3.64</v>
      </c>
      <c r="K36" s="22"/>
      <c r="L36" s="22"/>
      <c r="M36" s="22"/>
      <c r="N36" s="22"/>
      <c r="O36" s="22"/>
      <c r="P36" s="22"/>
    </row>
    <row r="37" spans="1:16" ht="39" customHeight="1" x14ac:dyDescent="0.15">
      <c r="A37" s="22"/>
      <c r="B37" s="35"/>
      <c r="C37" s="1175" t="s">
        <v>530</v>
      </c>
      <c r="D37" s="1176"/>
      <c r="E37" s="1177"/>
      <c r="F37" s="36">
        <v>2.02</v>
      </c>
      <c r="G37" s="37">
        <v>2.1</v>
      </c>
      <c r="H37" s="37">
        <v>2.37</v>
      </c>
      <c r="I37" s="37">
        <v>2.15</v>
      </c>
      <c r="J37" s="38">
        <v>2.4</v>
      </c>
      <c r="K37" s="22"/>
      <c r="L37" s="22"/>
      <c r="M37" s="22"/>
      <c r="N37" s="22"/>
      <c r="O37" s="22"/>
      <c r="P37" s="22"/>
    </row>
    <row r="38" spans="1:16" ht="39" customHeight="1" x14ac:dyDescent="0.15">
      <c r="A38" s="22"/>
      <c r="B38" s="35"/>
      <c r="C38" s="1175" t="s">
        <v>531</v>
      </c>
      <c r="D38" s="1176"/>
      <c r="E38" s="1177"/>
      <c r="F38" s="36">
        <v>0.28999999999999998</v>
      </c>
      <c r="G38" s="37">
        <v>0.39</v>
      </c>
      <c r="H38" s="37">
        <v>0.37</v>
      </c>
      <c r="I38" s="37">
        <v>0.28000000000000003</v>
      </c>
      <c r="J38" s="38">
        <v>0.41</v>
      </c>
      <c r="K38" s="22"/>
      <c r="L38" s="22"/>
      <c r="M38" s="22"/>
      <c r="N38" s="22"/>
      <c r="O38" s="22"/>
      <c r="P38" s="22"/>
    </row>
    <row r="39" spans="1:16" ht="39" customHeight="1" x14ac:dyDescent="0.15">
      <c r="A39" s="22"/>
      <c r="B39" s="35"/>
      <c r="C39" s="1175" t="s">
        <v>532</v>
      </c>
      <c r="D39" s="1176"/>
      <c r="E39" s="1177"/>
      <c r="F39" s="36">
        <v>2.5099999999999998</v>
      </c>
      <c r="G39" s="37">
        <v>1.8</v>
      </c>
      <c r="H39" s="37">
        <v>0.99</v>
      </c>
      <c r="I39" s="37">
        <v>1.85</v>
      </c>
      <c r="J39" s="38">
        <v>7.0000000000000007E-2</v>
      </c>
      <c r="K39" s="22"/>
      <c r="L39" s="22"/>
      <c r="M39" s="22"/>
      <c r="N39" s="22"/>
      <c r="O39" s="22"/>
      <c r="P39" s="22"/>
    </row>
    <row r="40" spans="1:16" ht="39" customHeight="1" x14ac:dyDescent="0.15">
      <c r="A40" s="22"/>
      <c r="B40" s="35"/>
      <c r="C40" s="1175" t="s">
        <v>533</v>
      </c>
      <c r="D40" s="1176"/>
      <c r="E40" s="1177"/>
      <c r="F40" s="36">
        <v>0.01</v>
      </c>
      <c r="G40" s="37">
        <v>0.01</v>
      </c>
      <c r="H40" s="37">
        <v>0.01</v>
      </c>
      <c r="I40" s="37">
        <v>0.01</v>
      </c>
      <c r="J40" s="38">
        <v>0.04</v>
      </c>
      <c r="K40" s="22"/>
      <c r="L40" s="22"/>
      <c r="M40" s="22"/>
      <c r="N40" s="22"/>
      <c r="O40" s="22"/>
      <c r="P40" s="22"/>
    </row>
    <row r="41" spans="1:16" ht="39" customHeight="1" x14ac:dyDescent="0.15">
      <c r="A41" s="22"/>
      <c r="B41" s="35"/>
      <c r="C41" s="1175" t="s">
        <v>534</v>
      </c>
      <c r="D41" s="1176"/>
      <c r="E41" s="1177"/>
      <c r="F41" s="36">
        <v>0.03</v>
      </c>
      <c r="G41" s="37">
        <v>0.03</v>
      </c>
      <c r="H41" s="37">
        <v>0.03</v>
      </c>
      <c r="I41" s="37">
        <v>0.03</v>
      </c>
      <c r="J41" s="38">
        <v>0.03</v>
      </c>
      <c r="K41" s="22"/>
      <c r="L41" s="22"/>
      <c r="M41" s="22"/>
      <c r="N41" s="22"/>
      <c r="O41" s="22"/>
      <c r="P41" s="22"/>
    </row>
    <row r="42" spans="1:16" ht="39" customHeight="1" x14ac:dyDescent="0.15">
      <c r="A42" s="22"/>
      <c r="B42" s="39"/>
      <c r="C42" s="1175" t="s">
        <v>535</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536</v>
      </c>
      <c r="D43" s="1179"/>
      <c r="E43" s="1180"/>
      <c r="F43" s="41">
        <v>0.06</v>
      </c>
      <c r="G43" s="42">
        <v>0.06</v>
      </c>
      <c r="H43" s="42">
        <v>0.04</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10942</v>
      </c>
      <c r="L45" s="60">
        <v>10557</v>
      </c>
      <c r="M45" s="60">
        <v>10454</v>
      </c>
      <c r="N45" s="60">
        <v>10580</v>
      </c>
      <c r="O45" s="61">
        <v>10093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4208</v>
      </c>
      <c r="L48" s="64">
        <v>4214</v>
      </c>
      <c r="M48" s="64">
        <v>4036</v>
      </c>
      <c r="N48" s="64">
        <v>3925</v>
      </c>
      <c r="O48" s="65">
        <v>3880</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v>
      </c>
      <c r="L49" s="64">
        <v>10</v>
      </c>
      <c r="M49" s="64">
        <v>8</v>
      </c>
      <c r="N49" s="64">
        <v>7</v>
      </c>
      <c r="O49" s="65">
        <v>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1072</v>
      </c>
      <c r="L50" s="64">
        <v>1125</v>
      </c>
      <c r="M50" s="64">
        <v>774</v>
      </c>
      <c r="N50" s="64">
        <v>1142</v>
      </c>
      <c r="O50" s="65">
        <v>926</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1</v>
      </c>
      <c r="M51" s="64">
        <v>1</v>
      </c>
      <c r="N51" s="64">
        <v>2</v>
      </c>
      <c r="O51" s="65">
        <v>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12014</v>
      </c>
      <c r="L52" s="64">
        <v>11959</v>
      </c>
      <c r="M52" s="64">
        <v>11632</v>
      </c>
      <c r="N52" s="64">
        <v>11959</v>
      </c>
      <c r="O52" s="65">
        <v>11268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4219</v>
      </c>
      <c r="L53" s="69">
        <v>3948</v>
      </c>
      <c r="M53" s="69">
        <v>3641</v>
      </c>
      <c r="N53" s="69">
        <v>3697</v>
      </c>
      <c r="O53" s="70">
        <v>3642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99031</v>
      </c>
      <c r="J41" s="83">
        <v>98673</v>
      </c>
      <c r="K41" s="83">
        <v>99167</v>
      </c>
      <c r="L41" s="83">
        <v>101013</v>
      </c>
      <c r="M41" s="84">
        <v>99972</v>
      </c>
    </row>
    <row r="42" spans="2:13" ht="27.75" customHeight="1" x14ac:dyDescent="0.15">
      <c r="B42" s="1201"/>
      <c r="C42" s="1202"/>
      <c r="D42" s="85"/>
      <c r="E42" s="1207" t="s">
        <v>26</v>
      </c>
      <c r="F42" s="1207"/>
      <c r="G42" s="1207"/>
      <c r="H42" s="1208"/>
      <c r="I42" s="86">
        <v>12687</v>
      </c>
      <c r="J42" s="87">
        <v>11004</v>
      </c>
      <c r="K42" s="87">
        <v>10144</v>
      </c>
      <c r="L42" s="87">
        <v>9459</v>
      </c>
      <c r="M42" s="88">
        <v>9775</v>
      </c>
    </row>
    <row r="43" spans="2:13" ht="27.75" customHeight="1" x14ac:dyDescent="0.15">
      <c r="B43" s="1201"/>
      <c r="C43" s="1202"/>
      <c r="D43" s="85"/>
      <c r="E43" s="1207" t="s">
        <v>27</v>
      </c>
      <c r="F43" s="1207"/>
      <c r="G43" s="1207"/>
      <c r="H43" s="1208"/>
      <c r="I43" s="86">
        <v>49019</v>
      </c>
      <c r="J43" s="87">
        <v>45393</v>
      </c>
      <c r="K43" s="87">
        <v>44181</v>
      </c>
      <c r="L43" s="87">
        <v>41689</v>
      </c>
      <c r="M43" s="88">
        <v>40358</v>
      </c>
    </row>
    <row r="44" spans="2:13" ht="27.75" customHeight="1" x14ac:dyDescent="0.15">
      <c r="B44" s="1201"/>
      <c r="C44" s="1202"/>
      <c r="D44" s="85"/>
      <c r="E44" s="1207" t="s">
        <v>28</v>
      </c>
      <c r="F44" s="1207"/>
      <c r="G44" s="1207"/>
      <c r="H44" s="1208"/>
      <c r="I44" s="86">
        <v>46</v>
      </c>
      <c r="J44" s="87">
        <v>36</v>
      </c>
      <c r="K44" s="87">
        <v>29</v>
      </c>
      <c r="L44" s="87">
        <v>238</v>
      </c>
      <c r="M44" s="88">
        <v>824</v>
      </c>
    </row>
    <row r="45" spans="2:13" ht="27.75" customHeight="1" x14ac:dyDescent="0.15">
      <c r="B45" s="1201"/>
      <c r="C45" s="1202"/>
      <c r="D45" s="85"/>
      <c r="E45" s="1207" t="s">
        <v>29</v>
      </c>
      <c r="F45" s="1207"/>
      <c r="G45" s="1207"/>
      <c r="H45" s="1208"/>
      <c r="I45" s="86">
        <v>16322</v>
      </c>
      <c r="J45" s="87">
        <v>16326</v>
      </c>
      <c r="K45" s="87">
        <v>15309</v>
      </c>
      <c r="L45" s="87">
        <v>14000</v>
      </c>
      <c r="M45" s="88">
        <v>14257</v>
      </c>
    </row>
    <row r="46" spans="2:13" ht="27.75" customHeight="1" x14ac:dyDescent="0.15">
      <c r="B46" s="1201"/>
      <c r="C46" s="1202"/>
      <c r="D46" s="85"/>
      <c r="E46" s="1207" t="s">
        <v>30</v>
      </c>
      <c r="F46" s="1207"/>
      <c r="G46" s="1207"/>
      <c r="H46" s="1208"/>
      <c r="I46" s="86" t="s">
        <v>479</v>
      </c>
      <c r="J46" s="87" t="s">
        <v>479</v>
      </c>
      <c r="K46" s="87">
        <v>49</v>
      </c>
      <c r="L46" s="87">
        <v>103</v>
      </c>
      <c r="M46" s="88">
        <v>164</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6360</v>
      </c>
      <c r="J49" s="87">
        <v>7825</v>
      </c>
      <c r="K49" s="87">
        <v>7648</v>
      </c>
      <c r="L49" s="87">
        <v>6710</v>
      </c>
      <c r="M49" s="88">
        <v>6290</v>
      </c>
    </row>
    <row r="50" spans="2:13" ht="27.75" customHeight="1" x14ac:dyDescent="0.15">
      <c r="B50" s="1201"/>
      <c r="C50" s="1202"/>
      <c r="D50" s="85"/>
      <c r="E50" s="1207" t="s">
        <v>35</v>
      </c>
      <c r="F50" s="1207"/>
      <c r="G50" s="1207"/>
      <c r="H50" s="1208"/>
      <c r="I50" s="86">
        <v>25556</v>
      </c>
      <c r="J50" s="87">
        <v>23203</v>
      </c>
      <c r="K50" s="87">
        <v>22021</v>
      </c>
      <c r="L50" s="87">
        <v>21735</v>
      </c>
      <c r="M50" s="88">
        <v>21391</v>
      </c>
    </row>
    <row r="51" spans="2:13" ht="27.75" customHeight="1" x14ac:dyDescent="0.15">
      <c r="B51" s="1203"/>
      <c r="C51" s="1204"/>
      <c r="D51" s="85"/>
      <c r="E51" s="1207" t="s">
        <v>36</v>
      </c>
      <c r="F51" s="1207"/>
      <c r="G51" s="1207"/>
      <c r="H51" s="1208"/>
      <c r="I51" s="86">
        <v>111362</v>
      </c>
      <c r="J51" s="87">
        <v>110553</v>
      </c>
      <c r="K51" s="87">
        <v>110040</v>
      </c>
      <c r="L51" s="87">
        <v>107467</v>
      </c>
      <c r="M51" s="88">
        <v>107345</v>
      </c>
    </row>
    <row r="52" spans="2:13" ht="27.75" customHeight="1" thickBot="1" x14ac:dyDescent="0.2">
      <c r="B52" s="1211" t="s">
        <v>37</v>
      </c>
      <c r="C52" s="1212"/>
      <c r="D52" s="90"/>
      <c r="E52" s="1213" t="s">
        <v>38</v>
      </c>
      <c r="F52" s="1213"/>
      <c r="G52" s="1213"/>
      <c r="H52" s="1214"/>
      <c r="I52" s="91">
        <v>33826</v>
      </c>
      <c r="J52" s="92">
        <v>29850</v>
      </c>
      <c r="K52" s="92">
        <v>29170</v>
      </c>
      <c r="L52" s="92">
        <v>30592</v>
      </c>
      <c r="M52" s="93">
        <v>30323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25" zoomScale="75" zoomScaleNormal="7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561</v>
      </c>
      <c r="H51" s="1240"/>
      <c r="I51" s="1245" t="s">
        <v>562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564</v>
      </c>
      <c r="H55" s="1220"/>
      <c r="I55" s="1225" t="s">
        <v>562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7" t="s">
        <v>569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561</v>
      </c>
      <c r="H73" s="1240"/>
      <c r="I73" s="1245" t="s">
        <v>562</v>
      </c>
      <c r="J73" s="1245"/>
      <c r="K73" s="1226">
        <v>80.3</v>
      </c>
      <c r="L73" s="1226">
        <v>71.5</v>
      </c>
      <c r="M73" s="1215">
        <v>69</v>
      </c>
      <c r="N73" s="1215">
        <v>72.900000000000006</v>
      </c>
      <c r="O73" s="1215">
        <v>70.599999999999994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568</v>
      </c>
      <c r="J75" s="1225"/>
      <c r="K75" s="1247">
        <v>10.1</v>
      </c>
      <c r="L75" s="1247">
        <v>9.8000000000000007</v>
      </c>
      <c r="M75" s="1247">
        <v>9.3000000000000007</v>
      </c>
      <c r="N75" s="1247">
        <v>8.9</v>
      </c>
      <c r="O75" s="1247">
        <v>8.6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564</v>
      </c>
      <c r="H77" s="1220"/>
      <c r="I77" s="1225" t="s">
        <v>562</v>
      </c>
      <c r="J77" s="1225"/>
      <c r="K77" s="1226">
        <v>62.5</v>
      </c>
      <c r="L77" s="1226">
        <v>57.8</v>
      </c>
      <c r="M77" s="1215">
        <v>49.8</v>
      </c>
      <c r="N77" s="1215">
        <v>45.1</v>
      </c>
      <c r="O77" s="1215">
        <v>37.4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568</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65" sqref="G6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41654</v>
      </c>
      <c r="E3" s="116"/>
      <c r="F3" s="117">
        <v>36765</v>
      </c>
      <c r="G3" s="118"/>
      <c r="H3" s="119"/>
    </row>
    <row r="4" spans="1:8" x14ac:dyDescent="0.15">
      <c r="A4" s="120"/>
      <c r="B4" s="121"/>
      <c r="C4" s="122"/>
      <c r="D4" s="123">
        <v>27283</v>
      </c>
      <c r="E4" s="124"/>
      <c r="F4" s="125">
        <v>20975</v>
      </c>
      <c r="G4" s="126"/>
      <c r="H4" s="127"/>
    </row>
    <row r="5" spans="1:8" x14ac:dyDescent="0.15">
      <c r="A5" s="108" t="s">
        <v>512</v>
      </c>
      <c r="B5" s="113"/>
      <c r="C5" s="114"/>
      <c r="D5" s="115">
        <v>40283</v>
      </c>
      <c r="E5" s="116"/>
      <c r="F5" s="117">
        <v>39052</v>
      </c>
      <c r="G5" s="118"/>
      <c r="H5" s="119"/>
    </row>
    <row r="6" spans="1:8" x14ac:dyDescent="0.15">
      <c r="A6" s="120"/>
      <c r="B6" s="121"/>
      <c r="C6" s="122"/>
      <c r="D6" s="123">
        <v>27068</v>
      </c>
      <c r="E6" s="124"/>
      <c r="F6" s="125">
        <v>21186</v>
      </c>
      <c r="G6" s="126"/>
      <c r="H6" s="127"/>
    </row>
    <row r="7" spans="1:8" x14ac:dyDescent="0.15">
      <c r="A7" s="108" t="s">
        <v>513</v>
      </c>
      <c r="B7" s="113"/>
      <c r="C7" s="114"/>
      <c r="D7" s="115">
        <v>46640</v>
      </c>
      <c r="E7" s="116"/>
      <c r="F7" s="117">
        <v>41235</v>
      </c>
      <c r="G7" s="118"/>
      <c r="H7" s="119"/>
    </row>
    <row r="8" spans="1:8" x14ac:dyDescent="0.15">
      <c r="A8" s="120"/>
      <c r="B8" s="121"/>
      <c r="C8" s="122"/>
      <c r="D8" s="123">
        <v>30213</v>
      </c>
      <c r="E8" s="124"/>
      <c r="F8" s="125">
        <v>22086</v>
      </c>
      <c r="G8" s="126"/>
      <c r="H8" s="127"/>
    </row>
    <row r="9" spans="1:8" x14ac:dyDescent="0.15">
      <c r="A9" s="108" t="s">
        <v>514</v>
      </c>
      <c r="B9" s="113"/>
      <c r="C9" s="114"/>
      <c r="D9" s="115">
        <v>48281</v>
      </c>
      <c r="E9" s="116"/>
      <c r="F9" s="117">
        <v>41862</v>
      </c>
      <c r="G9" s="118"/>
      <c r="H9" s="119"/>
    </row>
    <row r="10" spans="1:8" x14ac:dyDescent="0.15">
      <c r="A10" s="120"/>
      <c r="B10" s="121"/>
      <c r="C10" s="122"/>
      <c r="D10" s="123">
        <v>29550</v>
      </c>
      <c r="E10" s="124"/>
      <c r="F10" s="125">
        <v>23710</v>
      </c>
      <c r="G10" s="126"/>
      <c r="H10" s="127"/>
    </row>
    <row r="11" spans="1:8" x14ac:dyDescent="0.15">
      <c r="A11" s="108" t="s">
        <v>515</v>
      </c>
      <c r="B11" s="113"/>
      <c r="C11" s="114"/>
      <c r="D11" s="115">
        <v>39294</v>
      </c>
      <c r="E11" s="116"/>
      <c r="F11" s="117">
        <v>43554</v>
      </c>
      <c r="G11" s="118"/>
      <c r="H11" s="119"/>
    </row>
    <row r="12" spans="1:8" x14ac:dyDescent="0.15">
      <c r="A12" s="120"/>
      <c r="B12" s="121"/>
      <c r="C12" s="128"/>
      <c r="D12" s="123">
        <v>24584</v>
      </c>
      <c r="E12" s="124"/>
      <c r="F12" s="125">
        <v>24811</v>
      </c>
      <c r="G12" s="126"/>
      <c r="H12" s="127"/>
    </row>
    <row r="13" spans="1:8" x14ac:dyDescent="0.15">
      <c r="A13" s="108"/>
      <c r="B13" s="113"/>
      <c r="C13" s="129"/>
      <c r="D13" s="130">
        <v>43230</v>
      </c>
      <c r="E13" s="131"/>
      <c r="F13" s="132">
        <v>40494</v>
      </c>
      <c r="G13" s="133"/>
      <c r="H13" s="119"/>
    </row>
    <row r="14" spans="1:8" x14ac:dyDescent="0.15">
      <c r="A14" s="120"/>
      <c r="B14" s="121"/>
      <c r="C14" s="122"/>
      <c r="D14" s="123">
        <v>27740</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4.5999999999999996</v>
      </c>
      <c r="C19" s="134">
        <f>ROUND(VALUE(SUBSTITUTE(実質収支比率等に係る経年分析!G$48,"▲","-")),2)</f>
        <v>2.99</v>
      </c>
      <c r="D19" s="134">
        <f>ROUND(VALUE(SUBSTITUTE(実質収支比率等に係る経年分析!H$48,"▲","-")),2)</f>
        <v>3.36</v>
      </c>
      <c r="E19" s="134">
        <f>ROUND(VALUE(SUBSTITUTE(実質収支比率等に係る経年分析!I$48,"▲","-")),2)</f>
        <v>2.39</v>
      </c>
      <c r="F19" s="134">
        <f>ROUND(VALUE(SUBSTITUTE(実質収支比率等に係る経年分析!J$48,"▲","-")),2)</f>
        <v>3.65</v>
      </c>
    </row>
    <row r="20" spans="1:11" x14ac:dyDescent="0.15">
      <c r="A20" s="134" t="s">
        <v>43</v>
      </c>
      <c r="B20" s="134">
        <f>ROUND(VALUE(SUBSTITUTE(実質収支比率等に係る経年分析!F$47,"▲","-")),2)</f>
        <v>4.12</v>
      </c>
      <c r="C20" s="134">
        <f>ROUND(VALUE(SUBSTITUTE(実質収支比率等に係る経年分析!G$47,"▲","-")),2)</f>
        <v>5.2</v>
      </c>
      <c r="D20" s="134">
        <f>ROUND(VALUE(SUBSTITUTE(実質収支比率等に係る経年分析!H$47,"▲","-")),2)</f>
        <v>4.68</v>
      </c>
      <c r="E20" s="134">
        <f>ROUND(VALUE(SUBSTITUTE(実質収支比率等に係る経年分析!I$47,"▲","-")),2)</f>
        <v>4.3600000000000003</v>
      </c>
      <c r="F20" s="134">
        <f>ROUND(VALUE(SUBSTITUTE(実質収支比率等に係る経年分析!J$47,"▲","-")),2)</f>
        <v>2.66</v>
      </c>
    </row>
    <row r="21" spans="1:11" x14ac:dyDescent="0.15">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-1.29</v>
      </c>
      <c r="F21" s="134">
        <f>IF(ISNUMBER(VALUE(SUBSTITUTE(実質収支比率等に係る経年分析!J$49,"▲","-"))),ROUND(VALUE(SUBSTITUTE(実質収支比率等に係る経年分析!J$49,"▲","-")),2),NA())</f>
        <v>-0.39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公設地方卸売市場事業会計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2.5099999999999998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7.13</v>
      </c>
    </row>
    <row r="36" spans="1:16" x14ac:dyDescent="0.15">
      <c r="A36" s="135" t="str">
        <f>IF(連結実質赤字比率に係る赤字・黒字の構成分析!C$34="",NA(),連結実質赤字比率に係る赤字・黒字の構成分析!C$34)</f>
        <v>市立病院済生館事業会計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12014</v>
      </c>
      <c r="E42" s="136"/>
      <c r="F42" s="136"/>
      <c r="G42" s="136">
        <f>'実質公債費比率（分子）の構造'!L$52</f>
        <v>11959</v>
      </c>
      <c r="H42" s="136"/>
      <c r="I42" s="136"/>
      <c r="J42" s="136">
        <f>'実質公債費比率（分子）の構造'!M$52</f>
        <v>11632</v>
      </c>
      <c r="K42" s="136"/>
      <c r="L42" s="136"/>
      <c r="M42" s="136">
        <f>'実質公債費比率（分子）の構造'!N$52</f>
        <v>11959</v>
      </c>
      <c r="N42" s="136"/>
      <c r="O42" s="136"/>
      <c r="P42" s="136">
        <f>'実質公債費比率（分子）の構造'!O$52</f>
        <v>11268</v>
      </c>
    </row>
    <row r="43" spans="1:16" x14ac:dyDescent="0.15">
      <c r="A43" s="136" t="s">
        <v>18</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2</v>
      </c>
      <c r="L43" s="136"/>
      <c r="M43" s="136"/>
      <c r="N43" s="136">
        <f>'実質公債費比率（分子）の構造'!O$51</f>
        <v>2</v>
      </c>
      <c r="O43" s="136"/>
      <c r="P43" s="136"/>
    </row>
    <row r="44" spans="1:16" x14ac:dyDescent="0.15">
      <c r="A44" s="136" t="s">
        <v>52</v>
      </c>
      <c r="B44" s="136">
        <f>'実質公債費比率（分子）の構造'!K$50</f>
        <v>1072</v>
      </c>
      <c r="C44" s="136"/>
      <c r="D44" s="136"/>
      <c r="E44" s="136">
        <f>'実質公債費比率（分子）の構造'!L$50</f>
        <v>1125</v>
      </c>
      <c r="F44" s="136"/>
      <c r="G44" s="136"/>
      <c r="H44" s="136">
        <f>'実質公債費比率（分子）の構造'!M$50</f>
        <v>774</v>
      </c>
      <c r="I44" s="136"/>
      <c r="J44" s="136"/>
      <c r="K44" s="136">
        <f>'実質公債費比率（分子）の構造'!N$50</f>
        <v>1142</v>
      </c>
      <c r="L44" s="136"/>
      <c r="M44" s="136"/>
      <c r="N44" s="136">
        <f>'実質公債費比率（分子）の構造'!O$50</f>
        <v>926</v>
      </c>
      <c r="O44" s="136"/>
      <c r="P44" s="136"/>
    </row>
    <row r="45" spans="1:16" x14ac:dyDescent="0.15">
      <c r="A45" s="136" t="s">
        <v>53</v>
      </c>
      <c r="B45" s="136">
        <f>'実質公債費比率（分子）の構造'!K$49</f>
        <v>10</v>
      </c>
      <c r="C45" s="136"/>
      <c r="D45" s="136"/>
      <c r="E45" s="136">
        <f>'実質公債費比率（分子）の構造'!L$49</f>
        <v>10</v>
      </c>
      <c r="F45" s="136"/>
      <c r="G45" s="136"/>
      <c r="H45" s="136">
        <f>'実質公債費比率（分子）の構造'!M$49</f>
        <v>8</v>
      </c>
      <c r="I45" s="136"/>
      <c r="J45" s="136"/>
      <c r="K45" s="136">
        <f>'実質公債費比率（分子）の構造'!N$49</f>
        <v>7</v>
      </c>
      <c r="L45" s="136"/>
      <c r="M45" s="136"/>
      <c r="N45" s="136">
        <f>'実質公債費比率（分子）の構造'!O$49</f>
        <v>9</v>
      </c>
      <c r="O45" s="136"/>
      <c r="P45" s="136"/>
    </row>
    <row r="46" spans="1:16" x14ac:dyDescent="0.15">
      <c r="A46" s="136" t="s">
        <v>54</v>
      </c>
      <c r="B46" s="136">
        <f>'実質公債費比率（分子）の構造'!K$48</f>
        <v>4208</v>
      </c>
      <c r="C46" s="136"/>
      <c r="D46" s="136"/>
      <c r="E46" s="136">
        <f>'実質公債費比率（分子）の構造'!L$48</f>
        <v>4214</v>
      </c>
      <c r="F46" s="136"/>
      <c r="G46" s="136"/>
      <c r="H46" s="136">
        <f>'実質公債費比率（分子）の構造'!M$48</f>
        <v>4036</v>
      </c>
      <c r="I46" s="136"/>
      <c r="J46" s="136"/>
      <c r="K46" s="136">
        <f>'実質公債費比率（分子）の構造'!N$48</f>
        <v>3925</v>
      </c>
      <c r="L46" s="136"/>
      <c r="M46" s="136"/>
      <c r="N46" s="136">
        <f>'実質公債費比率（分子）の構造'!O$48</f>
        <v>3880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10942</v>
      </c>
      <c r="C49" s="136"/>
      <c r="D49" s="136"/>
      <c r="E49" s="136">
        <f>'実質公債費比率（分子）の構造'!L$45</f>
        <v>10557</v>
      </c>
      <c r="F49" s="136"/>
      <c r="G49" s="136"/>
      <c r="H49" s="136">
        <f>'実質公債費比率（分子）の構造'!M$45</f>
        <v>10454</v>
      </c>
      <c r="I49" s="136"/>
      <c r="J49" s="136"/>
      <c r="K49" s="136">
        <f>'実質公債費比率（分子）の構造'!N$45</f>
        <v>10580</v>
      </c>
      <c r="L49" s="136"/>
      <c r="M49" s="136"/>
      <c r="N49" s="136">
        <f>'実質公債費比率（分子）の構造'!O$45</f>
        <v>10093</v>
      </c>
      <c r="O49" s="136"/>
      <c r="P49" s="136"/>
    </row>
    <row r="50" spans="1:16" x14ac:dyDescent="0.15">
      <c r="A50" s="136" t="s">
        <v>58</v>
      </c>
      <c r="B50" s="136" t="e">
        <f>NA()</f>
        <v>#N/A</v>
      </c>
      <c r="C50" s="136">
        <f>IF(ISNUMBER('実質公債費比率（分子）の構造'!K$53),'実質公債費比率（分子）の構造'!K$53,NA())</f>
        <v>4219</v>
      </c>
      <c r="D50" s="136" t="e">
        <f>NA()</f>
        <v>#N/A</v>
      </c>
      <c r="E50" s="136" t="e">
        <f>NA()</f>
        <v>#N/A</v>
      </c>
      <c r="F50" s="136">
        <f>IF(ISNUMBER('実質公債費比率（分子）の構造'!L$53),'実質公債費比率（分子）の構造'!L$53,NA())</f>
        <v>3948</v>
      </c>
      <c r="G50" s="136" t="e">
        <f>NA()</f>
        <v>#N/A</v>
      </c>
      <c r="H50" s="136" t="e">
        <f>NA()</f>
        <v>#N/A</v>
      </c>
      <c r="I50" s="136">
        <f>IF(ISNUMBER('実質公債費比率（分子）の構造'!M$53),'実質公債費比率（分子）の構造'!M$53,NA())</f>
        <v>3641</v>
      </c>
      <c r="J50" s="136" t="e">
        <f>NA()</f>
        <v>#N/A</v>
      </c>
      <c r="K50" s="136" t="e">
        <f>NA()</f>
        <v>#N/A</v>
      </c>
      <c r="L50" s="136">
        <f>IF(ISNUMBER('実質公債費比率（分子）の構造'!N$53),'実質公債費比率（分子）の構造'!N$53,NA())</f>
        <v>3697</v>
      </c>
      <c r="M50" s="136" t="e">
        <f>NA()</f>
        <v>#N/A</v>
      </c>
      <c r="N50" s="136" t="e">
        <f>NA()</f>
        <v>#N/A</v>
      </c>
      <c r="O50" s="136">
        <f>IF(ISNUMBER('実質公債費比率（分子）の構造'!O$53),'実質公債費比率（分子）の構造'!O$53,NA())</f>
        <v>3642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111362</v>
      </c>
      <c r="E56" s="135"/>
      <c r="F56" s="135"/>
      <c r="G56" s="135">
        <f>'将来負担比率（分子）の構造'!J$51</f>
        <v>110553</v>
      </c>
      <c r="H56" s="135"/>
      <c r="I56" s="135"/>
      <c r="J56" s="135">
        <f>'将来負担比率（分子）の構造'!K$51</f>
        <v>110040</v>
      </c>
      <c r="K56" s="135"/>
      <c r="L56" s="135"/>
      <c r="M56" s="135">
        <f>'将来負担比率（分子）の構造'!L$51</f>
        <v>107467</v>
      </c>
      <c r="N56" s="135"/>
      <c r="O56" s="135"/>
      <c r="P56" s="135">
        <f>'将来負担比率（分子）の構造'!M$51</f>
        <v>107345</v>
      </c>
    </row>
    <row r="57" spans="1:16" x14ac:dyDescent="0.15">
      <c r="A57" s="135" t="s">
        <v>35</v>
      </c>
      <c r="B57" s="135"/>
      <c r="C57" s="135"/>
      <c r="D57" s="135">
        <f>'将来負担比率（分子）の構造'!I$50</f>
        <v>25556</v>
      </c>
      <c r="E57" s="135"/>
      <c r="F57" s="135"/>
      <c r="G57" s="135">
        <f>'将来負担比率（分子）の構造'!J$50</f>
        <v>23203</v>
      </c>
      <c r="H57" s="135"/>
      <c r="I57" s="135"/>
      <c r="J57" s="135">
        <f>'将来負担比率（分子）の構造'!K$50</f>
        <v>22021</v>
      </c>
      <c r="K57" s="135"/>
      <c r="L57" s="135"/>
      <c r="M57" s="135">
        <f>'将来負担比率（分子）の構造'!L$50</f>
        <v>21735</v>
      </c>
      <c r="N57" s="135"/>
      <c r="O57" s="135"/>
      <c r="P57" s="135">
        <f>'将来負担比率（分子）の構造'!M$50</f>
        <v>21391</v>
      </c>
    </row>
    <row r="58" spans="1:16" x14ac:dyDescent="0.15">
      <c r="A58" s="135" t="s">
        <v>34</v>
      </c>
      <c r="B58" s="135"/>
      <c r="C58" s="135"/>
      <c r="D58" s="135">
        <f>'将来負担比率（分子）の構造'!I$49</f>
        <v>6360</v>
      </c>
      <c r="E58" s="135"/>
      <c r="F58" s="135"/>
      <c r="G58" s="135">
        <f>'将来負担比率（分子）の構造'!J$49</f>
        <v>7825</v>
      </c>
      <c r="H58" s="135"/>
      <c r="I58" s="135"/>
      <c r="J58" s="135">
        <f>'将来負担比率（分子）の構造'!K$49</f>
        <v>7648</v>
      </c>
      <c r="K58" s="135"/>
      <c r="L58" s="135"/>
      <c r="M58" s="135">
        <f>'将来負担比率（分子）の構造'!L$49</f>
        <v>6710</v>
      </c>
      <c r="N58" s="135"/>
      <c r="O58" s="135"/>
      <c r="P58" s="135">
        <f>'将来負担比率（分子）の構造'!M$49</f>
        <v>6290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49</v>
      </c>
      <c r="I61" s="135"/>
      <c r="J61" s="135"/>
      <c r="K61" s="135">
        <f>'将来負担比率（分子）の構造'!L$46</f>
        <v>103</v>
      </c>
      <c r="L61" s="135"/>
      <c r="M61" s="135"/>
      <c r="N61" s="135">
        <f>'将来負担比率（分子）の構造'!M$46</f>
        <v>164</v>
      </c>
      <c r="O61" s="135"/>
      <c r="P61" s="135"/>
    </row>
    <row r="62" spans="1:16" x14ac:dyDescent="0.15">
      <c r="A62" s="135" t="s">
        <v>29</v>
      </c>
      <c r="B62" s="135">
        <f>'将来負担比率（分子）の構造'!I$45</f>
        <v>16322</v>
      </c>
      <c r="C62" s="135"/>
      <c r="D62" s="135"/>
      <c r="E62" s="135">
        <f>'将来負担比率（分子）の構造'!J$45</f>
        <v>16326</v>
      </c>
      <c r="F62" s="135"/>
      <c r="G62" s="135"/>
      <c r="H62" s="135">
        <f>'将来負担比率（分子）の構造'!K$45</f>
        <v>15309</v>
      </c>
      <c r="I62" s="135"/>
      <c r="J62" s="135"/>
      <c r="K62" s="135">
        <f>'将来負担比率（分子）の構造'!L$45</f>
        <v>14000</v>
      </c>
      <c r="L62" s="135"/>
      <c r="M62" s="135"/>
      <c r="N62" s="135">
        <f>'将来負担比率（分子）の構造'!M$45</f>
        <v>14257</v>
      </c>
      <c r="O62" s="135"/>
      <c r="P62" s="135"/>
    </row>
    <row r="63" spans="1:16" x14ac:dyDescent="0.15">
      <c r="A63" s="135" t="s">
        <v>28</v>
      </c>
      <c r="B63" s="135">
        <f>'将来負担比率（分子）の構造'!I$44</f>
        <v>46</v>
      </c>
      <c r="C63" s="135"/>
      <c r="D63" s="135"/>
      <c r="E63" s="135">
        <f>'将来負担比率（分子）の構造'!J$44</f>
        <v>36</v>
      </c>
      <c r="F63" s="135"/>
      <c r="G63" s="135"/>
      <c r="H63" s="135">
        <f>'将来負担比率（分子）の構造'!K$44</f>
        <v>29</v>
      </c>
      <c r="I63" s="135"/>
      <c r="J63" s="135"/>
      <c r="K63" s="135">
        <f>'将来負担比率（分子）の構造'!L$44</f>
        <v>238</v>
      </c>
      <c r="L63" s="135"/>
      <c r="M63" s="135"/>
      <c r="N63" s="135">
        <f>'将来負担比率（分子）の構造'!M$44</f>
        <v>824</v>
      </c>
      <c r="O63" s="135"/>
      <c r="P63" s="135"/>
    </row>
    <row r="64" spans="1:16" x14ac:dyDescent="0.15">
      <c r="A64" s="135" t="s">
        <v>27</v>
      </c>
      <c r="B64" s="135">
        <f>'将来負担比率（分子）の構造'!I$43</f>
        <v>49019</v>
      </c>
      <c r="C64" s="135"/>
      <c r="D64" s="135"/>
      <c r="E64" s="135">
        <f>'将来負担比率（分子）の構造'!J$43</f>
        <v>45393</v>
      </c>
      <c r="F64" s="135"/>
      <c r="G64" s="135"/>
      <c r="H64" s="135">
        <f>'将来負担比率（分子）の構造'!K$43</f>
        <v>44181</v>
      </c>
      <c r="I64" s="135"/>
      <c r="J64" s="135"/>
      <c r="K64" s="135">
        <f>'将来負担比率（分子）の構造'!L$43</f>
        <v>41689</v>
      </c>
      <c r="L64" s="135"/>
      <c r="M64" s="135"/>
      <c r="N64" s="135">
        <f>'将来負担比率（分子）の構造'!M$43</f>
        <v>40358</v>
      </c>
      <c r="O64" s="135"/>
      <c r="P64" s="135"/>
    </row>
    <row r="65" spans="1:16" x14ac:dyDescent="0.15">
      <c r="A65" s="135" t="s">
        <v>26</v>
      </c>
      <c r="B65" s="135">
        <f>'将来負担比率（分子）の構造'!I$42</f>
        <v>12687</v>
      </c>
      <c r="C65" s="135"/>
      <c r="D65" s="135"/>
      <c r="E65" s="135">
        <f>'将来負担比率（分子）の構造'!J$42</f>
        <v>11004</v>
      </c>
      <c r="F65" s="135"/>
      <c r="G65" s="135"/>
      <c r="H65" s="135">
        <f>'将来負担比率（分子）の構造'!K$42</f>
        <v>10144</v>
      </c>
      <c r="I65" s="135"/>
      <c r="J65" s="135"/>
      <c r="K65" s="135">
        <f>'将来負担比率（分子）の構造'!L$42</f>
        <v>9459</v>
      </c>
      <c r="L65" s="135"/>
      <c r="M65" s="135"/>
      <c r="N65" s="135">
        <f>'将来負担比率（分子）の構造'!M$42</f>
        <v>9775</v>
      </c>
      <c r="O65" s="135"/>
      <c r="P65" s="135"/>
    </row>
    <row r="66" spans="1:16" x14ac:dyDescent="0.15">
      <c r="A66" s="135" t="s">
        <v>25</v>
      </c>
      <c r="B66" s="135">
        <f>'将来負担比率（分子）の構造'!I$41</f>
        <v>99031</v>
      </c>
      <c r="C66" s="135"/>
      <c r="D66" s="135"/>
      <c r="E66" s="135">
        <f>'将来負担比率（分子）の構造'!J$41</f>
        <v>98673</v>
      </c>
      <c r="F66" s="135"/>
      <c r="G66" s="135"/>
      <c r="H66" s="135">
        <f>'将来負担比率（分子）の構造'!K$41</f>
        <v>99167</v>
      </c>
      <c r="I66" s="135"/>
      <c r="J66" s="135"/>
      <c r="K66" s="135">
        <f>'将来負担比率（分子）の構造'!L$41</f>
        <v>101013</v>
      </c>
      <c r="L66" s="135"/>
      <c r="M66" s="135"/>
      <c r="N66" s="135">
        <f>'将来負担比率（分子）の構造'!M$41</f>
        <v>99972</v>
      </c>
      <c r="O66" s="135"/>
      <c r="P66" s="135"/>
    </row>
    <row r="67" spans="1:16" x14ac:dyDescent="0.15">
      <c r="A67" s="135" t="s">
        <v>62</v>
      </c>
      <c r="B67" s="135" t="e">
        <f>NA()</f>
        <v>#N/A</v>
      </c>
      <c r="C67" s="135">
        <f>IF(ISNUMBER('将来負担比率（分子）の構造'!I$52), IF('将来負担比率（分子）の構造'!I$52 &lt; 0, 0, '将来負担比率（分子）の構造'!I$52), NA())</f>
        <v>33826</v>
      </c>
      <c r="D67" s="135" t="e">
        <f>NA()</f>
        <v>#N/A</v>
      </c>
      <c r="E67" s="135" t="e">
        <f>NA()</f>
        <v>#N/A</v>
      </c>
      <c r="F67" s="135">
        <f>IF(ISNUMBER('将来負担比率（分子）の構造'!J$52), IF('将来負担比率（分子）の構造'!J$52 &lt; 0, 0, '将来負担比率（分子）の構造'!J$52), NA())</f>
        <v>29850</v>
      </c>
      <c r="G67" s="135" t="e">
        <f>NA()</f>
        <v>#N/A</v>
      </c>
      <c r="H67" s="135" t="e">
        <f>NA()</f>
        <v>#N/A</v>
      </c>
      <c r="I67" s="135">
        <f>IF(ISNUMBER('将来負担比率（分子）の構造'!K$52), IF('将来負担比率（分子）の構造'!K$52 &lt; 0, 0, '将来負担比率（分子）の構造'!K$52), NA())</f>
        <v>29170</v>
      </c>
      <c r="J67" s="135" t="e">
        <f>NA()</f>
        <v>#N/A</v>
      </c>
      <c r="K67" s="135" t="e">
        <f>NA()</f>
        <v>#N/A</v>
      </c>
      <c r="L67" s="135">
        <f>IF(ISNUMBER('将来負担比率（分子）の構造'!L$52), IF('将来負担比率（分子）の構造'!L$52 &lt; 0, 0, '将来負担比率（分子）の構造'!L$52), NA())</f>
        <v>30592</v>
      </c>
      <c r="M67" s="135" t="e">
        <f>NA()</f>
        <v>#N/A</v>
      </c>
      <c r="N67" s="135" t="e">
        <f>NA()</f>
        <v>#N/A</v>
      </c>
      <c r="O67" s="135">
        <f>IF(ISNUMBER('将来負担比率（分子）の構造'!M$52), IF('将来負担比率（分子）の構造'!M$52 &lt; 0, 0, '将来負担比率（分子）の構造'!M$52), NA())</f>
        <v>30323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35804529</v>
      </c>
      <c r="S5" s="613"/>
      <c r="T5" s="613"/>
      <c r="U5" s="613"/>
      <c r="V5" s="613"/>
      <c r="W5" s="613"/>
      <c r="X5" s="613"/>
      <c r="Y5" s="614"/>
      <c r="Z5" s="615">
        <v>39</v>
      </c>
      <c r="AA5" s="615"/>
      <c r="AB5" s="615"/>
      <c r="AC5" s="615"/>
      <c r="AD5" s="616">
        <v>33328690</v>
      </c>
      <c r="AE5" s="616"/>
      <c r="AF5" s="616"/>
      <c r="AG5" s="616"/>
      <c r="AH5" s="616"/>
      <c r="AI5" s="616"/>
      <c r="AJ5" s="616"/>
      <c r="AK5" s="616"/>
      <c r="AL5" s="617">
        <v>67.3</v>
      </c>
      <c r="AM5" s="618"/>
      <c r="AN5" s="618"/>
      <c r="AO5" s="619"/>
      <c r="AP5" s="609" t="s">
        <v>206</v>
      </c>
      <c r="AQ5" s="610"/>
      <c r="AR5" s="610"/>
      <c r="AS5" s="610"/>
      <c r="AT5" s="610"/>
      <c r="AU5" s="610"/>
      <c r="AV5" s="610"/>
      <c r="AW5" s="610"/>
      <c r="AX5" s="610"/>
      <c r="AY5" s="610"/>
      <c r="AZ5" s="610"/>
      <c r="BA5" s="610"/>
      <c r="BB5" s="610"/>
      <c r="BC5" s="610"/>
      <c r="BD5" s="610"/>
      <c r="BE5" s="610"/>
      <c r="BF5" s="611"/>
      <c r="BG5" s="623">
        <v>33274621</v>
      </c>
      <c r="BH5" s="624"/>
      <c r="BI5" s="624"/>
      <c r="BJ5" s="624"/>
      <c r="BK5" s="624"/>
      <c r="BL5" s="624"/>
      <c r="BM5" s="624"/>
      <c r="BN5" s="625"/>
      <c r="BO5" s="626">
        <v>92.9</v>
      </c>
      <c r="BP5" s="626"/>
      <c r="BQ5" s="626"/>
      <c r="BR5" s="626"/>
      <c r="BS5" s="627">
        <v>534942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621967</v>
      </c>
      <c r="S6" s="624"/>
      <c r="T6" s="624"/>
      <c r="U6" s="624"/>
      <c r="V6" s="624"/>
      <c r="W6" s="624"/>
      <c r="X6" s="624"/>
      <c r="Y6" s="625"/>
      <c r="Z6" s="626">
        <v>0.7</v>
      </c>
      <c r="AA6" s="626"/>
      <c r="AB6" s="626"/>
      <c r="AC6" s="626"/>
      <c r="AD6" s="627">
        <v>621967</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33274621</v>
      </c>
      <c r="BH6" s="624"/>
      <c r="BI6" s="624"/>
      <c r="BJ6" s="624"/>
      <c r="BK6" s="624"/>
      <c r="BL6" s="624"/>
      <c r="BM6" s="624"/>
      <c r="BN6" s="625"/>
      <c r="BO6" s="626">
        <v>92.9</v>
      </c>
      <c r="BP6" s="626"/>
      <c r="BQ6" s="626"/>
      <c r="BR6" s="626"/>
      <c r="BS6" s="627">
        <v>534942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724538</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724538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67516</v>
      </c>
      <c r="S7" s="624"/>
      <c r="T7" s="624"/>
      <c r="U7" s="624"/>
      <c r="V7" s="624"/>
      <c r="W7" s="624"/>
      <c r="X7" s="624"/>
      <c r="Y7" s="625"/>
      <c r="Z7" s="626">
        <v>0.1</v>
      </c>
      <c r="AA7" s="626"/>
      <c r="AB7" s="626"/>
      <c r="AC7" s="626"/>
      <c r="AD7" s="627">
        <v>67516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16990060</v>
      </c>
      <c r="BH7" s="624"/>
      <c r="BI7" s="624"/>
      <c r="BJ7" s="624"/>
      <c r="BK7" s="624"/>
      <c r="BL7" s="624"/>
      <c r="BM7" s="624"/>
      <c r="BN7" s="625"/>
      <c r="BO7" s="626">
        <v>47.5</v>
      </c>
      <c r="BP7" s="626"/>
      <c r="BQ7" s="626"/>
      <c r="BR7" s="626"/>
      <c r="BS7" s="627">
        <v>534942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7924203</v>
      </c>
      <c r="CS7" s="624"/>
      <c r="CT7" s="624"/>
      <c r="CU7" s="624"/>
      <c r="CV7" s="624"/>
      <c r="CW7" s="624"/>
      <c r="CX7" s="624"/>
      <c r="CY7" s="625"/>
      <c r="CZ7" s="626">
        <v>8.8000000000000007</v>
      </c>
      <c r="DA7" s="626"/>
      <c r="DB7" s="626"/>
      <c r="DC7" s="626"/>
      <c r="DD7" s="632">
        <v>778554</v>
      </c>
      <c r="DE7" s="624"/>
      <c r="DF7" s="624"/>
      <c r="DG7" s="624"/>
      <c r="DH7" s="624"/>
      <c r="DI7" s="624"/>
      <c r="DJ7" s="624"/>
      <c r="DK7" s="624"/>
      <c r="DL7" s="624"/>
      <c r="DM7" s="624"/>
      <c r="DN7" s="624"/>
      <c r="DO7" s="624"/>
      <c r="DP7" s="625"/>
      <c r="DQ7" s="632">
        <v>6565138</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121849</v>
      </c>
      <c r="S8" s="624"/>
      <c r="T8" s="624"/>
      <c r="U8" s="624"/>
      <c r="V8" s="624"/>
      <c r="W8" s="624"/>
      <c r="X8" s="624"/>
      <c r="Y8" s="625"/>
      <c r="Z8" s="626">
        <v>0.1</v>
      </c>
      <c r="AA8" s="626"/>
      <c r="AB8" s="626"/>
      <c r="AC8" s="626"/>
      <c r="AD8" s="627">
        <v>121849</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425093</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32815700</v>
      </c>
      <c r="CS8" s="624"/>
      <c r="CT8" s="624"/>
      <c r="CU8" s="624"/>
      <c r="CV8" s="624"/>
      <c r="CW8" s="624"/>
      <c r="CX8" s="624"/>
      <c r="CY8" s="625"/>
      <c r="CZ8" s="626">
        <v>36.5</v>
      </c>
      <c r="DA8" s="626"/>
      <c r="DB8" s="626"/>
      <c r="DC8" s="626"/>
      <c r="DD8" s="632">
        <v>1264409</v>
      </c>
      <c r="DE8" s="624"/>
      <c r="DF8" s="624"/>
      <c r="DG8" s="624"/>
      <c r="DH8" s="624"/>
      <c r="DI8" s="624"/>
      <c r="DJ8" s="624"/>
      <c r="DK8" s="624"/>
      <c r="DL8" s="624"/>
      <c r="DM8" s="624"/>
      <c r="DN8" s="624"/>
      <c r="DO8" s="624"/>
      <c r="DP8" s="625"/>
      <c r="DQ8" s="632">
        <v>16316031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99313</v>
      </c>
      <c r="S9" s="624"/>
      <c r="T9" s="624"/>
      <c r="U9" s="624"/>
      <c r="V9" s="624"/>
      <c r="W9" s="624"/>
      <c r="X9" s="624"/>
      <c r="Y9" s="625"/>
      <c r="Z9" s="626">
        <v>0.1</v>
      </c>
      <c r="AA9" s="626"/>
      <c r="AB9" s="626"/>
      <c r="AC9" s="626"/>
      <c r="AD9" s="627">
        <v>99313</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12650870</v>
      </c>
      <c r="BH9" s="624"/>
      <c r="BI9" s="624"/>
      <c r="BJ9" s="624"/>
      <c r="BK9" s="624"/>
      <c r="BL9" s="624"/>
      <c r="BM9" s="624"/>
      <c r="BN9" s="625"/>
      <c r="BO9" s="626">
        <v>35.299999999999997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5734938</v>
      </c>
      <c r="CS9" s="624"/>
      <c r="CT9" s="624"/>
      <c r="CU9" s="624"/>
      <c r="CV9" s="624"/>
      <c r="CW9" s="624"/>
      <c r="CX9" s="624"/>
      <c r="CY9" s="625"/>
      <c r="CZ9" s="626">
        <v>6.4</v>
      </c>
      <c r="DA9" s="626"/>
      <c r="DB9" s="626"/>
      <c r="DC9" s="626"/>
      <c r="DD9" s="632">
        <v>80755</v>
      </c>
      <c r="DE9" s="624"/>
      <c r="DF9" s="624"/>
      <c r="DG9" s="624"/>
      <c r="DH9" s="624"/>
      <c r="DI9" s="624"/>
      <c r="DJ9" s="624"/>
      <c r="DK9" s="624"/>
      <c r="DL9" s="624"/>
      <c r="DM9" s="624"/>
      <c r="DN9" s="624"/>
      <c r="DO9" s="624"/>
      <c r="DP9" s="625"/>
      <c r="DQ9" s="632">
        <v>4955282</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4852495</v>
      </c>
      <c r="S10" s="624"/>
      <c r="T10" s="624"/>
      <c r="U10" s="624"/>
      <c r="V10" s="624"/>
      <c r="W10" s="624"/>
      <c r="X10" s="624"/>
      <c r="Y10" s="625"/>
      <c r="Z10" s="626">
        <v>5.3</v>
      </c>
      <c r="AA10" s="626"/>
      <c r="AB10" s="626"/>
      <c r="AC10" s="626"/>
      <c r="AD10" s="627">
        <v>4852495</v>
      </c>
      <c r="AE10" s="627"/>
      <c r="AF10" s="627"/>
      <c r="AG10" s="627"/>
      <c r="AH10" s="627"/>
      <c r="AI10" s="627"/>
      <c r="AJ10" s="627"/>
      <c r="AK10" s="627"/>
      <c r="AL10" s="628">
        <v>9.8000000000000007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867694</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402486</v>
      </c>
      <c r="CS10" s="624"/>
      <c r="CT10" s="624"/>
      <c r="CU10" s="624"/>
      <c r="CV10" s="624"/>
      <c r="CW10" s="624"/>
      <c r="CX10" s="624"/>
      <c r="CY10" s="625"/>
      <c r="CZ10" s="626">
        <v>0.4</v>
      </c>
      <c r="DA10" s="626"/>
      <c r="DB10" s="626"/>
      <c r="DC10" s="626"/>
      <c r="DD10" s="632">
        <v>7325</v>
      </c>
      <c r="DE10" s="624"/>
      <c r="DF10" s="624"/>
      <c r="DG10" s="624"/>
      <c r="DH10" s="624"/>
      <c r="DI10" s="624"/>
      <c r="DJ10" s="624"/>
      <c r="DK10" s="624"/>
      <c r="DL10" s="624"/>
      <c r="DM10" s="624"/>
      <c r="DN10" s="624"/>
      <c r="DO10" s="624"/>
      <c r="DP10" s="625"/>
      <c r="DQ10" s="632">
        <v>238748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2713</v>
      </c>
      <c r="S11" s="624"/>
      <c r="T11" s="624"/>
      <c r="U11" s="624"/>
      <c r="V11" s="624"/>
      <c r="W11" s="624"/>
      <c r="X11" s="624"/>
      <c r="Y11" s="625"/>
      <c r="Z11" s="626">
        <v>0</v>
      </c>
      <c r="AA11" s="626"/>
      <c r="AB11" s="626"/>
      <c r="AC11" s="626"/>
      <c r="AD11" s="627">
        <v>2713</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3046403</v>
      </c>
      <c r="BH11" s="624"/>
      <c r="BI11" s="624"/>
      <c r="BJ11" s="624"/>
      <c r="BK11" s="624"/>
      <c r="BL11" s="624"/>
      <c r="BM11" s="624"/>
      <c r="BN11" s="625"/>
      <c r="BO11" s="626">
        <v>8.5</v>
      </c>
      <c r="BP11" s="626"/>
      <c r="BQ11" s="626"/>
      <c r="BR11" s="626"/>
      <c r="BS11" s="632">
        <v>534942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1845859</v>
      </c>
      <c r="CS11" s="624"/>
      <c r="CT11" s="624"/>
      <c r="CU11" s="624"/>
      <c r="CV11" s="624"/>
      <c r="CW11" s="624"/>
      <c r="CX11" s="624"/>
      <c r="CY11" s="625"/>
      <c r="CZ11" s="626">
        <v>2.1</v>
      </c>
      <c r="DA11" s="626"/>
      <c r="DB11" s="626"/>
      <c r="DC11" s="626"/>
      <c r="DD11" s="632">
        <v>224734</v>
      </c>
      <c r="DE11" s="624"/>
      <c r="DF11" s="624"/>
      <c r="DG11" s="624"/>
      <c r="DH11" s="624"/>
      <c r="DI11" s="624"/>
      <c r="DJ11" s="624"/>
      <c r="DK11" s="624"/>
      <c r="DL11" s="624"/>
      <c r="DM11" s="624"/>
      <c r="DN11" s="624"/>
      <c r="DO11" s="624"/>
      <c r="DP11" s="625"/>
      <c r="DQ11" s="632">
        <v>1223052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14241772</v>
      </c>
      <c r="BH12" s="624"/>
      <c r="BI12" s="624"/>
      <c r="BJ12" s="624"/>
      <c r="BK12" s="624"/>
      <c r="BL12" s="624"/>
      <c r="BM12" s="624"/>
      <c r="BN12" s="625"/>
      <c r="BO12" s="626">
        <v>39.799999999999997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5865877</v>
      </c>
      <c r="CS12" s="624"/>
      <c r="CT12" s="624"/>
      <c r="CU12" s="624"/>
      <c r="CV12" s="624"/>
      <c r="CW12" s="624"/>
      <c r="CX12" s="624"/>
      <c r="CY12" s="625"/>
      <c r="CZ12" s="626">
        <v>6.5</v>
      </c>
      <c r="DA12" s="626"/>
      <c r="DB12" s="626"/>
      <c r="DC12" s="626"/>
      <c r="DD12" s="632">
        <v>3576</v>
      </c>
      <c r="DE12" s="624"/>
      <c r="DF12" s="624"/>
      <c r="DG12" s="624"/>
      <c r="DH12" s="624"/>
      <c r="DI12" s="624"/>
      <c r="DJ12" s="624"/>
      <c r="DK12" s="624"/>
      <c r="DL12" s="624"/>
      <c r="DM12" s="624"/>
      <c r="DN12" s="624"/>
      <c r="DO12" s="624"/>
      <c r="DP12" s="625"/>
      <c r="DQ12" s="632">
        <v>1517086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110308</v>
      </c>
      <c r="S13" s="624"/>
      <c r="T13" s="624"/>
      <c r="U13" s="624"/>
      <c r="V13" s="624"/>
      <c r="W13" s="624"/>
      <c r="X13" s="624"/>
      <c r="Y13" s="625"/>
      <c r="Z13" s="626">
        <v>0.1</v>
      </c>
      <c r="AA13" s="626"/>
      <c r="AB13" s="626"/>
      <c r="AC13" s="626"/>
      <c r="AD13" s="627">
        <v>110308</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14146978</v>
      </c>
      <c r="BH13" s="624"/>
      <c r="BI13" s="624"/>
      <c r="BJ13" s="624"/>
      <c r="BK13" s="624"/>
      <c r="BL13" s="624"/>
      <c r="BM13" s="624"/>
      <c r="BN13" s="625"/>
      <c r="BO13" s="626">
        <v>39.5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10491141</v>
      </c>
      <c r="CS13" s="624"/>
      <c r="CT13" s="624"/>
      <c r="CU13" s="624"/>
      <c r="CV13" s="624"/>
      <c r="CW13" s="624"/>
      <c r="CX13" s="624"/>
      <c r="CY13" s="625"/>
      <c r="CZ13" s="626">
        <v>11.7</v>
      </c>
      <c r="DA13" s="626"/>
      <c r="DB13" s="626"/>
      <c r="DC13" s="626"/>
      <c r="DD13" s="632">
        <v>4066070</v>
      </c>
      <c r="DE13" s="624"/>
      <c r="DF13" s="624"/>
      <c r="DG13" s="624"/>
      <c r="DH13" s="624"/>
      <c r="DI13" s="624"/>
      <c r="DJ13" s="624"/>
      <c r="DK13" s="624"/>
      <c r="DL13" s="624"/>
      <c r="DM13" s="624"/>
      <c r="DN13" s="624"/>
      <c r="DO13" s="624"/>
      <c r="DP13" s="625"/>
      <c r="DQ13" s="632">
        <v>7303354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469327</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2754236</v>
      </c>
      <c r="CS14" s="624"/>
      <c r="CT14" s="624"/>
      <c r="CU14" s="624"/>
      <c r="CV14" s="624"/>
      <c r="CW14" s="624"/>
      <c r="CX14" s="624"/>
      <c r="CY14" s="625"/>
      <c r="CZ14" s="626">
        <v>3.1</v>
      </c>
      <c r="DA14" s="626"/>
      <c r="DB14" s="626"/>
      <c r="DC14" s="626"/>
      <c r="DD14" s="632">
        <v>295637</v>
      </c>
      <c r="DE14" s="624"/>
      <c r="DF14" s="624"/>
      <c r="DG14" s="624"/>
      <c r="DH14" s="624"/>
      <c r="DI14" s="624"/>
      <c r="DJ14" s="624"/>
      <c r="DK14" s="624"/>
      <c r="DL14" s="624"/>
      <c r="DM14" s="624"/>
      <c r="DN14" s="624"/>
      <c r="DO14" s="624"/>
      <c r="DP14" s="625"/>
      <c r="DQ14" s="632">
        <v>2112100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146564</v>
      </c>
      <c r="S15" s="624"/>
      <c r="T15" s="624"/>
      <c r="U15" s="624"/>
      <c r="V15" s="624"/>
      <c r="W15" s="624"/>
      <c r="X15" s="624"/>
      <c r="Y15" s="625"/>
      <c r="Z15" s="626">
        <v>0.2</v>
      </c>
      <c r="AA15" s="626"/>
      <c r="AB15" s="626"/>
      <c r="AC15" s="626"/>
      <c r="AD15" s="627">
        <v>146564</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1573462</v>
      </c>
      <c r="BH15" s="624"/>
      <c r="BI15" s="624"/>
      <c r="BJ15" s="624"/>
      <c r="BK15" s="624"/>
      <c r="BL15" s="624"/>
      <c r="BM15" s="624"/>
      <c r="BN15" s="625"/>
      <c r="BO15" s="626">
        <v>4.4000000000000004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11203891</v>
      </c>
      <c r="CS15" s="624"/>
      <c r="CT15" s="624"/>
      <c r="CU15" s="624"/>
      <c r="CV15" s="624"/>
      <c r="CW15" s="624"/>
      <c r="CX15" s="624"/>
      <c r="CY15" s="625"/>
      <c r="CZ15" s="626">
        <v>12.5</v>
      </c>
      <c r="DA15" s="626"/>
      <c r="DB15" s="626"/>
      <c r="DC15" s="626"/>
      <c r="DD15" s="632">
        <v>3093815</v>
      </c>
      <c r="DE15" s="624"/>
      <c r="DF15" s="624"/>
      <c r="DG15" s="624"/>
      <c r="DH15" s="624"/>
      <c r="DI15" s="624"/>
      <c r="DJ15" s="624"/>
      <c r="DK15" s="624"/>
      <c r="DL15" s="624"/>
      <c r="DM15" s="624"/>
      <c r="DN15" s="624"/>
      <c r="DO15" s="624"/>
      <c r="DP15" s="625"/>
      <c r="DQ15" s="632">
        <v>7705912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10659896</v>
      </c>
      <c r="S16" s="624"/>
      <c r="T16" s="624"/>
      <c r="U16" s="624"/>
      <c r="V16" s="624"/>
      <c r="W16" s="624"/>
      <c r="X16" s="624"/>
      <c r="Y16" s="625"/>
      <c r="Z16" s="626">
        <v>11.6</v>
      </c>
      <c r="AA16" s="626"/>
      <c r="AB16" s="626"/>
      <c r="AC16" s="626"/>
      <c r="AD16" s="627">
        <v>9773008</v>
      </c>
      <c r="AE16" s="627"/>
      <c r="AF16" s="627"/>
      <c r="AG16" s="627"/>
      <c r="AH16" s="627"/>
      <c r="AI16" s="627"/>
      <c r="AJ16" s="627"/>
      <c r="AK16" s="627"/>
      <c r="AL16" s="628">
        <v>19.7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6217</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6217</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9773008</v>
      </c>
      <c r="S17" s="624"/>
      <c r="T17" s="624"/>
      <c r="U17" s="624"/>
      <c r="V17" s="624"/>
      <c r="W17" s="624"/>
      <c r="X17" s="624"/>
      <c r="Y17" s="625"/>
      <c r="Z17" s="626">
        <v>10.6</v>
      </c>
      <c r="AA17" s="626"/>
      <c r="AB17" s="626"/>
      <c r="AC17" s="626"/>
      <c r="AD17" s="627">
        <v>9773008</v>
      </c>
      <c r="AE17" s="627"/>
      <c r="AF17" s="627"/>
      <c r="AG17" s="627"/>
      <c r="AH17" s="627"/>
      <c r="AI17" s="627"/>
      <c r="AJ17" s="627"/>
      <c r="AK17" s="627"/>
      <c r="AL17" s="628">
        <v>19.7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10095219</v>
      </c>
      <c r="CS17" s="624"/>
      <c r="CT17" s="624"/>
      <c r="CU17" s="624"/>
      <c r="CV17" s="624"/>
      <c r="CW17" s="624"/>
      <c r="CX17" s="624"/>
      <c r="CY17" s="625"/>
      <c r="CZ17" s="626">
        <v>11.2</v>
      </c>
      <c r="DA17" s="626"/>
      <c r="DB17" s="626"/>
      <c r="DC17" s="626"/>
      <c r="DD17" s="632" t="s">
        <v>109</v>
      </c>
      <c r="DE17" s="624"/>
      <c r="DF17" s="624"/>
      <c r="DG17" s="624"/>
      <c r="DH17" s="624"/>
      <c r="DI17" s="624"/>
      <c r="DJ17" s="624"/>
      <c r="DK17" s="624"/>
      <c r="DL17" s="624"/>
      <c r="DM17" s="624"/>
      <c r="DN17" s="624"/>
      <c r="DO17" s="624"/>
      <c r="DP17" s="625"/>
      <c r="DQ17" s="632">
        <v>9767865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886721</v>
      </c>
      <c r="S18" s="624"/>
      <c r="T18" s="624"/>
      <c r="U18" s="624"/>
      <c r="V18" s="624"/>
      <c r="W18" s="624"/>
      <c r="X18" s="624"/>
      <c r="Y18" s="625"/>
      <c r="Z18" s="626">
        <v>1</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167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2529908</v>
      </c>
      <c r="BH19" s="624"/>
      <c r="BI19" s="624"/>
      <c r="BJ19" s="624"/>
      <c r="BK19" s="624"/>
      <c r="BL19" s="624"/>
      <c r="BM19" s="624"/>
      <c r="BN19" s="625"/>
      <c r="BO19" s="626">
        <v>7.1</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52487150</v>
      </c>
      <c r="S20" s="624"/>
      <c r="T20" s="624"/>
      <c r="U20" s="624"/>
      <c r="V20" s="624"/>
      <c r="W20" s="624"/>
      <c r="X20" s="624"/>
      <c r="Y20" s="625"/>
      <c r="Z20" s="626">
        <v>57.1</v>
      </c>
      <c r="AA20" s="626"/>
      <c r="AB20" s="626"/>
      <c r="AC20" s="626"/>
      <c r="AD20" s="627">
        <v>49124423</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2529908</v>
      </c>
      <c r="BH20" s="624"/>
      <c r="BI20" s="624"/>
      <c r="BJ20" s="624"/>
      <c r="BK20" s="624"/>
      <c r="BL20" s="624"/>
      <c r="BM20" s="624"/>
      <c r="BN20" s="625"/>
      <c r="BO20" s="626">
        <v>7.1</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89864305</v>
      </c>
      <c r="CS20" s="624"/>
      <c r="CT20" s="624"/>
      <c r="CU20" s="624"/>
      <c r="CV20" s="624"/>
      <c r="CW20" s="624"/>
      <c r="CX20" s="624"/>
      <c r="CY20" s="625"/>
      <c r="CZ20" s="626">
        <v>100</v>
      </c>
      <c r="DA20" s="626"/>
      <c r="DB20" s="626"/>
      <c r="DC20" s="626"/>
      <c r="DD20" s="632">
        <v>9814875</v>
      </c>
      <c r="DE20" s="624"/>
      <c r="DF20" s="624"/>
      <c r="DG20" s="624"/>
      <c r="DH20" s="624"/>
      <c r="DI20" s="624"/>
      <c r="DJ20" s="624"/>
      <c r="DK20" s="624"/>
      <c r="DL20" s="624"/>
      <c r="DM20" s="624"/>
      <c r="DN20" s="624"/>
      <c r="DO20" s="624"/>
      <c r="DP20" s="625"/>
      <c r="DQ20" s="632">
        <v>58435323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58174</v>
      </c>
      <c r="S21" s="624"/>
      <c r="T21" s="624"/>
      <c r="U21" s="624"/>
      <c r="V21" s="624"/>
      <c r="W21" s="624"/>
      <c r="X21" s="624"/>
      <c r="Y21" s="625"/>
      <c r="Z21" s="626">
        <v>0.1</v>
      </c>
      <c r="AA21" s="626"/>
      <c r="AB21" s="626"/>
      <c r="AC21" s="626"/>
      <c r="AD21" s="627">
        <v>58174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54069</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1451183</v>
      </c>
      <c r="S22" s="624"/>
      <c r="T22" s="624"/>
      <c r="U22" s="624"/>
      <c r="V22" s="624"/>
      <c r="W22" s="624"/>
      <c r="X22" s="624"/>
      <c r="Y22" s="625"/>
      <c r="Z22" s="626">
        <v>1.6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967942</v>
      </c>
      <c r="S23" s="624"/>
      <c r="T23" s="624"/>
      <c r="U23" s="624"/>
      <c r="V23" s="624"/>
      <c r="W23" s="624"/>
      <c r="X23" s="624"/>
      <c r="Y23" s="625"/>
      <c r="Z23" s="626">
        <v>1.1000000000000001</v>
      </c>
      <c r="AA23" s="626"/>
      <c r="AB23" s="626"/>
      <c r="AC23" s="626"/>
      <c r="AD23" s="627">
        <v>75670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2475839</v>
      </c>
      <c r="BH23" s="624"/>
      <c r="BI23" s="624"/>
      <c r="BJ23" s="624"/>
      <c r="BK23" s="624"/>
      <c r="BL23" s="624"/>
      <c r="BM23" s="624"/>
      <c r="BN23" s="625"/>
      <c r="BO23" s="626">
        <v>6.9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621121</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42755375</v>
      </c>
      <c r="CS24" s="613"/>
      <c r="CT24" s="613"/>
      <c r="CU24" s="613"/>
      <c r="CV24" s="613"/>
      <c r="CW24" s="613"/>
      <c r="CX24" s="613"/>
      <c r="CY24" s="614"/>
      <c r="CZ24" s="650">
        <v>47.6</v>
      </c>
      <c r="DA24" s="651"/>
      <c r="DB24" s="651"/>
      <c r="DC24" s="652"/>
      <c r="DD24" s="649">
        <v>28144328</v>
      </c>
      <c r="DE24" s="613"/>
      <c r="DF24" s="613"/>
      <c r="DG24" s="613"/>
      <c r="DH24" s="613"/>
      <c r="DI24" s="613"/>
      <c r="DJ24" s="613"/>
      <c r="DK24" s="614"/>
      <c r="DL24" s="649">
        <v>27555050</v>
      </c>
      <c r="DM24" s="613"/>
      <c r="DN24" s="613"/>
      <c r="DO24" s="613"/>
      <c r="DP24" s="613"/>
      <c r="DQ24" s="613"/>
      <c r="DR24" s="613"/>
      <c r="DS24" s="613"/>
      <c r="DT24" s="613"/>
      <c r="DU24" s="613"/>
      <c r="DV24" s="614"/>
      <c r="DW24" s="617">
        <v>51.4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12255425</v>
      </c>
      <c r="S25" s="624"/>
      <c r="T25" s="624"/>
      <c r="U25" s="624"/>
      <c r="V25" s="624"/>
      <c r="W25" s="624"/>
      <c r="X25" s="624"/>
      <c r="Y25" s="625"/>
      <c r="Z25" s="626">
        <v>13.3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13693914</v>
      </c>
      <c r="CS25" s="655"/>
      <c r="CT25" s="655"/>
      <c r="CU25" s="655"/>
      <c r="CV25" s="655"/>
      <c r="CW25" s="655"/>
      <c r="CX25" s="655"/>
      <c r="CY25" s="656"/>
      <c r="CZ25" s="657">
        <v>15.2</v>
      </c>
      <c r="DA25" s="658"/>
      <c r="DB25" s="658"/>
      <c r="DC25" s="659"/>
      <c r="DD25" s="632">
        <v>12542783</v>
      </c>
      <c r="DE25" s="655"/>
      <c r="DF25" s="655"/>
      <c r="DG25" s="655"/>
      <c r="DH25" s="655"/>
      <c r="DI25" s="655"/>
      <c r="DJ25" s="655"/>
      <c r="DK25" s="656"/>
      <c r="DL25" s="632">
        <v>12376716</v>
      </c>
      <c r="DM25" s="655"/>
      <c r="DN25" s="655"/>
      <c r="DO25" s="655"/>
      <c r="DP25" s="655"/>
      <c r="DQ25" s="655"/>
      <c r="DR25" s="655"/>
      <c r="DS25" s="655"/>
      <c r="DT25" s="655"/>
      <c r="DU25" s="655"/>
      <c r="DV25" s="656"/>
      <c r="DW25" s="628">
        <v>23.1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9309331</v>
      </c>
      <c r="CS26" s="624"/>
      <c r="CT26" s="624"/>
      <c r="CU26" s="624"/>
      <c r="CV26" s="624"/>
      <c r="CW26" s="624"/>
      <c r="CX26" s="624"/>
      <c r="CY26" s="625"/>
      <c r="CZ26" s="657">
        <v>10.4</v>
      </c>
      <c r="DA26" s="658"/>
      <c r="DB26" s="658"/>
      <c r="DC26" s="659"/>
      <c r="DD26" s="632">
        <v>8408033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6360954</v>
      </c>
      <c r="S27" s="624"/>
      <c r="T27" s="624"/>
      <c r="U27" s="624"/>
      <c r="V27" s="624"/>
      <c r="W27" s="624"/>
      <c r="X27" s="624"/>
      <c r="Y27" s="625"/>
      <c r="Z27" s="626">
        <v>6.9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35804529</v>
      </c>
      <c r="BH27" s="624"/>
      <c r="BI27" s="624"/>
      <c r="BJ27" s="624"/>
      <c r="BK27" s="624"/>
      <c r="BL27" s="624"/>
      <c r="BM27" s="624"/>
      <c r="BN27" s="625"/>
      <c r="BO27" s="626">
        <v>100</v>
      </c>
      <c r="BP27" s="626"/>
      <c r="BQ27" s="626"/>
      <c r="BR27" s="626"/>
      <c r="BS27" s="632">
        <v>534942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18966352</v>
      </c>
      <c r="CS27" s="655"/>
      <c r="CT27" s="655"/>
      <c r="CU27" s="655"/>
      <c r="CV27" s="655"/>
      <c r="CW27" s="655"/>
      <c r="CX27" s="655"/>
      <c r="CY27" s="656"/>
      <c r="CZ27" s="657">
        <v>21.1</v>
      </c>
      <c r="DA27" s="658"/>
      <c r="DB27" s="658"/>
      <c r="DC27" s="659"/>
      <c r="DD27" s="632">
        <v>5833790</v>
      </c>
      <c r="DE27" s="655"/>
      <c r="DF27" s="655"/>
      <c r="DG27" s="655"/>
      <c r="DH27" s="655"/>
      <c r="DI27" s="655"/>
      <c r="DJ27" s="655"/>
      <c r="DK27" s="656"/>
      <c r="DL27" s="632">
        <v>5410579</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201245</v>
      </c>
      <c r="S28" s="624"/>
      <c r="T28" s="624"/>
      <c r="U28" s="624"/>
      <c r="V28" s="624"/>
      <c r="W28" s="624"/>
      <c r="X28" s="624"/>
      <c r="Y28" s="625"/>
      <c r="Z28" s="626">
        <v>0.2</v>
      </c>
      <c r="AA28" s="626"/>
      <c r="AB28" s="626"/>
      <c r="AC28" s="626"/>
      <c r="AD28" s="627">
        <v>61571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10095109</v>
      </c>
      <c r="CS28" s="624"/>
      <c r="CT28" s="624"/>
      <c r="CU28" s="624"/>
      <c r="CV28" s="624"/>
      <c r="CW28" s="624"/>
      <c r="CX28" s="624"/>
      <c r="CY28" s="625"/>
      <c r="CZ28" s="657">
        <v>11.2</v>
      </c>
      <c r="DA28" s="658"/>
      <c r="DB28" s="658"/>
      <c r="DC28" s="659"/>
      <c r="DD28" s="632">
        <v>9767755</v>
      </c>
      <c r="DE28" s="624"/>
      <c r="DF28" s="624"/>
      <c r="DG28" s="624"/>
      <c r="DH28" s="624"/>
      <c r="DI28" s="624"/>
      <c r="DJ28" s="624"/>
      <c r="DK28" s="625"/>
      <c r="DL28" s="632">
        <v>9767755</v>
      </c>
      <c r="DM28" s="624"/>
      <c r="DN28" s="624"/>
      <c r="DO28" s="624"/>
      <c r="DP28" s="624"/>
      <c r="DQ28" s="624"/>
      <c r="DR28" s="624"/>
      <c r="DS28" s="624"/>
      <c r="DT28" s="624"/>
      <c r="DU28" s="624"/>
      <c r="DV28" s="625"/>
      <c r="DW28" s="628">
        <v>18.2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224137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10093482</v>
      </c>
      <c r="CS29" s="655"/>
      <c r="CT29" s="655"/>
      <c r="CU29" s="655"/>
      <c r="CV29" s="655"/>
      <c r="CW29" s="655"/>
      <c r="CX29" s="655"/>
      <c r="CY29" s="656"/>
      <c r="CZ29" s="657">
        <v>11.2</v>
      </c>
      <c r="DA29" s="658"/>
      <c r="DB29" s="658"/>
      <c r="DC29" s="659"/>
      <c r="DD29" s="632">
        <v>9766128</v>
      </c>
      <c r="DE29" s="655"/>
      <c r="DF29" s="655"/>
      <c r="DG29" s="655"/>
      <c r="DH29" s="655"/>
      <c r="DI29" s="655"/>
      <c r="DJ29" s="655"/>
      <c r="DK29" s="656"/>
      <c r="DL29" s="632">
        <v>9766128</v>
      </c>
      <c r="DM29" s="655"/>
      <c r="DN29" s="655"/>
      <c r="DO29" s="655"/>
      <c r="DP29" s="655"/>
      <c r="DQ29" s="655"/>
      <c r="DR29" s="655"/>
      <c r="DS29" s="655"/>
      <c r="DT29" s="655"/>
      <c r="DU29" s="655"/>
      <c r="DV29" s="656"/>
      <c r="DW29" s="628">
        <v>18.2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1607630</v>
      </c>
      <c r="S30" s="624"/>
      <c r="T30" s="624"/>
      <c r="U30" s="624"/>
      <c r="V30" s="624"/>
      <c r="W30" s="624"/>
      <c r="X30" s="624"/>
      <c r="Y30" s="625"/>
      <c r="Z30" s="626">
        <v>1.7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95.3</v>
      </c>
      <c r="BN30" s="682"/>
      <c r="BO30" s="682"/>
      <c r="BP30" s="682"/>
      <c r="BQ30" s="683"/>
      <c r="BR30" s="681">
        <v>98.7</v>
      </c>
      <c r="BS30" s="682"/>
      <c r="BT30" s="682"/>
      <c r="BU30" s="682"/>
      <c r="BV30" s="682"/>
      <c r="BW30" s="682"/>
      <c r="BX30" s="618">
        <v>94.8</v>
      </c>
      <c r="BY30" s="682"/>
      <c r="BZ30" s="682"/>
      <c r="CA30" s="682"/>
      <c r="CB30" s="683"/>
      <c r="CD30" s="686"/>
      <c r="CE30" s="687"/>
      <c r="CF30" s="637" t="s">
        <v>290</v>
      </c>
      <c r="CG30" s="638"/>
      <c r="CH30" s="638"/>
      <c r="CI30" s="638"/>
      <c r="CJ30" s="638"/>
      <c r="CK30" s="638"/>
      <c r="CL30" s="638"/>
      <c r="CM30" s="638"/>
      <c r="CN30" s="638"/>
      <c r="CO30" s="638"/>
      <c r="CP30" s="638"/>
      <c r="CQ30" s="639"/>
      <c r="CR30" s="623">
        <v>8945685</v>
      </c>
      <c r="CS30" s="624"/>
      <c r="CT30" s="624"/>
      <c r="CU30" s="624"/>
      <c r="CV30" s="624"/>
      <c r="CW30" s="624"/>
      <c r="CX30" s="624"/>
      <c r="CY30" s="625"/>
      <c r="CZ30" s="657">
        <v>10</v>
      </c>
      <c r="DA30" s="658"/>
      <c r="DB30" s="658"/>
      <c r="DC30" s="659"/>
      <c r="DD30" s="632">
        <v>8659353</v>
      </c>
      <c r="DE30" s="624"/>
      <c r="DF30" s="624"/>
      <c r="DG30" s="624"/>
      <c r="DH30" s="624"/>
      <c r="DI30" s="624"/>
      <c r="DJ30" s="624"/>
      <c r="DK30" s="625"/>
      <c r="DL30" s="632">
        <v>8659353</v>
      </c>
      <c r="DM30" s="624"/>
      <c r="DN30" s="624"/>
      <c r="DO30" s="624"/>
      <c r="DP30" s="624"/>
      <c r="DQ30" s="624"/>
      <c r="DR30" s="624"/>
      <c r="DS30" s="624"/>
      <c r="DT30" s="624"/>
      <c r="DU30" s="624"/>
      <c r="DV30" s="625"/>
      <c r="DW30" s="628">
        <v>16.2</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1394183</v>
      </c>
      <c r="S31" s="624"/>
      <c r="T31" s="624"/>
      <c r="U31" s="624"/>
      <c r="V31" s="624"/>
      <c r="W31" s="624"/>
      <c r="X31" s="624"/>
      <c r="Y31" s="625"/>
      <c r="Z31" s="626">
        <v>1.5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96.3</v>
      </c>
      <c r="BN31" s="679"/>
      <c r="BO31" s="679"/>
      <c r="BP31" s="679"/>
      <c r="BQ31" s="680"/>
      <c r="BR31" s="678">
        <v>99.1</v>
      </c>
      <c r="BS31" s="655"/>
      <c r="BT31" s="655"/>
      <c r="BU31" s="655"/>
      <c r="BV31" s="655"/>
      <c r="BW31" s="655"/>
      <c r="BX31" s="629">
        <v>95.9</v>
      </c>
      <c r="BY31" s="679"/>
      <c r="BZ31" s="679"/>
      <c r="CA31" s="679"/>
      <c r="CB31" s="680"/>
      <c r="CD31" s="686"/>
      <c r="CE31" s="687"/>
      <c r="CF31" s="637" t="s">
        <v>294</v>
      </c>
      <c r="CG31" s="638"/>
      <c r="CH31" s="638"/>
      <c r="CI31" s="638"/>
      <c r="CJ31" s="638"/>
      <c r="CK31" s="638"/>
      <c r="CL31" s="638"/>
      <c r="CM31" s="638"/>
      <c r="CN31" s="638"/>
      <c r="CO31" s="638"/>
      <c r="CP31" s="638"/>
      <c r="CQ31" s="639"/>
      <c r="CR31" s="623">
        <v>1147797</v>
      </c>
      <c r="CS31" s="655"/>
      <c r="CT31" s="655"/>
      <c r="CU31" s="655"/>
      <c r="CV31" s="655"/>
      <c r="CW31" s="655"/>
      <c r="CX31" s="655"/>
      <c r="CY31" s="656"/>
      <c r="CZ31" s="657">
        <v>1.3</v>
      </c>
      <c r="DA31" s="658"/>
      <c r="DB31" s="658"/>
      <c r="DC31" s="659"/>
      <c r="DD31" s="632">
        <v>1106775</v>
      </c>
      <c r="DE31" s="655"/>
      <c r="DF31" s="655"/>
      <c r="DG31" s="655"/>
      <c r="DH31" s="655"/>
      <c r="DI31" s="655"/>
      <c r="DJ31" s="655"/>
      <c r="DK31" s="656"/>
      <c r="DL31" s="632">
        <v>1106775</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6335472</v>
      </c>
      <c r="S32" s="624"/>
      <c r="T32" s="624"/>
      <c r="U32" s="624"/>
      <c r="V32" s="624"/>
      <c r="W32" s="624"/>
      <c r="X32" s="624"/>
      <c r="Y32" s="625"/>
      <c r="Z32" s="626">
        <v>6.9</v>
      </c>
      <c r="AA32" s="626"/>
      <c r="AB32" s="626"/>
      <c r="AC32" s="626"/>
      <c r="AD32" s="627">
        <v>237297</v>
      </c>
      <c r="AE32" s="627"/>
      <c r="AF32" s="627"/>
      <c r="AG32" s="627"/>
      <c r="AH32" s="627"/>
      <c r="AI32" s="627"/>
      <c r="AJ32" s="627"/>
      <c r="AK32" s="627"/>
      <c r="AL32" s="628">
        <v>0.5</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94</v>
      </c>
      <c r="BN32" s="691"/>
      <c r="BO32" s="691"/>
      <c r="BP32" s="691"/>
      <c r="BQ32" s="693"/>
      <c r="BR32" s="690">
        <v>98.2</v>
      </c>
      <c r="BS32" s="691"/>
      <c r="BT32" s="691"/>
      <c r="BU32" s="691"/>
      <c r="BV32" s="691"/>
      <c r="BW32" s="691"/>
      <c r="BX32" s="692">
        <v>93.3</v>
      </c>
      <c r="BY32" s="691"/>
      <c r="BZ32" s="691"/>
      <c r="CA32" s="691"/>
      <c r="CB32" s="693"/>
      <c r="CD32" s="688"/>
      <c r="CE32" s="689"/>
      <c r="CF32" s="637" t="s">
        <v>297</v>
      </c>
      <c r="CG32" s="638"/>
      <c r="CH32" s="638"/>
      <c r="CI32" s="638"/>
      <c r="CJ32" s="638"/>
      <c r="CK32" s="638"/>
      <c r="CL32" s="638"/>
      <c r="CM32" s="638"/>
      <c r="CN32" s="638"/>
      <c r="CO32" s="638"/>
      <c r="CP32" s="638"/>
      <c r="CQ32" s="639"/>
      <c r="CR32" s="623">
        <v>1627</v>
      </c>
      <c r="CS32" s="624"/>
      <c r="CT32" s="624"/>
      <c r="CU32" s="624"/>
      <c r="CV32" s="624"/>
      <c r="CW32" s="624"/>
      <c r="CX32" s="624"/>
      <c r="CY32" s="625"/>
      <c r="CZ32" s="657">
        <v>0</v>
      </c>
      <c r="DA32" s="658"/>
      <c r="DB32" s="658"/>
      <c r="DC32" s="659"/>
      <c r="DD32" s="632">
        <v>1627</v>
      </c>
      <c r="DE32" s="624"/>
      <c r="DF32" s="624"/>
      <c r="DG32" s="624"/>
      <c r="DH32" s="624"/>
      <c r="DI32" s="624"/>
      <c r="DJ32" s="624"/>
      <c r="DK32" s="625"/>
      <c r="DL32" s="632">
        <v>1627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7904500</v>
      </c>
      <c r="S33" s="624"/>
      <c r="T33" s="624"/>
      <c r="U33" s="624"/>
      <c r="V33" s="624"/>
      <c r="W33" s="624"/>
      <c r="X33" s="624"/>
      <c r="Y33" s="625"/>
      <c r="Z33" s="626">
        <v>8.6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37287838</v>
      </c>
      <c r="CS33" s="655"/>
      <c r="CT33" s="655"/>
      <c r="CU33" s="655"/>
      <c r="CV33" s="655"/>
      <c r="CW33" s="655"/>
      <c r="CX33" s="655"/>
      <c r="CY33" s="656"/>
      <c r="CZ33" s="657">
        <v>41.5</v>
      </c>
      <c r="DA33" s="658"/>
      <c r="DB33" s="658"/>
      <c r="DC33" s="659"/>
      <c r="DD33" s="632">
        <v>27064668</v>
      </c>
      <c r="DE33" s="655"/>
      <c r="DF33" s="655"/>
      <c r="DG33" s="655"/>
      <c r="DH33" s="655"/>
      <c r="DI33" s="655"/>
      <c r="DJ33" s="655"/>
      <c r="DK33" s="656"/>
      <c r="DL33" s="632">
        <v>19485519</v>
      </c>
      <c r="DM33" s="655"/>
      <c r="DN33" s="655"/>
      <c r="DO33" s="655"/>
      <c r="DP33" s="655"/>
      <c r="DQ33" s="655"/>
      <c r="DR33" s="655"/>
      <c r="DS33" s="655"/>
      <c r="DT33" s="655"/>
      <c r="DU33" s="655"/>
      <c r="DV33" s="656"/>
      <c r="DW33" s="628">
        <v>36.4</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12468831</v>
      </c>
      <c r="CS34" s="624"/>
      <c r="CT34" s="624"/>
      <c r="CU34" s="624"/>
      <c r="CV34" s="624"/>
      <c r="CW34" s="624"/>
      <c r="CX34" s="624"/>
      <c r="CY34" s="625"/>
      <c r="CZ34" s="657">
        <v>13.9</v>
      </c>
      <c r="DA34" s="658"/>
      <c r="DB34" s="658"/>
      <c r="DC34" s="659"/>
      <c r="DD34" s="632">
        <v>9514422</v>
      </c>
      <c r="DE34" s="624"/>
      <c r="DF34" s="624"/>
      <c r="DG34" s="624"/>
      <c r="DH34" s="624"/>
      <c r="DI34" s="624"/>
      <c r="DJ34" s="624"/>
      <c r="DK34" s="625"/>
      <c r="DL34" s="632">
        <v>7514562</v>
      </c>
      <c r="DM34" s="624"/>
      <c r="DN34" s="624"/>
      <c r="DO34" s="624"/>
      <c r="DP34" s="624"/>
      <c r="DQ34" s="624"/>
      <c r="DR34" s="624"/>
      <c r="DS34" s="624"/>
      <c r="DT34" s="624"/>
      <c r="DU34" s="624"/>
      <c r="DV34" s="625"/>
      <c r="DW34" s="628">
        <v>14</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4033000</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12215289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39807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947373</v>
      </c>
      <c r="CS35" s="655"/>
      <c r="CT35" s="655"/>
      <c r="CU35" s="655"/>
      <c r="CV35" s="655"/>
      <c r="CW35" s="655"/>
      <c r="CX35" s="655"/>
      <c r="CY35" s="656"/>
      <c r="CZ35" s="657">
        <v>1.1000000000000001</v>
      </c>
      <c r="DA35" s="658"/>
      <c r="DB35" s="658"/>
      <c r="DC35" s="659"/>
      <c r="DD35" s="632">
        <v>933821</v>
      </c>
      <c r="DE35" s="655"/>
      <c r="DF35" s="655"/>
      <c r="DG35" s="655"/>
      <c r="DH35" s="655"/>
      <c r="DI35" s="655"/>
      <c r="DJ35" s="655"/>
      <c r="DK35" s="656"/>
      <c r="DL35" s="632">
        <v>933821</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91869116</v>
      </c>
      <c r="S36" s="696"/>
      <c r="T36" s="696"/>
      <c r="U36" s="696"/>
      <c r="V36" s="696"/>
      <c r="W36" s="696"/>
      <c r="X36" s="696"/>
      <c r="Y36" s="697"/>
      <c r="Z36" s="698">
        <v>100</v>
      </c>
      <c r="AA36" s="698"/>
      <c r="AB36" s="698"/>
      <c r="AC36" s="698"/>
      <c r="AD36" s="699">
        <v>49557135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3723992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39807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10961424</v>
      </c>
      <c r="CS36" s="624"/>
      <c r="CT36" s="624"/>
      <c r="CU36" s="624"/>
      <c r="CV36" s="624"/>
      <c r="CW36" s="624"/>
      <c r="CX36" s="624"/>
      <c r="CY36" s="625"/>
      <c r="CZ36" s="657">
        <v>12.2</v>
      </c>
      <c r="DA36" s="658"/>
      <c r="DB36" s="658"/>
      <c r="DC36" s="659"/>
      <c r="DD36" s="632">
        <v>9657394</v>
      </c>
      <c r="DE36" s="624"/>
      <c r="DF36" s="624"/>
      <c r="DG36" s="624"/>
      <c r="DH36" s="624"/>
      <c r="DI36" s="624"/>
      <c r="DJ36" s="624"/>
      <c r="DK36" s="625"/>
      <c r="DL36" s="632">
        <v>4799801</v>
      </c>
      <c r="DM36" s="624"/>
      <c r="DN36" s="624"/>
      <c r="DO36" s="624"/>
      <c r="DP36" s="624"/>
      <c r="DQ36" s="624"/>
      <c r="DR36" s="624"/>
      <c r="DS36" s="624"/>
      <c r="DT36" s="624"/>
      <c r="DU36" s="624"/>
      <c r="DV36" s="625"/>
      <c r="DW36" s="628">
        <v>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942009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31311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1541442</v>
      </c>
      <c r="CS37" s="655"/>
      <c r="CT37" s="655"/>
      <c r="CU37" s="655"/>
      <c r="CV37" s="655"/>
      <c r="CW37" s="655"/>
      <c r="CX37" s="655"/>
      <c r="CY37" s="656"/>
      <c r="CZ37" s="657">
        <v>1.7</v>
      </c>
      <c r="DA37" s="658"/>
      <c r="DB37" s="658"/>
      <c r="DC37" s="659"/>
      <c r="DD37" s="632">
        <v>1492727</v>
      </c>
      <c r="DE37" s="655"/>
      <c r="DF37" s="655"/>
      <c r="DG37" s="655"/>
      <c r="DH37" s="655"/>
      <c r="DI37" s="655"/>
      <c r="DJ37" s="655"/>
      <c r="DK37" s="656"/>
      <c r="DL37" s="632">
        <v>1283551</v>
      </c>
      <c r="DM37" s="655"/>
      <c r="DN37" s="655"/>
      <c r="DO37" s="655"/>
      <c r="DP37" s="655"/>
      <c r="DQ37" s="655"/>
      <c r="DR37" s="655"/>
      <c r="DS37" s="655"/>
      <c r="DT37" s="655"/>
      <c r="DU37" s="655"/>
      <c r="DV37" s="656"/>
      <c r="DW37" s="628">
        <v>2.4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30384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51397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7710936</v>
      </c>
      <c r="CS38" s="624"/>
      <c r="CT38" s="624"/>
      <c r="CU38" s="624"/>
      <c r="CV38" s="624"/>
      <c r="CW38" s="624"/>
      <c r="CX38" s="624"/>
      <c r="CY38" s="625"/>
      <c r="CZ38" s="657">
        <v>8.6</v>
      </c>
      <c r="DA38" s="658"/>
      <c r="DB38" s="658"/>
      <c r="DC38" s="659"/>
      <c r="DD38" s="632">
        <v>6424600</v>
      </c>
      <c r="DE38" s="624"/>
      <c r="DF38" s="624"/>
      <c r="DG38" s="624"/>
      <c r="DH38" s="624"/>
      <c r="DI38" s="624"/>
      <c r="DJ38" s="624"/>
      <c r="DK38" s="625"/>
      <c r="DL38" s="632">
        <v>6237335</v>
      </c>
      <c r="DM38" s="624"/>
      <c r="DN38" s="624"/>
      <c r="DO38" s="624"/>
      <c r="DP38" s="624"/>
      <c r="DQ38" s="624"/>
      <c r="DR38" s="624"/>
      <c r="DS38" s="624"/>
      <c r="DT38" s="624"/>
      <c r="DU38" s="624"/>
      <c r="DV38" s="625"/>
      <c r="DW38" s="628">
        <v>11.6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17549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535868</v>
      </c>
      <c r="CS39" s="655"/>
      <c r="CT39" s="655"/>
      <c r="CU39" s="655"/>
      <c r="CV39" s="655"/>
      <c r="CW39" s="655"/>
      <c r="CX39" s="655"/>
      <c r="CY39" s="656"/>
      <c r="CZ39" s="657">
        <v>0.6</v>
      </c>
      <c r="DA39" s="658"/>
      <c r="DB39" s="658"/>
      <c r="DC39" s="659"/>
      <c r="DD39" s="632">
        <v>515495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1513365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4663406</v>
      </c>
      <c r="CS40" s="624"/>
      <c r="CT40" s="624"/>
      <c r="CU40" s="624"/>
      <c r="CV40" s="624"/>
      <c r="CW40" s="624"/>
      <c r="CX40" s="624"/>
      <c r="CY40" s="625"/>
      <c r="CZ40" s="657">
        <v>5.2</v>
      </c>
      <c r="DA40" s="658"/>
      <c r="DB40" s="658"/>
      <c r="DC40" s="659"/>
      <c r="DD40" s="632">
        <v>18936</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5987990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9821092</v>
      </c>
      <c r="CS42" s="624"/>
      <c r="CT42" s="624"/>
      <c r="CU42" s="624"/>
      <c r="CV42" s="624"/>
      <c r="CW42" s="624"/>
      <c r="CX42" s="624"/>
      <c r="CY42" s="625"/>
      <c r="CZ42" s="657">
        <v>10.9</v>
      </c>
      <c r="DA42" s="706"/>
      <c r="DB42" s="706"/>
      <c r="DC42" s="707"/>
      <c r="DD42" s="632">
        <v>3226327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184195</v>
      </c>
      <c r="CS43" s="655"/>
      <c r="CT43" s="655"/>
      <c r="CU43" s="655"/>
      <c r="CV43" s="655"/>
      <c r="CW43" s="655"/>
      <c r="CX43" s="655"/>
      <c r="CY43" s="656"/>
      <c r="CZ43" s="657">
        <v>0.2</v>
      </c>
      <c r="DA43" s="658"/>
      <c r="DB43" s="658"/>
      <c r="DC43" s="659"/>
      <c r="DD43" s="632">
        <v>184195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9814875</v>
      </c>
      <c r="CS44" s="624"/>
      <c r="CT44" s="624"/>
      <c r="CU44" s="624"/>
      <c r="CV44" s="624"/>
      <c r="CW44" s="624"/>
      <c r="CX44" s="624"/>
      <c r="CY44" s="625"/>
      <c r="CZ44" s="657">
        <v>10.9</v>
      </c>
      <c r="DA44" s="706"/>
      <c r="DB44" s="706"/>
      <c r="DC44" s="707"/>
      <c r="DD44" s="632">
        <v>3220110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3556300</v>
      </c>
      <c r="CS45" s="655"/>
      <c r="CT45" s="655"/>
      <c r="CU45" s="655"/>
      <c r="CV45" s="655"/>
      <c r="CW45" s="655"/>
      <c r="CX45" s="655"/>
      <c r="CY45" s="656"/>
      <c r="CZ45" s="657">
        <v>4</v>
      </c>
      <c r="DA45" s="658"/>
      <c r="DB45" s="658"/>
      <c r="DC45" s="659"/>
      <c r="DD45" s="632">
        <v>172946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6140562</v>
      </c>
      <c r="CS46" s="624"/>
      <c r="CT46" s="624"/>
      <c r="CU46" s="624"/>
      <c r="CV46" s="624"/>
      <c r="CW46" s="624"/>
      <c r="CX46" s="624"/>
      <c r="CY46" s="625"/>
      <c r="CZ46" s="657">
        <v>6.8</v>
      </c>
      <c r="DA46" s="706"/>
      <c r="DB46" s="706"/>
      <c r="DC46" s="707"/>
      <c r="DD46" s="632">
        <v>3026551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6217</v>
      </c>
      <c r="CS47" s="655"/>
      <c r="CT47" s="655"/>
      <c r="CU47" s="655"/>
      <c r="CV47" s="655"/>
      <c r="CW47" s="655"/>
      <c r="CX47" s="655"/>
      <c r="CY47" s="656"/>
      <c r="CZ47" s="657">
        <v>0</v>
      </c>
      <c r="DA47" s="658"/>
      <c r="DB47" s="658"/>
      <c r="DC47" s="659"/>
      <c r="DD47" s="632">
        <v>6217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89864305</v>
      </c>
      <c r="CS49" s="691"/>
      <c r="CT49" s="691"/>
      <c r="CU49" s="691"/>
      <c r="CV49" s="691"/>
      <c r="CW49" s="691"/>
      <c r="CX49" s="691"/>
      <c r="CY49" s="718"/>
      <c r="CZ49" s="719">
        <v>100</v>
      </c>
      <c r="DA49" s="720"/>
      <c r="DB49" s="720"/>
      <c r="DC49" s="721"/>
      <c r="DD49" s="722">
        <v>58435323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Q10" sqref="Q10:U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92527</v>
      </c>
      <c r="R7" s="753"/>
      <c r="S7" s="753"/>
      <c r="T7" s="753"/>
      <c r="U7" s="753"/>
      <c r="V7" s="753">
        <v>90522</v>
      </c>
      <c r="W7" s="753"/>
      <c r="X7" s="753"/>
      <c r="Y7" s="753"/>
      <c r="Z7" s="753"/>
      <c r="AA7" s="753">
        <v>2004</v>
      </c>
      <c r="AB7" s="753"/>
      <c r="AC7" s="753"/>
      <c r="AD7" s="753"/>
      <c r="AE7" s="754"/>
      <c r="AF7" s="755">
        <v>1885</v>
      </c>
      <c r="AG7" s="756"/>
      <c r="AH7" s="756"/>
      <c r="AI7" s="756"/>
      <c r="AJ7" s="757"/>
      <c r="AK7" s="792">
        <v>1608</v>
      </c>
      <c r="AL7" s="793"/>
      <c r="AM7" s="793"/>
      <c r="AN7" s="793"/>
      <c r="AO7" s="793"/>
      <c r="AP7" s="793">
        <v>94588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-21</v>
      </c>
      <c r="CI7" s="790"/>
      <c r="CJ7" s="790"/>
      <c r="CK7" s="790"/>
      <c r="CL7" s="791"/>
      <c r="CM7" s="789">
        <v>263</v>
      </c>
      <c r="CN7" s="790"/>
      <c r="CO7" s="790"/>
      <c r="CP7" s="790"/>
      <c r="CQ7" s="791"/>
      <c r="CR7" s="789">
        <v>10</v>
      </c>
      <c r="CS7" s="790"/>
      <c r="CT7" s="790"/>
      <c r="CU7" s="790"/>
      <c r="CV7" s="791"/>
      <c r="CW7" s="789">
        <v>52</v>
      </c>
      <c r="CX7" s="790"/>
      <c r="CY7" s="790"/>
      <c r="CZ7" s="790"/>
      <c r="DA7" s="791"/>
      <c r="DB7" s="789" t="s">
        <v>538</v>
      </c>
      <c r="DC7" s="790"/>
      <c r="DD7" s="790"/>
      <c r="DE7" s="790"/>
      <c r="DF7" s="791"/>
      <c r="DG7" s="789" t="s">
        <v>538</v>
      </c>
      <c r="DH7" s="790"/>
      <c r="DI7" s="790"/>
      <c r="DJ7" s="790"/>
      <c r="DK7" s="791"/>
      <c r="DL7" s="789">
        <v>546</v>
      </c>
      <c r="DM7" s="790"/>
      <c r="DN7" s="790"/>
      <c r="DO7" s="790"/>
      <c r="DP7" s="791"/>
      <c r="DQ7" s="789">
        <v>164</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1468</v>
      </c>
      <c r="R8" s="777"/>
      <c r="S8" s="777"/>
      <c r="T8" s="777"/>
      <c r="U8" s="777"/>
      <c r="V8" s="777">
        <v>1467</v>
      </c>
      <c r="W8" s="777"/>
      <c r="X8" s="777"/>
      <c r="Y8" s="777"/>
      <c r="Z8" s="777"/>
      <c r="AA8" s="777">
        <v>1</v>
      </c>
      <c r="AB8" s="777"/>
      <c r="AC8" s="777"/>
      <c r="AD8" s="777"/>
      <c r="AE8" s="778"/>
      <c r="AF8" s="779">
        <v>1</v>
      </c>
      <c r="AG8" s="780"/>
      <c r="AH8" s="780"/>
      <c r="AI8" s="780"/>
      <c r="AJ8" s="781"/>
      <c r="AK8" s="782">
        <v>1467</v>
      </c>
      <c r="AL8" s="783"/>
      <c r="AM8" s="783"/>
      <c r="AN8" s="783"/>
      <c r="AO8" s="783"/>
      <c r="AP8" s="783">
        <v>5384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539</v>
      </c>
      <c r="BT8" s="787"/>
      <c r="BU8" s="787"/>
      <c r="BV8" s="787"/>
      <c r="BW8" s="787"/>
      <c r="BX8" s="787"/>
      <c r="BY8" s="787"/>
      <c r="BZ8" s="787"/>
      <c r="CA8" s="787"/>
      <c r="CB8" s="787"/>
      <c r="CC8" s="787"/>
      <c r="CD8" s="787"/>
      <c r="CE8" s="787"/>
      <c r="CF8" s="787"/>
      <c r="CG8" s="788"/>
      <c r="CH8" s="799">
        <v>3</v>
      </c>
      <c r="CI8" s="800"/>
      <c r="CJ8" s="800"/>
      <c r="CK8" s="800"/>
      <c r="CL8" s="801"/>
      <c r="CM8" s="799">
        <v>369</v>
      </c>
      <c r="CN8" s="800"/>
      <c r="CO8" s="800"/>
      <c r="CP8" s="800"/>
      <c r="CQ8" s="801"/>
      <c r="CR8" s="799">
        <v>10</v>
      </c>
      <c r="CS8" s="800"/>
      <c r="CT8" s="800"/>
      <c r="CU8" s="800"/>
      <c r="CV8" s="801"/>
      <c r="CW8" s="799" t="s">
        <v>538</v>
      </c>
      <c r="CX8" s="800"/>
      <c r="CY8" s="800"/>
      <c r="CZ8" s="800"/>
      <c r="DA8" s="801"/>
      <c r="DB8" s="799">
        <v>3698</v>
      </c>
      <c r="DC8" s="800"/>
      <c r="DD8" s="800"/>
      <c r="DE8" s="800"/>
      <c r="DF8" s="801"/>
      <c r="DG8" s="799" t="s">
        <v>538</v>
      </c>
      <c r="DH8" s="800"/>
      <c r="DI8" s="800"/>
      <c r="DJ8" s="800"/>
      <c r="DK8" s="801"/>
      <c r="DL8" s="799" t="s">
        <v>538</v>
      </c>
      <c r="DM8" s="800"/>
      <c r="DN8" s="800"/>
      <c r="DO8" s="800"/>
      <c r="DP8" s="801"/>
      <c r="DQ8" s="799" t="s">
        <v>538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540</v>
      </c>
      <c r="BT9" s="787"/>
      <c r="BU9" s="787"/>
      <c r="BV9" s="787"/>
      <c r="BW9" s="787"/>
      <c r="BX9" s="787"/>
      <c r="BY9" s="787"/>
      <c r="BZ9" s="787"/>
      <c r="CA9" s="787"/>
      <c r="CB9" s="787"/>
      <c r="CC9" s="787"/>
      <c r="CD9" s="787"/>
      <c r="CE9" s="787"/>
      <c r="CF9" s="787"/>
      <c r="CG9" s="788"/>
      <c r="CH9" s="799">
        <v>-1</v>
      </c>
      <c r="CI9" s="800"/>
      <c r="CJ9" s="800"/>
      <c r="CK9" s="800"/>
      <c r="CL9" s="801"/>
      <c r="CM9" s="799">
        <v>122</v>
      </c>
      <c r="CN9" s="800"/>
      <c r="CO9" s="800"/>
      <c r="CP9" s="800"/>
      <c r="CQ9" s="801"/>
      <c r="CR9" s="799">
        <v>50</v>
      </c>
      <c r="CS9" s="800"/>
      <c r="CT9" s="800"/>
      <c r="CU9" s="800"/>
      <c r="CV9" s="801"/>
      <c r="CW9" s="799" t="s">
        <v>538</v>
      </c>
      <c r="CX9" s="800"/>
      <c r="CY9" s="800"/>
      <c r="CZ9" s="800"/>
      <c r="DA9" s="801"/>
      <c r="DB9" s="799" t="s">
        <v>538</v>
      </c>
      <c r="DC9" s="800"/>
      <c r="DD9" s="800"/>
      <c r="DE9" s="800"/>
      <c r="DF9" s="801"/>
      <c r="DG9" s="799" t="s">
        <v>538</v>
      </c>
      <c r="DH9" s="800"/>
      <c r="DI9" s="800"/>
      <c r="DJ9" s="800"/>
      <c r="DK9" s="801"/>
      <c r="DL9" s="799" t="s">
        <v>538</v>
      </c>
      <c r="DM9" s="800"/>
      <c r="DN9" s="800"/>
      <c r="DO9" s="800"/>
      <c r="DP9" s="801"/>
      <c r="DQ9" s="799" t="s">
        <v>538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541</v>
      </c>
      <c r="BT10" s="787"/>
      <c r="BU10" s="787"/>
      <c r="BV10" s="787"/>
      <c r="BW10" s="787"/>
      <c r="BX10" s="787"/>
      <c r="BY10" s="787"/>
      <c r="BZ10" s="787"/>
      <c r="CA10" s="787"/>
      <c r="CB10" s="787"/>
      <c r="CC10" s="787"/>
      <c r="CD10" s="787"/>
      <c r="CE10" s="787"/>
      <c r="CF10" s="787"/>
      <c r="CG10" s="788"/>
      <c r="CH10" s="799">
        <v>-37</v>
      </c>
      <c r="CI10" s="800"/>
      <c r="CJ10" s="800"/>
      <c r="CK10" s="800"/>
      <c r="CL10" s="801"/>
      <c r="CM10" s="799">
        <v>1724</v>
      </c>
      <c r="CN10" s="800"/>
      <c r="CO10" s="800"/>
      <c r="CP10" s="800"/>
      <c r="CQ10" s="801"/>
      <c r="CR10" s="799">
        <v>25</v>
      </c>
      <c r="CS10" s="800"/>
      <c r="CT10" s="800"/>
      <c r="CU10" s="800"/>
      <c r="CV10" s="801"/>
      <c r="CW10" s="799">
        <v>20</v>
      </c>
      <c r="CX10" s="800"/>
      <c r="CY10" s="800"/>
      <c r="CZ10" s="800"/>
      <c r="DA10" s="801"/>
      <c r="DB10" s="799" t="s">
        <v>538</v>
      </c>
      <c r="DC10" s="800"/>
      <c r="DD10" s="800"/>
      <c r="DE10" s="800"/>
      <c r="DF10" s="801"/>
      <c r="DG10" s="799" t="s">
        <v>538</v>
      </c>
      <c r="DH10" s="800"/>
      <c r="DI10" s="800"/>
      <c r="DJ10" s="800"/>
      <c r="DK10" s="801"/>
      <c r="DL10" s="799" t="s">
        <v>538</v>
      </c>
      <c r="DM10" s="800"/>
      <c r="DN10" s="800"/>
      <c r="DO10" s="800"/>
      <c r="DP10" s="801"/>
      <c r="DQ10" s="799" t="s">
        <v>538</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542</v>
      </c>
      <c r="BT11" s="787"/>
      <c r="BU11" s="787"/>
      <c r="BV11" s="787"/>
      <c r="BW11" s="787"/>
      <c r="BX11" s="787"/>
      <c r="BY11" s="787"/>
      <c r="BZ11" s="787"/>
      <c r="CA11" s="787"/>
      <c r="CB11" s="787"/>
      <c r="CC11" s="787"/>
      <c r="CD11" s="787"/>
      <c r="CE11" s="787"/>
      <c r="CF11" s="787"/>
      <c r="CG11" s="788"/>
      <c r="CH11" s="799">
        <v>2</v>
      </c>
      <c r="CI11" s="800"/>
      <c r="CJ11" s="800"/>
      <c r="CK11" s="800"/>
      <c r="CL11" s="801"/>
      <c r="CM11" s="799">
        <v>572</v>
      </c>
      <c r="CN11" s="800"/>
      <c r="CO11" s="800"/>
      <c r="CP11" s="800"/>
      <c r="CQ11" s="801"/>
      <c r="CR11" s="799">
        <v>421</v>
      </c>
      <c r="CS11" s="800"/>
      <c r="CT11" s="800"/>
      <c r="CU11" s="800"/>
      <c r="CV11" s="801"/>
      <c r="CW11" s="799">
        <v>39</v>
      </c>
      <c r="CX11" s="800"/>
      <c r="CY11" s="800"/>
      <c r="CZ11" s="800"/>
      <c r="DA11" s="801"/>
      <c r="DB11" s="799" t="s">
        <v>538</v>
      </c>
      <c r="DC11" s="800"/>
      <c r="DD11" s="800"/>
      <c r="DE11" s="800"/>
      <c r="DF11" s="801"/>
      <c r="DG11" s="799" t="s">
        <v>538</v>
      </c>
      <c r="DH11" s="800"/>
      <c r="DI11" s="800"/>
      <c r="DJ11" s="800"/>
      <c r="DK11" s="801"/>
      <c r="DL11" s="799" t="s">
        <v>538</v>
      </c>
      <c r="DM11" s="800"/>
      <c r="DN11" s="800"/>
      <c r="DO11" s="800"/>
      <c r="DP11" s="801"/>
      <c r="DQ11" s="799" t="s">
        <v>538</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543</v>
      </c>
      <c r="BT12" s="787"/>
      <c r="BU12" s="787"/>
      <c r="BV12" s="787"/>
      <c r="BW12" s="787"/>
      <c r="BX12" s="787"/>
      <c r="BY12" s="787"/>
      <c r="BZ12" s="787"/>
      <c r="CA12" s="787"/>
      <c r="CB12" s="787"/>
      <c r="CC12" s="787"/>
      <c r="CD12" s="787"/>
      <c r="CE12" s="787"/>
      <c r="CF12" s="787"/>
      <c r="CG12" s="788"/>
      <c r="CH12" s="799">
        <v>-4</v>
      </c>
      <c r="CI12" s="800"/>
      <c r="CJ12" s="800"/>
      <c r="CK12" s="800"/>
      <c r="CL12" s="801"/>
      <c r="CM12" s="799">
        <v>26</v>
      </c>
      <c r="CN12" s="800"/>
      <c r="CO12" s="800"/>
      <c r="CP12" s="800"/>
      <c r="CQ12" s="801"/>
      <c r="CR12" s="799">
        <v>1045</v>
      </c>
      <c r="CS12" s="800"/>
      <c r="CT12" s="800"/>
      <c r="CU12" s="800"/>
      <c r="CV12" s="801"/>
      <c r="CW12" s="799">
        <v>8</v>
      </c>
      <c r="CX12" s="800"/>
      <c r="CY12" s="800"/>
      <c r="CZ12" s="800"/>
      <c r="DA12" s="801"/>
      <c r="DB12" s="799" t="s">
        <v>538</v>
      </c>
      <c r="DC12" s="800"/>
      <c r="DD12" s="800"/>
      <c r="DE12" s="800"/>
      <c r="DF12" s="801"/>
      <c r="DG12" s="799" t="s">
        <v>538</v>
      </c>
      <c r="DH12" s="800"/>
      <c r="DI12" s="800"/>
      <c r="DJ12" s="800"/>
      <c r="DK12" s="801"/>
      <c r="DL12" s="799" t="s">
        <v>538</v>
      </c>
      <c r="DM12" s="800"/>
      <c r="DN12" s="800"/>
      <c r="DO12" s="800"/>
      <c r="DP12" s="801"/>
      <c r="DQ12" s="799" t="s">
        <v>538</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544</v>
      </c>
      <c r="BT13" s="787"/>
      <c r="BU13" s="787"/>
      <c r="BV13" s="787"/>
      <c r="BW13" s="787"/>
      <c r="BX13" s="787"/>
      <c r="BY13" s="787"/>
      <c r="BZ13" s="787"/>
      <c r="CA13" s="787"/>
      <c r="CB13" s="787"/>
      <c r="CC13" s="787"/>
      <c r="CD13" s="787"/>
      <c r="CE13" s="787"/>
      <c r="CF13" s="787"/>
      <c r="CG13" s="788"/>
      <c r="CH13" s="799">
        <v>-3</v>
      </c>
      <c r="CI13" s="800"/>
      <c r="CJ13" s="800"/>
      <c r="CK13" s="800"/>
      <c r="CL13" s="801"/>
      <c r="CM13" s="799">
        <v>138</v>
      </c>
      <c r="CN13" s="800"/>
      <c r="CO13" s="800"/>
      <c r="CP13" s="800"/>
      <c r="CQ13" s="801"/>
      <c r="CR13" s="799">
        <v>40</v>
      </c>
      <c r="CS13" s="800"/>
      <c r="CT13" s="800"/>
      <c r="CU13" s="800"/>
      <c r="CV13" s="801"/>
      <c r="CW13" s="799" t="s">
        <v>538</v>
      </c>
      <c r="CX13" s="800"/>
      <c r="CY13" s="800"/>
      <c r="CZ13" s="800"/>
      <c r="DA13" s="801"/>
      <c r="DB13" s="799" t="s">
        <v>538</v>
      </c>
      <c r="DC13" s="800"/>
      <c r="DD13" s="800"/>
      <c r="DE13" s="800"/>
      <c r="DF13" s="801"/>
      <c r="DG13" s="799" t="s">
        <v>538</v>
      </c>
      <c r="DH13" s="800"/>
      <c r="DI13" s="800"/>
      <c r="DJ13" s="800"/>
      <c r="DK13" s="801"/>
      <c r="DL13" s="799" t="s">
        <v>538</v>
      </c>
      <c r="DM13" s="800"/>
      <c r="DN13" s="800"/>
      <c r="DO13" s="800"/>
      <c r="DP13" s="801"/>
      <c r="DQ13" s="799" t="s">
        <v>538</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545</v>
      </c>
      <c r="BT14" s="787"/>
      <c r="BU14" s="787"/>
      <c r="BV14" s="787"/>
      <c r="BW14" s="787"/>
      <c r="BX14" s="787"/>
      <c r="BY14" s="787"/>
      <c r="BZ14" s="787"/>
      <c r="CA14" s="787"/>
      <c r="CB14" s="787"/>
      <c r="CC14" s="787"/>
      <c r="CD14" s="787"/>
      <c r="CE14" s="787"/>
      <c r="CF14" s="787"/>
      <c r="CG14" s="788"/>
      <c r="CH14" s="799">
        <v>8</v>
      </c>
      <c r="CI14" s="800"/>
      <c r="CJ14" s="800"/>
      <c r="CK14" s="800"/>
      <c r="CL14" s="801"/>
      <c r="CM14" s="799">
        <v>58</v>
      </c>
      <c r="CN14" s="800"/>
      <c r="CO14" s="800"/>
      <c r="CP14" s="800"/>
      <c r="CQ14" s="801"/>
      <c r="CR14" s="799">
        <v>50</v>
      </c>
      <c r="CS14" s="800"/>
      <c r="CT14" s="800"/>
      <c r="CU14" s="800"/>
      <c r="CV14" s="801"/>
      <c r="CW14" s="799" t="s">
        <v>538</v>
      </c>
      <c r="CX14" s="800"/>
      <c r="CY14" s="800"/>
      <c r="CZ14" s="800"/>
      <c r="DA14" s="801"/>
      <c r="DB14" s="799" t="s">
        <v>538</v>
      </c>
      <c r="DC14" s="800"/>
      <c r="DD14" s="800"/>
      <c r="DE14" s="800"/>
      <c r="DF14" s="801"/>
      <c r="DG14" s="799" t="s">
        <v>538</v>
      </c>
      <c r="DH14" s="800"/>
      <c r="DI14" s="800"/>
      <c r="DJ14" s="800"/>
      <c r="DK14" s="801"/>
      <c r="DL14" s="799" t="s">
        <v>538</v>
      </c>
      <c r="DM14" s="800"/>
      <c r="DN14" s="800"/>
      <c r="DO14" s="800"/>
      <c r="DP14" s="801"/>
      <c r="DQ14" s="799" t="s">
        <v>538</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546</v>
      </c>
      <c r="BT15" s="787"/>
      <c r="BU15" s="787"/>
      <c r="BV15" s="787"/>
      <c r="BW15" s="787"/>
      <c r="BX15" s="787"/>
      <c r="BY15" s="787"/>
      <c r="BZ15" s="787"/>
      <c r="CA15" s="787"/>
      <c r="CB15" s="787"/>
      <c r="CC15" s="787"/>
      <c r="CD15" s="787"/>
      <c r="CE15" s="787"/>
      <c r="CF15" s="787"/>
      <c r="CG15" s="788"/>
      <c r="CH15" s="799">
        <v>0</v>
      </c>
      <c r="CI15" s="800"/>
      <c r="CJ15" s="800"/>
      <c r="CK15" s="800"/>
      <c r="CL15" s="801"/>
      <c r="CM15" s="799">
        <v>12</v>
      </c>
      <c r="CN15" s="800"/>
      <c r="CO15" s="800"/>
      <c r="CP15" s="800"/>
      <c r="CQ15" s="801"/>
      <c r="CR15" s="799">
        <v>3</v>
      </c>
      <c r="CS15" s="800"/>
      <c r="CT15" s="800"/>
      <c r="CU15" s="800"/>
      <c r="CV15" s="801"/>
      <c r="CW15" s="799" t="s">
        <v>538</v>
      </c>
      <c r="CX15" s="800"/>
      <c r="CY15" s="800"/>
      <c r="CZ15" s="800"/>
      <c r="DA15" s="801"/>
      <c r="DB15" s="799" t="s">
        <v>538</v>
      </c>
      <c r="DC15" s="800"/>
      <c r="DD15" s="800"/>
      <c r="DE15" s="800"/>
      <c r="DF15" s="801"/>
      <c r="DG15" s="799" t="s">
        <v>538</v>
      </c>
      <c r="DH15" s="800"/>
      <c r="DI15" s="800"/>
      <c r="DJ15" s="800"/>
      <c r="DK15" s="801"/>
      <c r="DL15" s="799" t="s">
        <v>538</v>
      </c>
      <c r="DM15" s="800"/>
      <c r="DN15" s="800"/>
      <c r="DO15" s="800"/>
      <c r="DP15" s="801"/>
      <c r="DQ15" s="799" t="s">
        <v>538</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91869</v>
      </c>
      <c r="R23" s="812"/>
      <c r="S23" s="812"/>
      <c r="T23" s="812"/>
      <c r="U23" s="812"/>
      <c r="V23" s="812">
        <v>89864</v>
      </c>
      <c r="W23" s="812"/>
      <c r="X23" s="812"/>
      <c r="Y23" s="812"/>
      <c r="Z23" s="812"/>
      <c r="AA23" s="812">
        <v>2005</v>
      </c>
      <c r="AB23" s="812"/>
      <c r="AC23" s="812"/>
      <c r="AD23" s="812"/>
      <c r="AE23" s="813"/>
      <c r="AF23" s="814">
        <v>1886</v>
      </c>
      <c r="AG23" s="812"/>
      <c r="AH23" s="812"/>
      <c r="AI23" s="812"/>
      <c r="AJ23" s="815"/>
      <c r="AK23" s="816"/>
      <c r="AL23" s="817"/>
      <c r="AM23" s="817"/>
      <c r="AN23" s="817"/>
      <c r="AO23" s="817"/>
      <c r="AP23" s="812">
        <v>99972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553</v>
      </c>
      <c r="C28" s="750"/>
      <c r="D28" s="750"/>
      <c r="E28" s="750"/>
      <c r="F28" s="750"/>
      <c r="G28" s="750"/>
      <c r="H28" s="750"/>
      <c r="I28" s="750"/>
      <c r="J28" s="750"/>
      <c r="K28" s="750"/>
      <c r="L28" s="750"/>
      <c r="M28" s="750"/>
      <c r="N28" s="750"/>
      <c r="O28" s="750"/>
      <c r="P28" s="751"/>
      <c r="Q28" s="840">
        <v>27729</v>
      </c>
      <c r="R28" s="841"/>
      <c r="S28" s="841"/>
      <c r="T28" s="841"/>
      <c r="U28" s="841"/>
      <c r="V28" s="841">
        <v>27689</v>
      </c>
      <c r="W28" s="841"/>
      <c r="X28" s="841"/>
      <c r="Y28" s="841"/>
      <c r="Z28" s="841"/>
      <c r="AA28" s="841">
        <v>40</v>
      </c>
      <c r="AB28" s="841"/>
      <c r="AC28" s="841"/>
      <c r="AD28" s="841"/>
      <c r="AE28" s="842"/>
      <c r="AF28" s="843">
        <v>40</v>
      </c>
      <c r="AG28" s="841"/>
      <c r="AH28" s="841"/>
      <c r="AI28" s="841"/>
      <c r="AJ28" s="844"/>
      <c r="AK28" s="845">
        <v>1513</v>
      </c>
      <c r="AL28" s="836"/>
      <c r="AM28" s="836"/>
      <c r="AN28" s="836"/>
      <c r="AO28" s="836"/>
      <c r="AP28" s="836" t="s">
        <v>538</v>
      </c>
      <c r="AQ28" s="836"/>
      <c r="AR28" s="836"/>
      <c r="AS28" s="836"/>
      <c r="AT28" s="836"/>
      <c r="AU28" s="836" t="s">
        <v>538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20610</v>
      </c>
      <c r="R29" s="777"/>
      <c r="S29" s="777"/>
      <c r="T29" s="777"/>
      <c r="U29" s="777"/>
      <c r="V29" s="777">
        <v>20388</v>
      </c>
      <c r="W29" s="777"/>
      <c r="X29" s="777"/>
      <c r="Y29" s="777"/>
      <c r="Z29" s="777"/>
      <c r="AA29" s="778">
        <v>222</v>
      </c>
      <c r="AB29" s="780"/>
      <c r="AC29" s="780"/>
      <c r="AD29" s="780"/>
      <c r="AE29" s="781"/>
      <c r="AF29" s="779">
        <v>212</v>
      </c>
      <c r="AG29" s="780"/>
      <c r="AH29" s="780"/>
      <c r="AI29" s="780"/>
      <c r="AJ29" s="781"/>
      <c r="AK29" s="848">
        <v>2968</v>
      </c>
      <c r="AL29" s="849"/>
      <c r="AM29" s="849"/>
      <c r="AN29" s="849"/>
      <c r="AO29" s="849"/>
      <c r="AP29" s="849" t="s">
        <v>538</v>
      </c>
      <c r="AQ29" s="849"/>
      <c r="AR29" s="849"/>
      <c r="AS29" s="849"/>
      <c r="AT29" s="849"/>
      <c r="AU29" s="849" t="s">
        <v>538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554</v>
      </c>
      <c r="C30" s="774"/>
      <c r="D30" s="774"/>
      <c r="E30" s="774"/>
      <c r="F30" s="774"/>
      <c r="G30" s="774"/>
      <c r="H30" s="774"/>
      <c r="I30" s="774"/>
      <c r="J30" s="774"/>
      <c r="K30" s="774"/>
      <c r="L30" s="774"/>
      <c r="M30" s="774"/>
      <c r="N30" s="774"/>
      <c r="O30" s="774"/>
      <c r="P30" s="775"/>
      <c r="Q30" s="776">
        <v>2922</v>
      </c>
      <c r="R30" s="777"/>
      <c r="S30" s="777"/>
      <c r="T30" s="777"/>
      <c r="U30" s="777"/>
      <c r="V30" s="777">
        <v>2903</v>
      </c>
      <c r="W30" s="777"/>
      <c r="X30" s="777"/>
      <c r="Y30" s="777"/>
      <c r="Z30" s="777"/>
      <c r="AA30" s="778">
        <v>19</v>
      </c>
      <c r="AB30" s="780"/>
      <c r="AC30" s="780"/>
      <c r="AD30" s="780"/>
      <c r="AE30" s="781"/>
      <c r="AF30" s="779">
        <v>19</v>
      </c>
      <c r="AG30" s="780"/>
      <c r="AH30" s="780"/>
      <c r="AI30" s="780"/>
      <c r="AJ30" s="781"/>
      <c r="AK30" s="848">
        <v>602</v>
      </c>
      <c r="AL30" s="849"/>
      <c r="AM30" s="849"/>
      <c r="AN30" s="849"/>
      <c r="AO30" s="849"/>
      <c r="AP30" s="849" t="s">
        <v>538</v>
      </c>
      <c r="AQ30" s="849"/>
      <c r="AR30" s="849"/>
      <c r="AS30" s="849"/>
      <c r="AT30" s="849"/>
      <c r="AU30" s="849" t="s">
        <v>538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532</v>
      </c>
      <c r="R31" s="777"/>
      <c r="S31" s="777"/>
      <c r="T31" s="777"/>
      <c r="U31" s="777"/>
      <c r="V31" s="777">
        <v>523</v>
      </c>
      <c r="W31" s="777"/>
      <c r="X31" s="777"/>
      <c r="Y31" s="777"/>
      <c r="Z31" s="777"/>
      <c r="AA31" s="778">
        <v>10</v>
      </c>
      <c r="AB31" s="780"/>
      <c r="AC31" s="780"/>
      <c r="AD31" s="780"/>
      <c r="AE31" s="781"/>
      <c r="AF31" s="779">
        <v>10</v>
      </c>
      <c r="AG31" s="780"/>
      <c r="AH31" s="780"/>
      <c r="AI31" s="780"/>
      <c r="AJ31" s="781"/>
      <c r="AK31" s="848" t="s">
        <v>538</v>
      </c>
      <c r="AL31" s="849"/>
      <c r="AM31" s="849"/>
      <c r="AN31" s="849"/>
      <c r="AO31" s="849"/>
      <c r="AP31" s="849">
        <v>37</v>
      </c>
      <c r="AQ31" s="849"/>
      <c r="AR31" s="849"/>
      <c r="AS31" s="849"/>
      <c r="AT31" s="849"/>
      <c r="AU31" s="849" t="s">
        <v>538</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6123</v>
      </c>
      <c r="R32" s="777"/>
      <c r="S32" s="777"/>
      <c r="T32" s="777"/>
      <c r="U32" s="777"/>
      <c r="V32" s="777">
        <v>5221</v>
      </c>
      <c r="W32" s="777"/>
      <c r="X32" s="777"/>
      <c r="Y32" s="777"/>
      <c r="Z32" s="777"/>
      <c r="AA32" s="778">
        <v>901</v>
      </c>
      <c r="AB32" s="780"/>
      <c r="AC32" s="780"/>
      <c r="AD32" s="780"/>
      <c r="AE32" s="781"/>
      <c r="AF32" s="779">
        <v>3689</v>
      </c>
      <c r="AG32" s="780"/>
      <c r="AH32" s="780"/>
      <c r="AI32" s="780"/>
      <c r="AJ32" s="781"/>
      <c r="AK32" s="848">
        <v>17</v>
      </c>
      <c r="AL32" s="849"/>
      <c r="AM32" s="849"/>
      <c r="AN32" s="849"/>
      <c r="AO32" s="849"/>
      <c r="AP32" s="849">
        <v>18065</v>
      </c>
      <c r="AQ32" s="849"/>
      <c r="AR32" s="849"/>
      <c r="AS32" s="849"/>
      <c r="AT32" s="849"/>
      <c r="AU32" s="849">
        <v>271</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9008</v>
      </c>
      <c r="R33" s="777"/>
      <c r="S33" s="777"/>
      <c r="T33" s="777"/>
      <c r="U33" s="777"/>
      <c r="V33" s="777">
        <v>8519</v>
      </c>
      <c r="W33" s="777"/>
      <c r="X33" s="777"/>
      <c r="Y33" s="777"/>
      <c r="Z33" s="777"/>
      <c r="AA33" s="778">
        <v>490</v>
      </c>
      <c r="AB33" s="780"/>
      <c r="AC33" s="780"/>
      <c r="AD33" s="780"/>
      <c r="AE33" s="781"/>
      <c r="AF33" s="779">
        <v>1241</v>
      </c>
      <c r="AG33" s="780"/>
      <c r="AH33" s="780"/>
      <c r="AI33" s="780"/>
      <c r="AJ33" s="781"/>
      <c r="AK33" s="848">
        <v>3545</v>
      </c>
      <c r="AL33" s="849"/>
      <c r="AM33" s="849"/>
      <c r="AN33" s="849"/>
      <c r="AO33" s="849"/>
      <c r="AP33" s="849">
        <v>96505</v>
      </c>
      <c r="AQ33" s="849"/>
      <c r="AR33" s="849"/>
      <c r="AS33" s="849"/>
      <c r="AT33" s="849"/>
      <c r="AU33" s="849">
        <v>35321</v>
      </c>
      <c r="AV33" s="849"/>
      <c r="AW33" s="849"/>
      <c r="AX33" s="849"/>
      <c r="AY33" s="849"/>
      <c r="AZ33" s="850"/>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11576</v>
      </c>
      <c r="R34" s="777"/>
      <c r="S34" s="777"/>
      <c r="T34" s="777"/>
      <c r="U34" s="777"/>
      <c r="V34" s="777">
        <v>11331</v>
      </c>
      <c r="W34" s="777"/>
      <c r="X34" s="777"/>
      <c r="Y34" s="777"/>
      <c r="Z34" s="777"/>
      <c r="AA34" s="778">
        <v>245</v>
      </c>
      <c r="AB34" s="780"/>
      <c r="AC34" s="780"/>
      <c r="AD34" s="780"/>
      <c r="AE34" s="781"/>
      <c r="AF34" s="779">
        <v>4106</v>
      </c>
      <c r="AG34" s="780"/>
      <c r="AH34" s="780"/>
      <c r="AI34" s="780"/>
      <c r="AJ34" s="781"/>
      <c r="AK34" s="848">
        <v>942</v>
      </c>
      <c r="AL34" s="849"/>
      <c r="AM34" s="849"/>
      <c r="AN34" s="849"/>
      <c r="AO34" s="849"/>
      <c r="AP34" s="849">
        <v>5349</v>
      </c>
      <c r="AQ34" s="849"/>
      <c r="AR34" s="849"/>
      <c r="AS34" s="849"/>
      <c r="AT34" s="849"/>
      <c r="AU34" s="849">
        <v>3359</v>
      </c>
      <c r="AV34" s="849"/>
      <c r="AW34" s="849"/>
      <c r="AX34" s="849"/>
      <c r="AY34" s="849"/>
      <c r="AZ34" s="850"/>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555</v>
      </c>
      <c r="C35" s="774"/>
      <c r="D35" s="774"/>
      <c r="E35" s="774"/>
      <c r="F35" s="774"/>
      <c r="G35" s="774"/>
      <c r="H35" s="774"/>
      <c r="I35" s="774"/>
      <c r="J35" s="774"/>
      <c r="K35" s="774"/>
      <c r="L35" s="774"/>
      <c r="M35" s="774"/>
      <c r="N35" s="774"/>
      <c r="O35" s="774"/>
      <c r="P35" s="775"/>
      <c r="Q35" s="776">
        <v>250</v>
      </c>
      <c r="R35" s="777"/>
      <c r="S35" s="777"/>
      <c r="T35" s="777"/>
      <c r="U35" s="777"/>
      <c r="V35" s="777">
        <v>229</v>
      </c>
      <c r="W35" s="777"/>
      <c r="X35" s="777"/>
      <c r="Y35" s="777"/>
      <c r="Z35" s="777"/>
      <c r="AA35" s="778">
        <v>21</v>
      </c>
      <c r="AB35" s="780"/>
      <c r="AC35" s="780"/>
      <c r="AD35" s="780"/>
      <c r="AE35" s="781"/>
      <c r="AF35" s="779">
        <v>21</v>
      </c>
      <c r="AG35" s="780"/>
      <c r="AH35" s="780"/>
      <c r="AI35" s="780"/>
      <c r="AJ35" s="781"/>
      <c r="AK35" s="848">
        <v>30</v>
      </c>
      <c r="AL35" s="849"/>
      <c r="AM35" s="849"/>
      <c r="AN35" s="849"/>
      <c r="AO35" s="849"/>
      <c r="AP35" s="849">
        <v>400</v>
      </c>
      <c r="AQ35" s="849"/>
      <c r="AR35" s="849"/>
      <c r="AS35" s="849"/>
      <c r="AT35" s="849"/>
      <c r="AU35" s="849">
        <v>232</v>
      </c>
      <c r="AV35" s="849"/>
      <c r="AW35" s="849"/>
      <c r="AX35" s="849"/>
      <c r="AY35" s="849"/>
      <c r="AZ35" s="850"/>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383</v>
      </c>
      <c r="C36" s="774"/>
      <c r="D36" s="774"/>
      <c r="E36" s="774"/>
      <c r="F36" s="774"/>
      <c r="G36" s="774"/>
      <c r="H36" s="774"/>
      <c r="I36" s="774"/>
      <c r="J36" s="774"/>
      <c r="K36" s="774"/>
      <c r="L36" s="774"/>
      <c r="M36" s="774"/>
      <c r="N36" s="774"/>
      <c r="O36" s="774"/>
      <c r="P36" s="775"/>
      <c r="Q36" s="776">
        <v>225</v>
      </c>
      <c r="R36" s="777"/>
      <c r="S36" s="777"/>
      <c r="T36" s="777"/>
      <c r="U36" s="777"/>
      <c r="V36" s="777">
        <v>221</v>
      </c>
      <c r="W36" s="777"/>
      <c r="X36" s="777"/>
      <c r="Y36" s="777"/>
      <c r="Z36" s="777"/>
      <c r="AA36" s="778">
        <v>4</v>
      </c>
      <c r="AB36" s="780"/>
      <c r="AC36" s="780"/>
      <c r="AD36" s="780"/>
      <c r="AE36" s="781"/>
      <c r="AF36" s="779">
        <v>4</v>
      </c>
      <c r="AG36" s="780"/>
      <c r="AH36" s="780"/>
      <c r="AI36" s="780"/>
      <c r="AJ36" s="781"/>
      <c r="AK36" s="848">
        <v>179</v>
      </c>
      <c r="AL36" s="849"/>
      <c r="AM36" s="849"/>
      <c r="AN36" s="849"/>
      <c r="AO36" s="849"/>
      <c r="AP36" s="849">
        <v>1429</v>
      </c>
      <c r="AQ36" s="849"/>
      <c r="AR36" s="849"/>
      <c r="AS36" s="849"/>
      <c r="AT36" s="849"/>
      <c r="AU36" s="849">
        <v>1176</v>
      </c>
      <c r="AV36" s="849"/>
      <c r="AW36" s="849"/>
      <c r="AX36" s="849"/>
      <c r="AY36" s="849"/>
      <c r="AZ36" s="850"/>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9342</v>
      </c>
      <c r="AG63" s="860"/>
      <c r="AH63" s="860"/>
      <c r="AI63" s="860"/>
      <c r="AJ63" s="861"/>
      <c r="AK63" s="862"/>
      <c r="AL63" s="857"/>
      <c r="AM63" s="857"/>
      <c r="AN63" s="857"/>
      <c r="AO63" s="857"/>
      <c r="AP63" s="860">
        <v>121785</v>
      </c>
      <c r="AQ63" s="860"/>
      <c r="AR63" s="860"/>
      <c r="AS63" s="860"/>
      <c r="AT63" s="860"/>
      <c r="AU63" s="860">
        <v>40359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3253</v>
      </c>
      <c r="R68" s="884"/>
      <c r="S68" s="884"/>
      <c r="T68" s="884"/>
      <c r="U68" s="884"/>
      <c r="V68" s="884">
        <v>3168</v>
      </c>
      <c r="W68" s="884"/>
      <c r="X68" s="884"/>
      <c r="Y68" s="884"/>
      <c r="Z68" s="884"/>
      <c r="AA68" s="884">
        <v>85</v>
      </c>
      <c r="AB68" s="884"/>
      <c r="AC68" s="884"/>
      <c r="AD68" s="884"/>
      <c r="AE68" s="884"/>
      <c r="AF68" s="884">
        <v>85</v>
      </c>
      <c r="AG68" s="884"/>
      <c r="AH68" s="884"/>
      <c r="AI68" s="884"/>
      <c r="AJ68" s="884"/>
      <c r="AK68" s="884" t="s">
        <v>538</v>
      </c>
      <c r="AL68" s="884"/>
      <c r="AM68" s="884"/>
      <c r="AN68" s="884"/>
      <c r="AO68" s="884"/>
      <c r="AP68" s="884">
        <v>999</v>
      </c>
      <c r="AQ68" s="884"/>
      <c r="AR68" s="884"/>
      <c r="AS68" s="884"/>
      <c r="AT68" s="884"/>
      <c r="AU68" s="884">
        <v>824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1077</v>
      </c>
      <c r="R69" s="849"/>
      <c r="S69" s="849"/>
      <c r="T69" s="849"/>
      <c r="U69" s="849"/>
      <c r="V69" s="849">
        <v>1052</v>
      </c>
      <c r="W69" s="849"/>
      <c r="X69" s="849"/>
      <c r="Y69" s="849"/>
      <c r="Z69" s="849"/>
      <c r="AA69" s="895">
        <f>Q69-V69</f>
        <v>25</v>
      </c>
      <c r="AB69" s="896"/>
      <c r="AC69" s="896"/>
      <c r="AD69" s="896"/>
      <c r="AE69" s="848"/>
      <c r="AF69" s="849">
        <v>25</v>
      </c>
      <c r="AG69" s="849"/>
      <c r="AH69" s="849"/>
      <c r="AI69" s="849"/>
      <c r="AJ69" s="849"/>
      <c r="AK69" s="849" t="s">
        <v>538</v>
      </c>
      <c r="AL69" s="849"/>
      <c r="AM69" s="849"/>
      <c r="AN69" s="849"/>
      <c r="AO69" s="849"/>
      <c r="AP69" s="849" t="s">
        <v>538</v>
      </c>
      <c r="AQ69" s="849"/>
      <c r="AR69" s="849"/>
      <c r="AS69" s="849"/>
      <c r="AT69" s="849"/>
      <c r="AU69" s="849" t="s">
        <v>538</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157645</v>
      </c>
      <c r="R70" s="849"/>
      <c r="S70" s="849"/>
      <c r="T70" s="849"/>
      <c r="U70" s="849"/>
      <c r="V70" s="849">
        <v>153697</v>
      </c>
      <c r="W70" s="849"/>
      <c r="X70" s="849"/>
      <c r="Y70" s="849"/>
      <c r="Z70" s="849"/>
      <c r="AA70" s="895">
        <v>3948</v>
      </c>
      <c r="AB70" s="896"/>
      <c r="AC70" s="896"/>
      <c r="AD70" s="896"/>
      <c r="AE70" s="848"/>
      <c r="AF70" s="849">
        <v>3948</v>
      </c>
      <c r="AG70" s="849"/>
      <c r="AH70" s="849"/>
      <c r="AI70" s="849"/>
      <c r="AJ70" s="849"/>
      <c r="AK70" s="849">
        <v>1499</v>
      </c>
      <c r="AL70" s="849"/>
      <c r="AM70" s="849"/>
      <c r="AN70" s="849"/>
      <c r="AO70" s="849"/>
      <c r="AP70" s="849" t="s">
        <v>538</v>
      </c>
      <c r="AQ70" s="849"/>
      <c r="AR70" s="849"/>
      <c r="AS70" s="849"/>
      <c r="AT70" s="849"/>
      <c r="AU70" s="849" t="s">
        <v>538</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1118</v>
      </c>
      <c r="R71" s="849"/>
      <c r="S71" s="849"/>
      <c r="T71" s="849"/>
      <c r="U71" s="849"/>
      <c r="V71" s="849">
        <v>1115</v>
      </c>
      <c r="W71" s="849"/>
      <c r="X71" s="849"/>
      <c r="Y71" s="849"/>
      <c r="Z71" s="849"/>
      <c r="AA71" s="895">
        <v>4</v>
      </c>
      <c r="AB71" s="896"/>
      <c r="AC71" s="896"/>
      <c r="AD71" s="896"/>
      <c r="AE71" s="848"/>
      <c r="AF71" s="849">
        <v>4</v>
      </c>
      <c r="AG71" s="849"/>
      <c r="AH71" s="849"/>
      <c r="AI71" s="849"/>
      <c r="AJ71" s="849"/>
      <c r="AK71" s="849" t="s">
        <v>538</v>
      </c>
      <c r="AL71" s="849"/>
      <c r="AM71" s="849"/>
      <c r="AN71" s="849"/>
      <c r="AO71" s="849"/>
      <c r="AP71" s="849" t="s">
        <v>538</v>
      </c>
      <c r="AQ71" s="849"/>
      <c r="AR71" s="849"/>
      <c r="AS71" s="849"/>
      <c r="AT71" s="849"/>
      <c r="AU71" s="849" t="s">
        <v>538</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87</v>
      </c>
      <c r="R72" s="849"/>
      <c r="S72" s="849"/>
      <c r="T72" s="849"/>
      <c r="U72" s="849"/>
      <c r="V72" s="849">
        <v>68</v>
      </c>
      <c r="W72" s="849"/>
      <c r="X72" s="849"/>
      <c r="Y72" s="849"/>
      <c r="Z72" s="849"/>
      <c r="AA72" s="895">
        <v>19</v>
      </c>
      <c r="AB72" s="896"/>
      <c r="AC72" s="896"/>
      <c r="AD72" s="896"/>
      <c r="AE72" s="848"/>
      <c r="AF72" s="849">
        <v>11</v>
      </c>
      <c r="AG72" s="849"/>
      <c r="AH72" s="849"/>
      <c r="AI72" s="849"/>
      <c r="AJ72" s="849"/>
      <c r="AK72" s="849">
        <v>8</v>
      </c>
      <c r="AL72" s="849"/>
      <c r="AM72" s="849"/>
      <c r="AN72" s="849"/>
      <c r="AO72" s="849"/>
      <c r="AP72" s="849" t="s">
        <v>538</v>
      </c>
      <c r="AQ72" s="849"/>
      <c r="AR72" s="849"/>
      <c r="AS72" s="849"/>
      <c r="AT72" s="849"/>
      <c r="AU72" s="849" t="s">
        <v>538</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626</v>
      </c>
      <c r="R73" s="849"/>
      <c r="S73" s="849"/>
      <c r="T73" s="849"/>
      <c r="U73" s="849"/>
      <c r="V73" s="849">
        <v>521</v>
      </c>
      <c r="W73" s="849"/>
      <c r="X73" s="849"/>
      <c r="Y73" s="849"/>
      <c r="Z73" s="849"/>
      <c r="AA73" s="895">
        <v>105</v>
      </c>
      <c r="AB73" s="896"/>
      <c r="AC73" s="896"/>
      <c r="AD73" s="896"/>
      <c r="AE73" s="848"/>
      <c r="AF73" s="849">
        <v>1034</v>
      </c>
      <c r="AG73" s="849"/>
      <c r="AH73" s="849"/>
      <c r="AI73" s="849"/>
      <c r="AJ73" s="849"/>
      <c r="AK73" s="849">
        <v>7</v>
      </c>
      <c r="AL73" s="849"/>
      <c r="AM73" s="849"/>
      <c r="AN73" s="849"/>
      <c r="AO73" s="849"/>
      <c r="AP73" s="849">
        <v>715</v>
      </c>
      <c r="AQ73" s="849"/>
      <c r="AR73" s="849"/>
      <c r="AS73" s="849"/>
      <c r="AT73" s="849"/>
      <c r="AU73" s="849" t="s">
        <v>538</v>
      </c>
      <c r="AV73" s="849"/>
      <c r="AW73" s="849"/>
      <c r="AX73" s="849"/>
      <c r="AY73" s="849"/>
      <c r="AZ73" s="897" t="s">
        <v>556</v>
      </c>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9"/>
      <c r="R75" s="896"/>
      <c r="S75" s="896"/>
      <c r="T75" s="896"/>
      <c r="U75" s="848"/>
      <c r="V75" s="895"/>
      <c r="W75" s="896"/>
      <c r="X75" s="896"/>
      <c r="Y75" s="896"/>
      <c r="Z75" s="848"/>
      <c r="AA75" s="895"/>
      <c r="AB75" s="896"/>
      <c r="AC75" s="896"/>
      <c r="AD75" s="896"/>
      <c r="AE75" s="848"/>
      <c r="AF75" s="895"/>
      <c r="AG75" s="896"/>
      <c r="AH75" s="896"/>
      <c r="AI75" s="896"/>
      <c r="AJ75" s="848"/>
      <c r="AK75" s="895"/>
      <c r="AL75" s="896"/>
      <c r="AM75" s="896"/>
      <c r="AN75" s="896"/>
      <c r="AO75" s="848"/>
      <c r="AP75" s="895"/>
      <c r="AQ75" s="896"/>
      <c r="AR75" s="896"/>
      <c r="AS75" s="896"/>
      <c r="AT75" s="848"/>
      <c r="AU75" s="895"/>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9"/>
      <c r="R76" s="896"/>
      <c r="S76" s="896"/>
      <c r="T76" s="896"/>
      <c r="U76" s="848"/>
      <c r="V76" s="895"/>
      <c r="W76" s="896"/>
      <c r="X76" s="896"/>
      <c r="Y76" s="896"/>
      <c r="Z76" s="848"/>
      <c r="AA76" s="895"/>
      <c r="AB76" s="896"/>
      <c r="AC76" s="896"/>
      <c r="AD76" s="896"/>
      <c r="AE76" s="848"/>
      <c r="AF76" s="895"/>
      <c r="AG76" s="896"/>
      <c r="AH76" s="896"/>
      <c r="AI76" s="896"/>
      <c r="AJ76" s="848"/>
      <c r="AK76" s="895"/>
      <c r="AL76" s="896"/>
      <c r="AM76" s="896"/>
      <c r="AN76" s="896"/>
      <c r="AO76" s="848"/>
      <c r="AP76" s="895"/>
      <c r="AQ76" s="896"/>
      <c r="AR76" s="896"/>
      <c r="AS76" s="896"/>
      <c r="AT76" s="848"/>
      <c r="AU76" s="895"/>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9"/>
      <c r="R77" s="896"/>
      <c r="S77" s="896"/>
      <c r="T77" s="896"/>
      <c r="U77" s="848"/>
      <c r="V77" s="895"/>
      <c r="W77" s="896"/>
      <c r="X77" s="896"/>
      <c r="Y77" s="896"/>
      <c r="Z77" s="848"/>
      <c r="AA77" s="895"/>
      <c r="AB77" s="896"/>
      <c r="AC77" s="896"/>
      <c r="AD77" s="896"/>
      <c r="AE77" s="848"/>
      <c r="AF77" s="895"/>
      <c r="AG77" s="896"/>
      <c r="AH77" s="896"/>
      <c r="AI77" s="896"/>
      <c r="AJ77" s="848"/>
      <c r="AK77" s="895"/>
      <c r="AL77" s="896"/>
      <c r="AM77" s="896"/>
      <c r="AN77" s="896"/>
      <c r="AO77" s="848"/>
      <c r="AP77" s="895"/>
      <c r="AQ77" s="896"/>
      <c r="AR77" s="896"/>
      <c r="AS77" s="896"/>
      <c r="AT77" s="848"/>
      <c r="AU77" s="895"/>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5059</v>
      </c>
      <c r="AG88" s="860"/>
      <c r="AH88" s="860"/>
      <c r="AI88" s="860"/>
      <c r="AJ88" s="860"/>
      <c r="AK88" s="857"/>
      <c r="AL88" s="857"/>
      <c r="AM88" s="857"/>
      <c r="AN88" s="857"/>
      <c r="AO88" s="857"/>
      <c r="AP88" s="860">
        <v>1774</v>
      </c>
      <c r="AQ88" s="860"/>
      <c r="AR88" s="860"/>
      <c r="AS88" s="860"/>
      <c r="AT88" s="860"/>
      <c r="AU88" s="860">
        <v>824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1654</v>
      </c>
      <c r="CS102" s="868"/>
      <c r="CT102" s="868"/>
      <c r="CU102" s="868"/>
      <c r="CV102" s="911"/>
      <c r="CW102" s="910">
        <v>119</v>
      </c>
      <c r="CX102" s="868"/>
      <c r="CY102" s="868"/>
      <c r="CZ102" s="868"/>
      <c r="DA102" s="911"/>
      <c r="DB102" s="910">
        <v>3698</v>
      </c>
      <c r="DC102" s="868"/>
      <c r="DD102" s="868"/>
      <c r="DE102" s="868"/>
      <c r="DF102" s="911"/>
      <c r="DG102" s="910" t="s">
        <v>538</v>
      </c>
      <c r="DH102" s="868"/>
      <c r="DI102" s="868"/>
      <c r="DJ102" s="868"/>
      <c r="DK102" s="911"/>
      <c r="DL102" s="910">
        <v>546</v>
      </c>
      <c r="DM102" s="868"/>
      <c r="DN102" s="868"/>
      <c r="DO102" s="868"/>
      <c r="DP102" s="911"/>
      <c r="DQ102" s="910">
        <v>164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10453657</v>
      </c>
      <c r="AB110" s="920"/>
      <c r="AC110" s="920"/>
      <c r="AD110" s="920"/>
      <c r="AE110" s="921"/>
      <c r="AF110" s="922">
        <v>10579857</v>
      </c>
      <c r="AG110" s="920"/>
      <c r="AH110" s="920"/>
      <c r="AI110" s="920"/>
      <c r="AJ110" s="921"/>
      <c r="AK110" s="922">
        <v>10093482</v>
      </c>
      <c r="AL110" s="920"/>
      <c r="AM110" s="920"/>
      <c r="AN110" s="920"/>
      <c r="AO110" s="921"/>
      <c r="AP110" s="923">
        <v>23.5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99166874</v>
      </c>
      <c r="BR110" s="957"/>
      <c r="BS110" s="957"/>
      <c r="BT110" s="957"/>
      <c r="BU110" s="957"/>
      <c r="BV110" s="957">
        <v>101013053</v>
      </c>
      <c r="BW110" s="957"/>
      <c r="BX110" s="957"/>
      <c r="BY110" s="957"/>
      <c r="BZ110" s="957"/>
      <c r="CA110" s="957">
        <v>99971868</v>
      </c>
      <c r="CB110" s="957"/>
      <c r="CC110" s="957"/>
      <c r="CD110" s="957"/>
      <c r="CE110" s="957"/>
      <c r="CF110" s="971">
        <v>233</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2514877</v>
      </c>
      <c r="DH110" s="957"/>
      <c r="DI110" s="957"/>
      <c r="DJ110" s="957"/>
      <c r="DK110" s="957"/>
      <c r="DL110" s="957">
        <v>2263389</v>
      </c>
      <c r="DM110" s="957"/>
      <c r="DN110" s="957"/>
      <c r="DO110" s="957"/>
      <c r="DP110" s="957"/>
      <c r="DQ110" s="957">
        <v>2011902</v>
      </c>
      <c r="DR110" s="957"/>
      <c r="DS110" s="957"/>
      <c r="DT110" s="957"/>
      <c r="DU110" s="957"/>
      <c r="DV110" s="958">
        <v>4.7</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10143609</v>
      </c>
      <c r="BR111" s="950"/>
      <c r="BS111" s="950"/>
      <c r="BT111" s="950"/>
      <c r="BU111" s="950"/>
      <c r="BV111" s="950">
        <v>9459423</v>
      </c>
      <c r="BW111" s="950"/>
      <c r="BX111" s="950"/>
      <c r="BY111" s="950"/>
      <c r="BZ111" s="950"/>
      <c r="CA111" s="950">
        <v>9774517</v>
      </c>
      <c r="CB111" s="950"/>
      <c r="CC111" s="950"/>
      <c r="CD111" s="950"/>
      <c r="CE111" s="950"/>
      <c r="CF111" s="944">
        <v>22.8</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256757</v>
      </c>
      <c r="DH111" s="950"/>
      <c r="DI111" s="950"/>
      <c r="DJ111" s="950"/>
      <c r="DK111" s="950"/>
      <c r="DL111" s="950">
        <v>237011</v>
      </c>
      <c r="DM111" s="950"/>
      <c r="DN111" s="950"/>
      <c r="DO111" s="950"/>
      <c r="DP111" s="950"/>
      <c r="DQ111" s="950">
        <v>216924</v>
      </c>
      <c r="DR111" s="950"/>
      <c r="DS111" s="950"/>
      <c r="DT111" s="950"/>
      <c r="DU111" s="950"/>
      <c r="DV111" s="951">
        <v>0.5</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44181233</v>
      </c>
      <c r="BR112" s="950"/>
      <c r="BS112" s="950"/>
      <c r="BT112" s="950"/>
      <c r="BU112" s="950"/>
      <c r="BV112" s="950">
        <v>41689300</v>
      </c>
      <c r="BW112" s="950"/>
      <c r="BX112" s="950"/>
      <c r="BY112" s="950"/>
      <c r="BZ112" s="950"/>
      <c r="CA112" s="950">
        <v>40358391</v>
      </c>
      <c r="CB112" s="950"/>
      <c r="CC112" s="950"/>
      <c r="CD112" s="950"/>
      <c r="CE112" s="950"/>
      <c r="CF112" s="944">
        <v>94.1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4036227</v>
      </c>
      <c r="AB113" s="964"/>
      <c r="AC113" s="964"/>
      <c r="AD113" s="964"/>
      <c r="AE113" s="965"/>
      <c r="AF113" s="966">
        <v>3925390</v>
      </c>
      <c r="AG113" s="964"/>
      <c r="AH113" s="964"/>
      <c r="AI113" s="964"/>
      <c r="AJ113" s="965"/>
      <c r="AK113" s="966">
        <v>3879902</v>
      </c>
      <c r="AL113" s="964"/>
      <c r="AM113" s="964"/>
      <c r="AN113" s="964"/>
      <c r="AO113" s="965"/>
      <c r="AP113" s="967">
        <v>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29010</v>
      </c>
      <c r="BR113" s="950"/>
      <c r="BS113" s="950"/>
      <c r="BT113" s="950"/>
      <c r="BU113" s="950"/>
      <c r="BV113" s="950">
        <v>237623</v>
      </c>
      <c r="BW113" s="950"/>
      <c r="BX113" s="950"/>
      <c r="BY113" s="950"/>
      <c r="BZ113" s="950"/>
      <c r="CA113" s="950">
        <v>823794</v>
      </c>
      <c r="CB113" s="950"/>
      <c r="CC113" s="950"/>
      <c r="CD113" s="950"/>
      <c r="CE113" s="950"/>
      <c r="CF113" s="944">
        <v>1.9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1756448</v>
      </c>
      <c r="DH113" s="989"/>
      <c r="DI113" s="989"/>
      <c r="DJ113" s="989"/>
      <c r="DK113" s="990"/>
      <c r="DL113" s="991">
        <v>1586895</v>
      </c>
      <c r="DM113" s="989"/>
      <c r="DN113" s="989"/>
      <c r="DO113" s="989"/>
      <c r="DP113" s="990"/>
      <c r="DQ113" s="991">
        <v>1417342</v>
      </c>
      <c r="DR113" s="989"/>
      <c r="DS113" s="989"/>
      <c r="DT113" s="989"/>
      <c r="DU113" s="990"/>
      <c r="DV113" s="992">
        <v>3.3</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7563</v>
      </c>
      <c r="AB114" s="989"/>
      <c r="AC114" s="989"/>
      <c r="AD114" s="989"/>
      <c r="AE114" s="990"/>
      <c r="AF114" s="991">
        <v>7458</v>
      </c>
      <c r="AG114" s="989"/>
      <c r="AH114" s="989"/>
      <c r="AI114" s="989"/>
      <c r="AJ114" s="990"/>
      <c r="AK114" s="991">
        <v>8771</v>
      </c>
      <c r="AL114" s="989"/>
      <c r="AM114" s="989"/>
      <c r="AN114" s="989"/>
      <c r="AO114" s="990"/>
      <c r="AP114" s="992">
        <v>0</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15308838</v>
      </c>
      <c r="BR114" s="950"/>
      <c r="BS114" s="950"/>
      <c r="BT114" s="950"/>
      <c r="BU114" s="950"/>
      <c r="BV114" s="950">
        <v>14000318</v>
      </c>
      <c r="BW114" s="950"/>
      <c r="BX114" s="950"/>
      <c r="BY114" s="950"/>
      <c r="BZ114" s="950"/>
      <c r="CA114" s="950">
        <v>14256650</v>
      </c>
      <c r="CB114" s="950"/>
      <c r="CC114" s="950"/>
      <c r="CD114" s="950"/>
      <c r="CE114" s="950"/>
      <c r="CF114" s="944">
        <v>33.200000000000003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774175</v>
      </c>
      <c r="AB115" s="964"/>
      <c r="AC115" s="964"/>
      <c r="AD115" s="964"/>
      <c r="AE115" s="965"/>
      <c r="AF115" s="966">
        <v>1142495</v>
      </c>
      <c r="AG115" s="964"/>
      <c r="AH115" s="964"/>
      <c r="AI115" s="964"/>
      <c r="AJ115" s="965"/>
      <c r="AK115" s="966">
        <v>925742</v>
      </c>
      <c r="AL115" s="964"/>
      <c r="AM115" s="964"/>
      <c r="AN115" s="964"/>
      <c r="AO115" s="965"/>
      <c r="AP115" s="967">
        <v>2.2000000000000002</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49219</v>
      </c>
      <c r="BR115" s="950"/>
      <c r="BS115" s="950"/>
      <c r="BT115" s="950"/>
      <c r="BU115" s="950"/>
      <c r="BV115" s="950">
        <v>103357</v>
      </c>
      <c r="BW115" s="950"/>
      <c r="BX115" s="950"/>
      <c r="BY115" s="950"/>
      <c r="BZ115" s="950"/>
      <c r="CA115" s="950">
        <v>163678</v>
      </c>
      <c r="CB115" s="950"/>
      <c r="CC115" s="950"/>
      <c r="CD115" s="950"/>
      <c r="CE115" s="950"/>
      <c r="CF115" s="944">
        <v>0.4</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3717474</v>
      </c>
      <c r="DH115" s="989"/>
      <c r="DI115" s="989"/>
      <c r="DJ115" s="989"/>
      <c r="DK115" s="990"/>
      <c r="DL115" s="991">
        <v>3793177</v>
      </c>
      <c r="DM115" s="989"/>
      <c r="DN115" s="989"/>
      <c r="DO115" s="989"/>
      <c r="DP115" s="990"/>
      <c r="DQ115" s="991">
        <v>3528394</v>
      </c>
      <c r="DR115" s="989"/>
      <c r="DS115" s="989"/>
      <c r="DT115" s="989"/>
      <c r="DU115" s="990"/>
      <c r="DV115" s="992">
        <v>8.1999999999999993</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1114</v>
      </c>
      <c r="AB116" s="989"/>
      <c r="AC116" s="989"/>
      <c r="AD116" s="989"/>
      <c r="AE116" s="990"/>
      <c r="AF116" s="991">
        <v>1830</v>
      </c>
      <c r="AG116" s="989"/>
      <c r="AH116" s="989"/>
      <c r="AI116" s="989"/>
      <c r="AJ116" s="990"/>
      <c r="AK116" s="991">
        <v>1627</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1874120</v>
      </c>
      <c r="DH116" s="989"/>
      <c r="DI116" s="989"/>
      <c r="DJ116" s="989"/>
      <c r="DK116" s="990"/>
      <c r="DL116" s="991">
        <v>1558437</v>
      </c>
      <c r="DM116" s="989"/>
      <c r="DN116" s="989"/>
      <c r="DO116" s="989"/>
      <c r="DP116" s="990"/>
      <c r="DQ116" s="991">
        <v>1187909</v>
      </c>
      <c r="DR116" s="989"/>
      <c r="DS116" s="989"/>
      <c r="DT116" s="989"/>
      <c r="DU116" s="990"/>
      <c r="DV116" s="992">
        <v>2.8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15272736</v>
      </c>
      <c r="AB117" s="996"/>
      <c r="AC117" s="996"/>
      <c r="AD117" s="996"/>
      <c r="AE117" s="997"/>
      <c r="AF117" s="995">
        <v>15657030</v>
      </c>
      <c r="AG117" s="996"/>
      <c r="AH117" s="996"/>
      <c r="AI117" s="996"/>
      <c r="AJ117" s="997"/>
      <c r="AK117" s="995">
        <v>14909524</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168878783</v>
      </c>
      <c r="BR118" s="1016"/>
      <c r="BS118" s="1016"/>
      <c r="BT118" s="1016"/>
      <c r="BU118" s="1016"/>
      <c r="BV118" s="1016">
        <v>166503074</v>
      </c>
      <c r="BW118" s="1016"/>
      <c r="BX118" s="1016"/>
      <c r="BY118" s="1016"/>
      <c r="BZ118" s="1016"/>
      <c r="CA118" s="1016">
        <v>165348898</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304428</v>
      </c>
      <c r="AB119" s="920"/>
      <c r="AC119" s="920"/>
      <c r="AD119" s="920"/>
      <c r="AE119" s="921"/>
      <c r="AF119" s="922">
        <v>299504</v>
      </c>
      <c r="AG119" s="920"/>
      <c r="AH119" s="920"/>
      <c r="AI119" s="920"/>
      <c r="AJ119" s="921"/>
      <c r="AK119" s="922">
        <v>294694</v>
      </c>
      <c r="AL119" s="920"/>
      <c r="AM119" s="920"/>
      <c r="AN119" s="920"/>
      <c r="AO119" s="921"/>
      <c r="AP119" s="923">
        <v>0.7</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7647724</v>
      </c>
      <c r="BR119" s="957"/>
      <c r="BS119" s="957"/>
      <c r="BT119" s="957"/>
      <c r="BU119" s="957"/>
      <c r="BV119" s="957">
        <v>6710020</v>
      </c>
      <c r="BW119" s="957"/>
      <c r="BX119" s="957"/>
      <c r="BY119" s="957"/>
      <c r="BZ119" s="957"/>
      <c r="CA119" s="957">
        <v>6289981</v>
      </c>
      <c r="CB119" s="957"/>
      <c r="CC119" s="957"/>
      <c r="CD119" s="957"/>
      <c r="CE119" s="957"/>
      <c r="CF119" s="971">
        <v>14.7</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23933</v>
      </c>
      <c r="DH119" s="1028"/>
      <c r="DI119" s="1028"/>
      <c r="DJ119" s="1028"/>
      <c r="DK119" s="1029"/>
      <c r="DL119" s="1030">
        <v>20514</v>
      </c>
      <c r="DM119" s="1028"/>
      <c r="DN119" s="1028"/>
      <c r="DO119" s="1028"/>
      <c r="DP119" s="1029"/>
      <c r="DQ119" s="1030">
        <v>1412046</v>
      </c>
      <c r="DR119" s="1028"/>
      <c r="DS119" s="1028"/>
      <c r="DT119" s="1028"/>
      <c r="DU119" s="1029"/>
      <c r="DV119" s="1031">
        <v>3.3</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24067</v>
      </c>
      <c r="AB120" s="989"/>
      <c r="AC120" s="989"/>
      <c r="AD120" s="989"/>
      <c r="AE120" s="990"/>
      <c r="AF120" s="991">
        <v>24067</v>
      </c>
      <c r="AG120" s="989"/>
      <c r="AH120" s="989"/>
      <c r="AI120" s="989"/>
      <c r="AJ120" s="990"/>
      <c r="AK120" s="991">
        <v>24067</v>
      </c>
      <c r="AL120" s="989"/>
      <c r="AM120" s="989"/>
      <c r="AN120" s="989"/>
      <c r="AO120" s="990"/>
      <c r="AP120" s="992">
        <v>0.1</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22021067</v>
      </c>
      <c r="BR120" s="950"/>
      <c r="BS120" s="950"/>
      <c r="BT120" s="950"/>
      <c r="BU120" s="950"/>
      <c r="BV120" s="950">
        <v>21734792</v>
      </c>
      <c r="BW120" s="950"/>
      <c r="BX120" s="950"/>
      <c r="BY120" s="950"/>
      <c r="BZ120" s="950"/>
      <c r="CA120" s="950">
        <v>21390870</v>
      </c>
      <c r="CB120" s="950"/>
      <c r="CC120" s="950"/>
      <c r="CD120" s="950"/>
      <c r="CE120" s="950"/>
      <c r="CF120" s="944">
        <v>49.9</v>
      </c>
      <c r="CG120" s="945"/>
      <c r="CH120" s="945"/>
      <c r="CI120" s="945"/>
      <c r="CJ120" s="945"/>
      <c r="CK120" s="1043" t="s">
        <v>435</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37571882</v>
      </c>
      <c r="DH120" s="957"/>
      <c r="DI120" s="957"/>
      <c r="DJ120" s="957"/>
      <c r="DK120" s="957"/>
      <c r="DL120" s="957">
        <v>35771645</v>
      </c>
      <c r="DM120" s="957"/>
      <c r="DN120" s="957"/>
      <c r="DO120" s="957"/>
      <c r="DP120" s="957"/>
      <c r="DQ120" s="957">
        <v>35320684</v>
      </c>
      <c r="DR120" s="957"/>
      <c r="DS120" s="957"/>
      <c r="DT120" s="957"/>
      <c r="DU120" s="957"/>
      <c r="DV120" s="958">
        <v>82.3</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204518</v>
      </c>
      <c r="AB121" s="989"/>
      <c r="AC121" s="989"/>
      <c r="AD121" s="989"/>
      <c r="AE121" s="990"/>
      <c r="AF121" s="991">
        <v>201370</v>
      </c>
      <c r="AG121" s="989"/>
      <c r="AH121" s="989"/>
      <c r="AI121" s="989"/>
      <c r="AJ121" s="990"/>
      <c r="AK121" s="991">
        <v>198222</v>
      </c>
      <c r="AL121" s="989"/>
      <c r="AM121" s="989"/>
      <c r="AN121" s="989"/>
      <c r="AO121" s="990"/>
      <c r="AP121" s="992">
        <v>0.5</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110039551</v>
      </c>
      <c r="BR121" s="1016"/>
      <c r="BS121" s="1016"/>
      <c r="BT121" s="1016"/>
      <c r="BU121" s="1016"/>
      <c r="BV121" s="1016">
        <v>107466760</v>
      </c>
      <c r="BW121" s="1016"/>
      <c r="BX121" s="1016"/>
      <c r="BY121" s="1016"/>
      <c r="BZ121" s="1016"/>
      <c r="CA121" s="1016">
        <v>107345429</v>
      </c>
      <c r="CB121" s="1016"/>
      <c r="CC121" s="1016"/>
      <c r="CD121" s="1016"/>
      <c r="CE121" s="1016"/>
      <c r="CF121" s="1054">
        <v>250.2</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4468510</v>
      </c>
      <c r="DH121" s="950"/>
      <c r="DI121" s="950"/>
      <c r="DJ121" s="950"/>
      <c r="DK121" s="950"/>
      <c r="DL121" s="950">
        <v>3920924</v>
      </c>
      <c r="DM121" s="950"/>
      <c r="DN121" s="950"/>
      <c r="DO121" s="950"/>
      <c r="DP121" s="950"/>
      <c r="DQ121" s="950">
        <v>3358890</v>
      </c>
      <c r="DR121" s="950"/>
      <c r="DS121" s="950"/>
      <c r="DT121" s="950"/>
      <c r="DU121" s="950"/>
      <c r="DV121" s="951">
        <v>7.8</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139708342</v>
      </c>
      <c r="BR122" s="1065"/>
      <c r="BS122" s="1065"/>
      <c r="BT122" s="1065"/>
      <c r="BU122" s="1065"/>
      <c r="BV122" s="1065">
        <v>135911572</v>
      </c>
      <c r="BW122" s="1065"/>
      <c r="BX122" s="1065"/>
      <c r="BY122" s="1065"/>
      <c r="BZ122" s="1065"/>
      <c r="CA122" s="1065">
        <v>135026280</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1377944</v>
      </c>
      <c r="DH122" s="950"/>
      <c r="DI122" s="950"/>
      <c r="DJ122" s="950"/>
      <c r="DK122" s="950"/>
      <c r="DL122" s="950">
        <v>1273110</v>
      </c>
      <c r="DM122" s="950"/>
      <c r="DN122" s="950"/>
      <c r="DO122" s="950"/>
      <c r="DP122" s="950"/>
      <c r="DQ122" s="950">
        <v>1175738</v>
      </c>
      <c r="DR122" s="950"/>
      <c r="DS122" s="950"/>
      <c r="DT122" s="950"/>
      <c r="DU122" s="950"/>
      <c r="DV122" s="951">
        <v>2.7</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69</v>
      </c>
      <c r="BR123" s="1057"/>
      <c r="BS123" s="1057"/>
      <c r="BT123" s="1057"/>
      <c r="BU123" s="1057"/>
      <c r="BV123" s="1057">
        <v>72.900000000000006</v>
      </c>
      <c r="BW123" s="1057"/>
      <c r="BX123" s="1057"/>
      <c r="BY123" s="1057"/>
      <c r="BZ123" s="1057"/>
      <c r="CA123" s="1057">
        <v>70.599999999999994</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690429</v>
      </c>
      <c r="DH123" s="989"/>
      <c r="DI123" s="989"/>
      <c r="DJ123" s="989"/>
      <c r="DK123" s="990"/>
      <c r="DL123" s="991">
        <v>480152</v>
      </c>
      <c r="DM123" s="989"/>
      <c r="DN123" s="989"/>
      <c r="DO123" s="989"/>
      <c r="DP123" s="990"/>
      <c r="DQ123" s="991">
        <v>270969</v>
      </c>
      <c r="DR123" s="989"/>
      <c r="DS123" s="989"/>
      <c r="DT123" s="989"/>
      <c r="DU123" s="990"/>
      <c r="DV123" s="992">
        <v>0.6</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v>72468</v>
      </c>
      <c r="DH124" s="1028"/>
      <c r="DI124" s="1028"/>
      <c r="DJ124" s="1028"/>
      <c r="DK124" s="1029"/>
      <c r="DL124" s="1030">
        <v>243469</v>
      </c>
      <c r="DM124" s="1028"/>
      <c r="DN124" s="1028"/>
      <c r="DO124" s="1028"/>
      <c r="DP124" s="1029"/>
      <c r="DQ124" s="1030">
        <v>232110</v>
      </c>
      <c r="DR124" s="1028"/>
      <c r="DS124" s="1028"/>
      <c r="DT124" s="1028"/>
      <c r="DU124" s="1029"/>
      <c r="DV124" s="1031">
        <v>0.5</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241162</v>
      </c>
      <c r="AB126" s="989"/>
      <c r="AC126" s="989"/>
      <c r="AD126" s="989"/>
      <c r="AE126" s="990"/>
      <c r="AF126" s="991">
        <v>617554</v>
      </c>
      <c r="AG126" s="989"/>
      <c r="AH126" s="989"/>
      <c r="AI126" s="989"/>
      <c r="AJ126" s="990"/>
      <c r="AK126" s="991">
        <v>408759</v>
      </c>
      <c r="AL126" s="989"/>
      <c r="AM126" s="989"/>
      <c r="AN126" s="989"/>
      <c r="AO126" s="990"/>
      <c r="AP126" s="992">
        <v>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49219</v>
      </c>
      <c r="DH127" s="1078"/>
      <c r="DI127" s="1078"/>
      <c r="DJ127" s="1078"/>
      <c r="DK127" s="1078"/>
      <c r="DL127" s="1078">
        <v>103357</v>
      </c>
      <c r="DM127" s="1078"/>
      <c r="DN127" s="1078"/>
      <c r="DO127" s="1078"/>
      <c r="DP127" s="1078"/>
      <c r="DQ127" s="1078">
        <v>163678</v>
      </c>
      <c r="DR127" s="1078"/>
      <c r="DS127" s="1078"/>
      <c r="DT127" s="1078"/>
      <c r="DU127" s="1078"/>
      <c r="DV127" s="1079">
        <v>0.4</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2541840</v>
      </c>
      <c r="AB128" s="1120"/>
      <c r="AC128" s="1120"/>
      <c r="AD128" s="1120"/>
      <c r="AE128" s="1121"/>
      <c r="AF128" s="1122">
        <v>2559215</v>
      </c>
      <c r="AG128" s="1120"/>
      <c r="AH128" s="1120"/>
      <c r="AI128" s="1120"/>
      <c r="AJ128" s="1121"/>
      <c r="AK128" s="1122">
        <v>2484915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51354695</v>
      </c>
      <c r="AB129" s="989"/>
      <c r="AC129" s="989"/>
      <c r="AD129" s="989"/>
      <c r="AE129" s="990"/>
      <c r="AF129" s="991">
        <v>51360729</v>
      </c>
      <c r="AG129" s="989"/>
      <c r="AH129" s="989"/>
      <c r="AI129" s="989"/>
      <c r="AJ129" s="990"/>
      <c r="AK129" s="991">
        <v>51683890</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9090691</v>
      </c>
      <c r="AB130" s="989"/>
      <c r="AC130" s="989"/>
      <c r="AD130" s="989"/>
      <c r="AE130" s="990"/>
      <c r="AF130" s="991">
        <v>9399699</v>
      </c>
      <c r="AG130" s="989"/>
      <c r="AH130" s="989"/>
      <c r="AI130" s="989"/>
      <c r="AJ130" s="990"/>
      <c r="AK130" s="991">
        <v>8784384</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70.599999999999994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42264004</v>
      </c>
      <c r="AB131" s="1028"/>
      <c r="AC131" s="1028"/>
      <c r="AD131" s="1028"/>
      <c r="AE131" s="1029"/>
      <c r="AF131" s="1030">
        <v>41961030</v>
      </c>
      <c r="AG131" s="1028"/>
      <c r="AH131" s="1028"/>
      <c r="AI131" s="1028"/>
      <c r="AJ131" s="1029"/>
      <c r="AK131" s="1030">
        <v>42899506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8.6130149899999999</v>
      </c>
      <c r="AB132" s="1134"/>
      <c r="AC132" s="1134"/>
      <c r="AD132" s="1134"/>
      <c r="AE132" s="1135"/>
      <c r="AF132" s="1136">
        <v>8.8132155000000001</v>
      </c>
      <c r="AG132" s="1134"/>
      <c r="AH132" s="1134"/>
      <c r="AI132" s="1134"/>
      <c r="AJ132" s="1135"/>
      <c r="AK132" s="1136">
        <v>8.4854706719999999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9.3000000000000007</v>
      </c>
      <c r="AB133" s="1141"/>
      <c r="AC133" s="1141"/>
      <c r="AD133" s="1141"/>
      <c r="AE133" s="1142"/>
      <c r="AF133" s="1140">
        <v>8.9</v>
      </c>
      <c r="AG133" s="1141"/>
      <c r="AH133" s="1141"/>
      <c r="AI133" s="1141"/>
      <c r="AJ133" s="1142"/>
      <c r="AK133" s="1140">
        <v>8.6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13693914</v>
      </c>
      <c r="L9" s="264">
        <v>54824</v>
      </c>
      <c r="M9" s="265">
        <v>57432</v>
      </c>
      <c r="N9" s="266">
        <v>-4.5</v>
      </c>
    </row>
    <row r="10" spans="1:16" x14ac:dyDescent="0.15">
      <c r="A10" s="248"/>
      <c r="B10" s="244"/>
      <c r="C10" s="244"/>
      <c r="D10" s="244"/>
      <c r="E10" s="244"/>
      <c r="F10" s="244"/>
      <c r="G10" s="1149" t="s">
        <v>475</v>
      </c>
      <c r="H10" s="1150"/>
      <c r="I10" s="1150"/>
      <c r="J10" s="1151"/>
      <c r="K10" s="267">
        <v>601470</v>
      </c>
      <c r="L10" s="268">
        <v>2408</v>
      </c>
      <c r="M10" s="269">
        <v>3554</v>
      </c>
      <c r="N10" s="270">
        <v>-32.200000000000003</v>
      </c>
    </row>
    <row r="11" spans="1:16" ht="13.5" customHeight="1" x14ac:dyDescent="0.15">
      <c r="A11" s="248"/>
      <c r="B11" s="244"/>
      <c r="C11" s="244"/>
      <c r="D11" s="244"/>
      <c r="E11" s="244"/>
      <c r="F11" s="244"/>
      <c r="G11" s="1149" t="s">
        <v>476</v>
      </c>
      <c r="H11" s="1150"/>
      <c r="I11" s="1150"/>
      <c r="J11" s="1151"/>
      <c r="K11" s="267">
        <v>174553</v>
      </c>
      <c r="L11" s="268">
        <v>699</v>
      </c>
      <c r="M11" s="269">
        <v>1872</v>
      </c>
      <c r="N11" s="270">
        <v>-62.7</v>
      </c>
    </row>
    <row r="12" spans="1:16" ht="13.5" customHeight="1" x14ac:dyDescent="0.15">
      <c r="A12" s="248"/>
      <c r="B12" s="244"/>
      <c r="C12" s="244"/>
      <c r="D12" s="244"/>
      <c r="E12" s="244"/>
      <c r="F12" s="244"/>
      <c r="G12" s="1149" t="s">
        <v>477</v>
      </c>
      <c r="H12" s="1150"/>
      <c r="I12" s="1150"/>
      <c r="J12" s="1151"/>
      <c r="K12" s="267">
        <v>774955</v>
      </c>
      <c r="L12" s="268">
        <v>3103</v>
      </c>
      <c r="M12" s="269">
        <v>1337</v>
      </c>
      <c r="N12" s="270">
        <v>132.1</v>
      </c>
    </row>
    <row r="13" spans="1:16" ht="13.5" customHeight="1" x14ac:dyDescent="0.15">
      <c r="A13" s="248"/>
      <c r="B13" s="244"/>
      <c r="C13" s="244"/>
      <c r="D13" s="244"/>
      <c r="E13" s="244"/>
      <c r="F13" s="244"/>
      <c r="G13" s="1149" t="s">
        <v>478</v>
      </c>
      <c r="H13" s="1150"/>
      <c r="I13" s="1150"/>
      <c r="J13" s="1151"/>
      <c r="K13" s="267" t="s">
        <v>479</v>
      </c>
      <c r="L13" s="268" t="s">
        <v>479</v>
      </c>
      <c r="M13" s="269">
        <v>100</v>
      </c>
      <c r="N13" s="270" t="s">
        <v>479</v>
      </c>
    </row>
    <row r="14" spans="1:16" ht="13.5" customHeight="1" x14ac:dyDescent="0.15">
      <c r="A14" s="248"/>
      <c r="B14" s="244"/>
      <c r="C14" s="244"/>
      <c r="D14" s="244"/>
      <c r="E14" s="244"/>
      <c r="F14" s="244"/>
      <c r="G14" s="1149" t="s">
        <v>480</v>
      </c>
      <c r="H14" s="1150"/>
      <c r="I14" s="1150"/>
      <c r="J14" s="1151"/>
      <c r="K14" s="267">
        <v>482291</v>
      </c>
      <c r="L14" s="268">
        <v>1931</v>
      </c>
      <c r="M14" s="269">
        <v>1938</v>
      </c>
      <c r="N14" s="270">
        <v>-0.4</v>
      </c>
    </row>
    <row r="15" spans="1:16" ht="13.5" customHeight="1" x14ac:dyDescent="0.15">
      <c r="A15" s="248"/>
      <c r="B15" s="244"/>
      <c r="C15" s="244"/>
      <c r="D15" s="244"/>
      <c r="E15" s="244"/>
      <c r="F15" s="244"/>
      <c r="G15" s="1149" t="s">
        <v>481</v>
      </c>
      <c r="H15" s="1150"/>
      <c r="I15" s="1150"/>
      <c r="J15" s="1151"/>
      <c r="K15" s="267">
        <v>184195</v>
      </c>
      <c r="L15" s="268">
        <v>737</v>
      </c>
      <c r="M15" s="269">
        <v>1186</v>
      </c>
      <c r="N15" s="270">
        <v>-37.9</v>
      </c>
    </row>
    <row r="16" spans="1:16" x14ac:dyDescent="0.15">
      <c r="A16" s="248"/>
      <c r="B16" s="244"/>
      <c r="C16" s="244"/>
      <c r="D16" s="244"/>
      <c r="E16" s="244"/>
      <c r="F16" s="244"/>
      <c r="G16" s="1152" t="s">
        <v>482</v>
      </c>
      <c r="H16" s="1153"/>
      <c r="I16" s="1153"/>
      <c r="J16" s="1154"/>
      <c r="K16" s="268">
        <v>-1180084</v>
      </c>
      <c r="L16" s="268">
        <v>-4725</v>
      </c>
      <c r="M16" s="269">
        <v>-5101</v>
      </c>
      <c r="N16" s="270">
        <v>-7.4</v>
      </c>
    </row>
    <row r="17" spans="1:16" x14ac:dyDescent="0.15">
      <c r="A17" s="248"/>
      <c r="B17" s="244"/>
      <c r="C17" s="244"/>
      <c r="D17" s="244"/>
      <c r="E17" s="244"/>
      <c r="F17" s="244"/>
      <c r="G17" s="1152" t="s">
        <v>167</v>
      </c>
      <c r="H17" s="1153"/>
      <c r="I17" s="1153"/>
      <c r="J17" s="1154"/>
      <c r="K17" s="268">
        <v>14731294</v>
      </c>
      <c r="L17" s="268">
        <v>58978</v>
      </c>
      <c r="M17" s="269">
        <v>62317</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6.04</v>
      </c>
      <c r="L21" s="281">
        <v>6.15</v>
      </c>
      <c r="M21" s="282">
        <v>-0.11</v>
      </c>
      <c r="N21" s="249"/>
      <c r="O21" s="283"/>
      <c r="P21" s="279"/>
    </row>
    <row r="22" spans="1:16" s="284" customFormat="1" x14ac:dyDescent="0.15">
      <c r="A22" s="279"/>
      <c r="B22" s="249"/>
      <c r="C22" s="249"/>
      <c r="D22" s="249"/>
      <c r="E22" s="249"/>
      <c r="F22" s="249"/>
      <c r="G22" s="1144" t="s">
        <v>488</v>
      </c>
      <c r="H22" s="1145"/>
      <c r="I22" s="1145"/>
      <c r="J22" s="1146"/>
      <c r="K22" s="285">
        <v>101.6</v>
      </c>
      <c r="L22" s="286">
        <v>100.2</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10093482</v>
      </c>
      <c r="L32" s="294">
        <v>40410</v>
      </c>
      <c r="M32" s="295">
        <v>33247</v>
      </c>
      <c r="N32" s="296">
        <v>21.5</v>
      </c>
    </row>
    <row r="33" spans="1:16" ht="13.5" customHeight="1" x14ac:dyDescent="0.15">
      <c r="A33" s="248"/>
      <c r="B33" s="244"/>
      <c r="C33" s="244"/>
      <c r="D33" s="244"/>
      <c r="E33" s="244"/>
      <c r="F33" s="244"/>
      <c r="G33" s="1160" t="s">
        <v>493</v>
      </c>
      <c r="H33" s="1161"/>
      <c r="I33" s="1161"/>
      <c r="J33" s="1162"/>
      <c r="K33" s="294" t="s">
        <v>479</v>
      </c>
      <c r="L33" s="294" t="s">
        <v>479</v>
      </c>
      <c r="M33" s="295">
        <v>7</v>
      </c>
      <c r="N33" s="296" t="s">
        <v>479</v>
      </c>
    </row>
    <row r="34" spans="1:16" ht="27" customHeight="1" x14ac:dyDescent="0.15">
      <c r="A34" s="248"/>
      <c r="B34" s="244"/>
      <c r="C34" s="244"/>
      <c r="D34" s="244"/>
      <c r="E34" s="244"/>
      <c r="F34" s="244"/>
      <c r="G34" s="1160" t="s">
        <v>494</v>
      </c>
      <c r="H34" s="1161"/>
      <c r="I34" s="1161"/>
      <c r="J34" s="1162"/>
      <c r="K34" s="294" t="s">
        <v>479</v>
      </c>
      <c r="L34" s="294" t="s">
        <v>479</v>
      </c>
      <c r="M34" s="295">
        <v>75</v>
      </c>
      <c r="N34" s="296" t="s">
        <v>479</v>
      </c>
    </row>
    <row r="35" spans="1:16" ht="27" customHeight="1" x14ac:dyDescent="0.15">
      <c r="A35" s="248"/>
      <c r="B35" s="244"/>
      <c r="C35" s="244"/>
      <c r="D35" s="244"/>
      <c r="E35" s="244"/>
      <c r="F35" s="244"/>
      <c r="G35" s="1160" t="s">
        <v>495</v>
      </c>
      <c r="H35" s="1161"/>
      <c r="I35" s="1161"/>
      <c r="J35" s="1162"/>
      <c r="K35" s="294">
        <v>3879902</v>
      </c>
      <c r="L35" s="294">
        <v>15533</v>
      </c>
      <c r="M35" s="295">
        <v>11550</v>
      </c>
      <c r="N35" s="296">
        <v>34.5</v>
      </c>
    </row>
    <row r="36" spans="1:16" ht="27" customHeight="1" x14ac:dyDescent="0.15">
      <c r="A36" s="248"/>
      <c r="B36" s="244"/>
      <c r="C36" s="244"/>
      <c r="D36" s="244"/>
      <c r="E36" s="244"/>
      <c r="F36" s="244"/>
      <c r="G36" s="1160" t="s">
        <v>496</v>
      </c>
      <c r="H36" s="1161"/>
      <c r="I36" s="1161"/>
      <c r="J36" s="1162"/>
      <c r="K36" s="294">
        <v>8771</v>
      </c>
      <c r="L36" s="294">
        <v>35</v>
      </c>
      <c r="M36" s="295">
        <v>437</v>
      </c>
      <c r="N36" s="296">
        <v>-92</v>
      </c>
    </row>
    <row r="37" spans="1:16" ht="13.5" customHeight="1" x14ac:dyDescent="0.15">
      <c r="A37" s="248"/>
      <c r="B37" s="244"/>
      <c r="C37" s="244"/>
      <c r="D37" s="244"/>
      <c r="E37" s="244"/>
      <c r="F37" s="244"/>
      <c r="G37" s="1160" t="s">
        <v>497</v>
      </c>
      <c r="H37" s="1161"/>
      <c r="I37" s="1161"/>
      <c r="J37" s="1162"/>
      <c r="K37" s="294">
        <v>925742</v>
      </c>
      <c r="L37" s="294">
        <v>3706</v>
      </c>
      <c r="M37" s="295">
        <v>1068</v>
      </c>
      <c r="N37" s="296">
        <v>247</v>
      </c>
    </row>
    <row r="38" spans="1:16" ht="27" customHeight="1" x14ac:dyDescent="0.15">
      <c r="A38" s="248"/>
      <c r="B38" s="244"/>
      <c r="C38" s="244"/>
      <c r="D38" s="244"/>
      <c r="E38" s="244"/>
      <c r="F38" s="244"/>
      <c r="G38" s="1163" t="s">
        <v>498</v>
      </c>
      <c r="H38" s="1164"/>
      <c r="I38" s="1164"/>
      <c r="J38" s="1165"/>
      <c r="K38" s="297">
        <v>1627</v>
      </c>
      <c r="L38" s="297">
        <v>7</v>
      </c>
      <c r="M38" s="298">
        <v>2</v>
      </c>
      <c r="N38" s="299">
        <v>250</v>
      </c>
      <c r="O38" s="293"/>
    </row>
    <row r="39" spans="1:16" x14ac:dyDescent="0.15">
      <c r="A39" s="248"/>
      <c r="B39" s="244"/>
      <c r="C39" s="244"/>
      <c r="D39" s="244"/>
      <c r="E39" s="244"/>
      <c r="F39" s="244"/>
      <c r="G39" s="1163" t="s">
        <v>499</v>
      </c>
      <c r="H39" s="1164"/>
      <c r="I39" s="1164"/>
      <c r="J39" s="1165"/>
      <c r="K39" s="300">
        <v>-2484915</v>
      </c>
      <c r="L39" s="300">
        <v>-9948</v>
      </c>
      <c r="M39" s="301">
        <v>-8067</v>
      </c>
      <c r="N39" s="302">
        <v>23.3</v>
      </c>
      <c r="O39" s="293"/>
    </row>
    <row r="40" spans="1:16" ht="27" customHeight="1" x14ac:dyDescent="0.15">
      <c r="A40" s="248"/>
      <c r="B40" s="244"/>
      <c r="C40" s="244"/>
      <c r="D40" s="244"/>
      <c r="E40" s="244"/>
      <c r="F40" s="244"/>
      <c r="G40" s="1160" t="s">
        <v>500</v>
      </c>
      <c r="H40" s="1161"/>
      <c r="I40" s="1161"/>
      <c r="J40" s="1162"/>
      <c r="K40" s="300">
        <v>-8784384</v>
      </c>
      <c r="L40" s="300">
        <v>-35169</v>
      </c>
      <c r="M40" s="301">
        <v>-28419</v>
      </c>
      <c r="N40" s="302">
        <v>23.8</v>
      </c>
      <c r="O40" s="293"/>
    </row>
    <row r="41" spans="1:16" x14ac:dyDescent="0.15">
      <c r="A41" s="248"/>
      <c r="B41" s="244"/>
      <c r="C41" s="244"/>
      <c r="D41" s="244"/>
      <c r="E41" s="244"/>
      <c r="F41" s="244"/>
      <c r="G41" s="1166" t="s">
        <v>278</v>
      </c>
      <c r="H41" s="1167"/>
      <c r="I41" s="1167"/>
      <c r="J41" s="1168"/>
      <c r="K41" s="294">
        <v>3640225</v>
      </c>
      <c r="L41" s="300">
        <v>14574</v>
      </c>
      <c r="M41" s="301">
        <v>9899</v>
      </c>
      <c r="N41" s="302">
        <v>47.2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10414441</v>
      </c>
      <c r="J51" s="320">
        <v>41654</v>
      </c>
      <c r="K51" s="321">
        <v>-30.6</v>
      </c>
      <c r="L51" s="322">
        <v>36765</v>
      </c>
      <c r="M51" s="323">
        <v>-11.9</v>
      </c>
      <c r="N51" s="324">
        <v>-18.7</v>
      </c>
    </row>
    <row r="52" spans="1:14" x14ac:dyDescent="0.15">
      <c r="A52" s="248"/>
      <c r="B52" s="244"/>
      <c r="C52" s="244"/>
      <c r="D52" s="244"/>
      <c r="E52" s="244"/>
      <c r="F52" s="244"/>
      <c r="G52" s="325"/>
      <c r="H52" s="326" t="s">
        <v>511</v>
      </c>
      <c r="I52" s="327">
        <v>6821231</v>
      </c>
      <c r="J52" s="328">
        <v>27283</v>
      </c>
      <c r="K52" s="329">
        <v>-22.4</v>
      </c>
      <c r="L52" s="330">
        <v>20975</v>
      </c>
      <c r="M52" s="331">
        <v>-14.8</v>
      </c>
      <c r="N52" s="332">
        <v>-7.6</v>
      </c>
    </row>
    <row r="53" spans="1:14" x14ac:dyDescent="0.15">
      <c r="A53" s="248"/>
      <c r="B53" s="244"/>
      <c r="C53" s="244"/>
      <c r="D53" s="244"/>
      <c r="E53" s="244"/>
      <c r="F53" s="244"/>
      <c r="G53" s="310" t="s">
        <v>512</v>
      </c>
      <c r="H53" s="311"/>
      <c r="I53" s="319">
        <v>10093032</v>
      </c>
      <c r="J53" s="320">
        <v>40283</v>
      </c>
      <c r="K53" s="321">
        <v>-3.3</v>
      </c>
      <c r="L53" s="322">
        <v>39052</v>
      </c>
      <c r="M53" s="323">
        <v>6.2</v>
      </c>
      <c r="N53" s="324">
        <v>-9.5</v>
      </c>
    </row>
    <row r="54" spans="1:14" x14ac:dyDescent="0.15">
      <c r="A54" s="248"/>
      <c r="B54" s="244"/>
      <c r="C54" s="244"/>
      <c r="D54" s="244"/>
      <c r="E54" s="244"/>
      <c r="F54" s="244"/>
      <c r="G54" s="325"/>
      <c r="H54" s="326" t="s">
        <v>511</v>
      </c>
      <c r="I54" s="327">
        <v>6781900</v>
      </c>
      <c r="J54" s="328">
        <v>27068</v>
      </c>
      <c r="K54" s="329">
        <v>-0.8</v>
      </c>
      <c r="L54" s="330">
        <v>21186</v>
      </c>
      <c r="M54" s="331">
        <v>1</v>
      </c>
      <c r="N54" s="332">
        <v>-1.8</v>
      </c>
    </row>
    <row r="55" spans="1:14" x14ac:dyDescent="0.15">
      <c r="A55" s="248"/>
      <c r="B55" s="244"/>
      <c r="C55" s="244"/>
      <c r="D55" s="244"/>
      <c r="E55" s="244"/>
      <c r="F55" s="244"/>
      <c r="G55" s="310" t="s">
        <v>513</v>
      </c>
      <c r="H55" s="311"/>
      <c r="I55" s="319">
        <v>11722544</v>
      </c>
      <c r="J55" s="320">
        <v>46640</v>
      </c>
      <c r="K55" s="321">
        <v>15.8</v>
      </c>
      <c r="L55" s="322">
        <v>41235</v>
      </c>
      <c r="M55" s="323">
        <v>5.6</v>
      </c>
      <c r="N55" s="324">
        <v>10.199999999999999</v>
      </c>
    </row>
    <row r="56" spans="1:14" x14ac:dyDescent="0.15">
      <c r="A56" s="248"/>
      <c r="B56" s="244"/>
      <c r="C56" s="244"/>
      <c r="D56" s="244"/>
      <c r="E56" s="244"/>
      <c r="F56" s="244"/>
      <c r="G56" s="325"/>
      <c r="H56" s="326" t="s">
        <v>511</v>
      </c>
      <c r="I56" s="327">
        <v>7593616</v>
      </c>
      <c r="J56" s="328">
        <v>30213</v>
      </c>
      <c r="K56" s="329">
        <v>11.6</v>
      </c>
      <c r="L56" s="330">
        <v>22086</v>
      </c>
      <c r="M56" s="331">
        <v>4.2</v>
      </c>
      <c r="N56" s="332">
        <v>7.4</v>
      </c>
    </row>
    <row r="57" spans="1:14" x14ac:dyDescent="0.15">
      <c r="A57" s="248"/>
      <c r="B57" s="244"/>
      <c r="C57" s="244"/>
      <c r="D57" s="244"/>
      <c r="E57" s="244"/>
      <c r="F57" s="244"/>
      <c r="G57" s="310" t="s">
        <v>514</v>
      </c>
      <c r="H57" s="311"/>
      <c r="I57" s="319">
        <v>12097993</v>
      </c>
      <c r="J57" s="320">
        <v>48281</v>
      </c>
      <c r="K57" s="321">
        <v>3.5</v>
      </c>
      <c r="L57" s="322">
        <v>41862</v>
      </c>
      <c r="M57" s="323">
        <v>1.5</v>
      </c>
      <c r="N57" s="324">
        <v>2</v>
      </c>
    </row>
    <row r="58" spans="1:14" x14ac:dyDescent="0.15">
      <c r="A58" s="248"/>
      <c r="B58" s="244"/>
      <c r="C58" s="244"/>
      <c r="D58" s="244"/>
      <c r="E58" s="244"/>
      <c r="F58" s="244"/>
      <c r="G58" s="325"/>
      <c r="H58" s="326" t="s">
        <v>511</v>
      </c>
      <c r="I58" s="327">
        <v>7404394</v>
      </c>
      <c r="J58" s="328">
        <v>29550</v>
      </c>
      <c r="K58" s="329">
        <v>-2.2000000000000002</v>
      </c>
      <c r="L58" s="330">
        <v>23710</v>
      </c>
      <c r="M58" s="331">
        <v>7.4</v>
      </c>
      <c r="N58" s="332">
        <v>-9.6</v>
      </c>
    </row>
    <row r="59" spans="1:14" x14ac:dyDescent="0.15">
      <c r="A59" s="248"/>
      <c r="B59" s="244"/>
      <c r="C59" s="244"/>
      <c r="D59" s="244"/>
      <c r="E59" s="244"/>
      <c r="F59" s="244"/>
      <c r="G59" s="310" t="s">
        <v>515</v>
      </c>
      <c r="H59" s="311"/>
      <c r="I59" s="319">
        <v>9814875</v>
      </c>
      <c r="J59" s="320">
        <v>39294</v>
      </c>
      <c r="K59" s="321">
        <v>-18.600000000000001</v>
      </c>
      <c r="L59" s="322">
        <v>43554</v>
      </c>
      <c r="M59" s="323">
        <v>4</v>
      </c>
      <c r="N59" s="324">
        <v>-22.6</v>
      </c>
    </row>
    <row r="60" spans="1:14" x14ac:dyDescent="0.15">
      <c r="A60" s="248"/>
      <c r="B60" s="244"/>
      <c r="C60" s="244"/>
      <c r="D60" s="244"/>
      <c r="E60" s="244"/>
      <c r="F60" s="244"/>
      <c r="G60" s="325"/>
      <c r="H60" s="326" t="s">
        <v>511</v>
      </c>
      <c r="I60" s="333">
        <v>6140562</v>
      </c>
      <c r="J60" s="328">
        <v>24584</v>
      </c>
      <c r="K60" s="329">
        <v>-16.8</v>
      </c>
      <c r="L60" s="330">
        <v>24811</v>
      </c>
      <c r="M60" s="331">
        <v>4.5999999999999996</v>
      </c>
      <c r="N60" s="332">
        <v>-21.4</v>
      </c>
    </row>
    <row r="61" spans="1:14" x14ac:dyDescent="0.15">
      <c r="A61" s="248"/>
      <c r="B61" s="244"/>
      <c r="C61" s="244"/>
      <c r="D61" s="244"/>
      <c r="E61" s="244"/>
      <c r="F61" s="244"/>
      <c r="G61" s="310" t="s">
        <v>516</v>
      </c>
      <c r="H61" s="334"/>
      <c r="I61" s="335">
        <v>10828577</v>
      </c>
      <c r="J61" s="336">
        <v>43230</v>
      </c>
      <c r="K61" s="337">
        <v>-6.6</v>
      </c>
      <c r="L61" s="338">
        <v>40494</v>
      </c>
      <c r="M61" s="339">
        <v>1.1000000000000001</v>
      </c>
      <c r="N61" s="324">
        <v>-7.7</v>
      </c>
    </row>
    <row r="62" spans="1:14" x14ac:dyDescent="0.15">
      <c r="A62" s="248"/>
      <c r="B62" s="244"/>
      <c r="C62" s="244"/>
      <c r="D62" s="244"/>
      <c r="E62" s="244"/>
      <c r="F62" s="244"/>
      <c r="G62" s="325"/>
      <c r="H62" s="326" t="s">
        <v>511</v>
      </c>
      <c r="I62" s="327">
        <v>6948341</v>
      </c>
      <c r="J62" s="328">
        <v>27740</v>
      </c>
      <c r="K62" s="329">
        <v>-6.1</v>
      </c>
      <c r="L62" s="330">
        <v>22554</v>
      </c>
      <c r="M62" s="331">
        <v>0.5</v>
      </c>
      <c r="N62" s="332">
        <v>-6.6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4.12</v>
      </c>
      <c r="G47" s="12">
        <v>5.2</v>
      </c>
      <c r="H47" s="12">
        <v>4.68</v>
      </c>
      <c r="I47" s="12">
        <v>4.3600000000000003</v>
      </c>
      <c r="J47" s="13">
        <v>2.66</v>
      </c>
    </row>
    <row r="48" spans="2:10" ht="57.75" customHeight="1" x14ac:dyDescent="0.15">
      <c r="B48" s="14"/>
      <c r="C48" s="1171" t="s">
        <v>4</v>
      </c>
      <c r="D48" s="1171"/>
      <c r="E48" s="1172"/>
      <c r="F48" s="15">
        <v>4.5999999999999996</v>
      </c>
      <c r="G48" s="16">
        <v>2.99</v>
      </c>
      <c r="H48" s="16">
        <v>3.36</v>
      </c>
      <c r="I48" s="16">
        <v>2.39</v>
      </c>
      <c r="J48" s="17">
        <v>3.65</v>
      </c>
    </row>
    <row r="49" spans="2:10" ht="57.75" customHeight="1" thickBot="1" x14ac:dyDescent="0.2">
      <c r="B49" s="18"/>
      <c r="C49" s="1173" t="s">
        <v>5</v>
      </c>
      <c r="D49" s="1173"/>
      <c r="E49" s="1174"/>
      <c r="F49" s="19">
        <v>0.55000000000000004</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2017-04-13T06:44:41Z</cp:lastPrinted>
  <dcterms:created xsi:type="dcterms:W3CDTF">2017-02-15T15:52:25Z</dcterms:created>
  <dcterms:modified xsi:type="dcterms:W3CDTF">2017-06-02T04:45:03Z</dcterms:modified>
  <cp:category/>
</cp:coreProperties>
</file>