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G075PC008U\Desktop\"/>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W42" i="9"/>
  <c r="BE42" i="9"/>
  <c r="AM42" i="9"/>
  <c r="U42" i="9"/>
  <c r="C42" i="9"/>
  <c r="BW41" i="9"/>
  <c r="BE41" i="9"/>
  <c r="AM41" i="9"/>
  <c r="U41" i="9"/>
  <c r="C41" i="9"/>
  <c r="BW40" i="9"/>
  <c r="BE40" i="9"/>
  <c r="AM40" i="9"/>
  <c r="U40" i="9"/>
  <c r="C40" i="9"/>
  <c r="BE39" i="9"/>
  <c r="AM39" i="9"/>
  <c r="U39" i="9"/>
  <c r="C39" i="9"/>
  <c r="BE38" i="9"/>
  <c r="AM38" i="9"/>
  <c r="U38" i="9"/>
  <c r="C38" i="9"/>
  <c r="BE37" i="9"/>
  <c r="AM37" i="9"/>
  <c r="C37" i="9"/>
  <c r="BE36" i="9"/>
  <c r="C36" i="9"/>
  <c r="BW34" i="9"/>
  <c r="C34" i="9"/>
  <c r="BW35" i="9" l="1"/>
  <c r="BW36" i="9" s="1"/>
  <c r="BW37" i="9" s="1"/>
  <c r="BW38" i="9" s="1"/>
  <c r="BW39" i="9" s="1"/>
  <c r="C35" i="9"/>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CO38" i="9" s="1"/>
  <c r="CO39" i="9" s="1"/>
  <c r="CO40" i="9" s="1"/>
  <c r="CO41" i="9" s="1"/>
  <c r="CO42" i="9" s="1"/>
  <c r="BE34" i="9"/>
  <c r="BE35" i="9" s="1"/>
  <c r="AM34" i="9"/>
  <c r="AM35" i="9" s="1"/>
  <c r="AM36" i="9" s="1"/>
</calcChain>
</file>

<file path=xl/sharedStrings.xml><?xml version="1.0" encoding="utf-8"?>
<sst xmlns="http://schemas.openxmlformats.org/spreadsheetml/2006/main" count="959" uniqueCount="552">
  <si>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</si>
  <si>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</si>
  <si>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</si>
  <si>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</si>
  <si>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</si>
  <si>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</si>
  <si>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</si>
  <si>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</si>
  <si>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</si>
  <si>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</si>
  <si>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</si>
  <si>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</si>
  <si>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</si>
  <si>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</si>
  <si>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</si>
  <si>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</si>
  <si>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</si>
  <si>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</si>
  <si>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</si>
  <si>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</si>
  <si>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</si>
  <si>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</si>
  <si>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</si>
  <si>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</si>
  <si>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</si>
  <si>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</si>
  <si>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</si>
  <si>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</si>
  <si>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</si>
  <si>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</si>
  <si>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</si>
  <si>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</si>
  <si>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</si>
  <si>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</si>
  <si>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</si>
  <si>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</si>
  <si>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</si>
  <si>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</si>
  <si>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</si>
  <si>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</si>
  <si>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</si>
  <si>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</si>
  <si>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</si>
  <si>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</si>
  <si>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</si>
  <si>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</si>
  <si>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</si>
  <si>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</si>
  <si>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</si>
  <si>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</si>
  <si>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</si>
  <si>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</si>
  <si>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</si>
  <si>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</si>
  <si>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</si>
  <si>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</si>
  <si>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</si>
  <si>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</si>
  <si>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</si>
  <si>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</si>
  <si>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</si>
  <si>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</si>
  <si>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</si>
  <si>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</si>
  <si>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</si>
  <si>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</si>
  <si>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</si>
  <si>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</si>
  <si>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</si>
  <si>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特例市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</si>
  <si>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</si>
  <si>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</si>
  <si>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</si>
  <si>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</si>
  <si>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</si>
  <si>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</si>
  <si>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</si>
  <si>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</si>
  <si>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</si>
  <si>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</si>
  <si>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</si>
  <si>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</si>
  <si>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山形市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</si>
  <si>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</si>
  <si>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</si>
  <si>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</si>
  <si>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</si>
  <si>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</si>
  <si>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</si>
  <si>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</si>
  <si>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</si>
  <si>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</si>
  <si>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</si>
  <si>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</si>
  <si>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</si>
  <si>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</si>
  <si>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</si>
  <si>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</si>
  <si>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</si>
  <si>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</si>
  <si>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</si>
  <si>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</si>
  <si>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</si>
  <si>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</si>
  <si>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</si>
  <si>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</si>
  <si>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</si>
  <si>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</si>
  <si>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</si>
  <si>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</si>
  <si>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</si>
  <si>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</si>
  <si>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</si>
  <si>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</si>
  <si>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</si>
  <si>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</si>
  <si>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</si>
  <si>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</si>
  <si>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</si>
  <si>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</si>
  <si>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</si>
  <si>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</si>
  <si>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</si>
  <si>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</si>
  <si>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</si>
  <si>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</si>
  <si>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</si>
  <si>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</si>
  <si>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</si>
  <si>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</si>
  <si>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</si>
  <si>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</si>
  <si>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</si>
  <si>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</si>
  <si>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</si>
  <si>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</si>
  <si>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</si>
  <si>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</si>
  <si>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</si>
  <si>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</si>
  <si>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</si>
  <si>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</si>
  <si>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</si>
  <si>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</si>
  <si>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</si>
  <si>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</si>
  <si>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</si>
  <si>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</si>
  <si>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</si>
  <si>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</si>
  <si>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</si>
  <si>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</si>
  <si>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</si>
  <si>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</si>
  <si>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</si>
  <si>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</si>
  <si>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</si>
  <si>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</si>
  <si>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</si>
  <si>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</si>
  <si>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</si>
  <si>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</si>
  <si>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</si>
  <si>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</si>
  <si>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</si>
  <si>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</si>
  <si>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</si>
  <si>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</si>
  <si>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</si>
  <si>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</si>
  <si>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</si>
  <si>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</si>
  <si>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</si>
  <si>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</si>
  <si>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</si>
  <si>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</si>
  <si>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</si>
  <si>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</si>
  <si>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</si>
  <si>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</si>
  <si>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</si>
  <si>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</si>
  <si>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</si>
  <si>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</si>
  <si>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</si>
  <si>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</si>
  <si>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</si>
  <si>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</si>
  <si>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</si>
  <si>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</si>
  <si>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</si>
  <si>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</si>
  <si>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</si>
  <si>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</si>
  <si>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山形県山形市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</si>
  <si>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</si>
  <si>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</si>
  <si>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</si>
  <si>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</si>
  <si>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</si>
  <si>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</si>
  <si>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</si>
  <si>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</si>
  <si>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</si>
  <si>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</si>
  <si>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</si>
  <si>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</si>
  <si>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</si>
  <si>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</si>
  <si>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</si>
  <si>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</si>
  <si>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</si>
  <si>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</si>
  <si>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</si>
  <si>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</si>
  <si>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</si>
  <si>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</si>
  <si>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</si>
  <si>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</si>
  <si>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</si>
  <si>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</si>
  <si>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</si>
  <si>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</si>
  <si>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</si>
  <si>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</si>
  <si>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</si>
  <si>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</si>
  <si>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</si>
  <si>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</si>
  <si>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</si>
  <si>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</si>
  <si>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</si>
  <si>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</si>
  <si>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</si>
  <si>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</si>
  <si>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</si>
  <si>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</si>
  <si>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</si>
  <si>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</si>
  <si>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</si>
  <si>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</si>
  <si>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</si>
  <si>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</si>
  <si>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</si>
  <si>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</si>
  <si>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</si>
  <si>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</si>
  <si>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</si>
  <si>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</si>
  <si>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</si>
  <si>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</si>
  <si>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</si>
  <si>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</si>
  <si>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</si>
  <si>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</si>
  <si>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</si>
  <si>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</si>
  <si>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</si>
  <si>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</si>
  <si>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</si>
  <si>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</si>
  <si>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</si>
  <si>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</si>
  <si>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</si>
  <si>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</si>
  <si>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</si>
  <si>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</si>
  <si>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</si>
  <si>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</si>
  <si>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</si>
  <si>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</si>
  <si>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</si>
  <si>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</si>
  <si>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</si>
  <si>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</si>
  <si>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</si>
  <si>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</si>
  <si>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</si>
  <si>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</si>
  <si>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</si>
  <si>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</si>
  <si>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</si>
  <si>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</si>
  <si>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</si>
  <si>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</si>
  <si>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</si>
  <si>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</si>
  <si>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</si>
  <si>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</si>
  <si>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</si>
  <si>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</si>
  <si>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</si>
  <si>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</si>
  <si>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</si>
  <si>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</si>
  <si>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</si>
  <si>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</si>
  <si>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</si>
  <si>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</si>
  <si>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</si>
  <si>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</si>
  <si>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</si>
  <si>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</si>
  <si>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</si>
  <si>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</si>
  <si>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</si>
  <si>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</si>
  <si>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</si>
  <si>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</si>
  <si>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</si>
  <si>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</si>
  <si>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</si>
  <si>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</si>
  <si>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</si>
  <si>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</si>
  <si>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</si>
  <si>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</si>
  <si>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</si>
  <si>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</si>
  <si>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</si>
  <si>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</si>
  <si>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</si>
  <si>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</si>
  <si>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</si>
  <si>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</si>
  <si>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</si>
  <si>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</si>
  <si>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</si>
  <si>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</si>
  <si>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</si>
  <si>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</si>
  <si>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</si>
  <si>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</si>
  <si>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</si>
  <si>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</si>
  <si>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</si>
  <si>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</si>
  <si>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</si>
  <si>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</si>
  <si>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</si>
  <si>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</si>
  <si>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</si>
  <si>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</si>
  <si>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</si>
  <si>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山形県山形市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</si>
  <si>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</si>
  <si>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</si>
  <si>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</si>
  <si>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</si>
  <si>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</si>
  <si>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</si>
  <si>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</si>
  <si>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</si>
  <si>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</si>
  <si>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</si>
  <si>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</si>
  <si>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</si>
  <si>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</si>
  <si>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</si>
  <si>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</si>
  <si>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</si>
  <si>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</si>
  <si>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</si>
  <si>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</si>
  <si>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</si>
  <si>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区画整理事業会計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</si>
  <si>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</si>
  <si>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</si>
  <si>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</si>
  <si>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</si>
  <si>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</si>
  <si>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</si>
  <si>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</si>
  <si>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</si>
  <si>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</si>
  <si>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</si>
  <si>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</si>
  <si>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</si>
  <si>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</si>
  <si>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</si>
  <si>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</si>
  <si>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</si>
  <si>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駐車場事業会計</t>
    <phoneticPr fontId="5"/>
  </si>
  <si>
    <t>水道事業会計</t>
    <phoneticPr fontId="5"/>
  </si>
  <si>
    <t>法適用企業</t>
    <phoneticPr fontId="5"/>
  </si>
  <si>
    <t>公共下水道事業会計</t>
    <phoneticPr fontId="5"/>
  </si>
  <si>
    <t>市立病院済生館事業会計</t>
    <phoneticPr fontId="5"/>
  </si>
  <si>
    <t>公設地方卸売市場事業会計</t>
    <phoneticPr fontId="5"/>
  </si>
  <si>
    <t>法非適用企業</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</si>
  <si>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</si>
  <si>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</si>
  <si>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</si>
  <si>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</si>
  <si>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</si>
  <si>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</si>
  <si>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</si>
  <si>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</si>
  <si>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</si>
  <si>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</si>
  <si>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</si>
  <si>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</si>
  <si>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</si>
  <si>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</si>
  <si>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</si>
  <si>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</si>
  <si>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</si>
  <si>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</si>
  <si>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</si>
  <si>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</si>
  <si>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</si>
  <si>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</si>
  <si>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</si>
  <si>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</si>
  <si>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</si>
  <si>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</si>
  <si>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</si>
  <si>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</si>
  <si>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</si>
  <si>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</si>
  <si>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</si>
  <si>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</si>
  <si>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</si>
  <si>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</si>
  <si>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</si>
  <si>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</si>
  <si>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</si>
  <si>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</si>
  <si>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</si>
  <si>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</si>
  <si>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</si>
  <si>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</si>
  <si>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</si>
  <si>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</si>
  <si>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</si>
  <si>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</si>
  <si>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</si>
  <si>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</si>
  <si>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</si>
  <si>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</si>
  <si>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</si>
  <si>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</si>
  <si>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</si>
  <si>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</si>
  <si>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</si>
  <si>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</si>
  <si>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</si>
  <si>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</si>
  <si>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</si>
  <si>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</si>
  <si>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</si>
  <si>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</si>
  <si>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</si>
  <si>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</si>
  <si>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</si>
  <si>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</si>
  <si>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</si>
  <si>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</si>
  <si>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</si>
  <si>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</si>
  <si>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</si>
  <si>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</si>
  <si>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</si>
  <si>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</si>
  <si>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</si>
  <si>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</si>
  <si>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</si>
  <si>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</si>
  <si>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</si>
  <si>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</si>
  <si>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</si>
  <si>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</si>
  <si>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</si>
  <si>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</si>
  <si>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</si>
  <si>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</si>
  <si>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</si>
  <si>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</si>
  <si>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</si>
  <si>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</si>
  <si>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</si>
  <si>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</si>
  <si>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</si>
  <si>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</si>
  <si>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</si>
  <si>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</si>
  <si>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</si>
  <si>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</si>
  <si>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</si>
  <si>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</si>
  <si>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</si>
  <si>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</si>
  <si>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</si>
  <si>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</si>
  <si>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</si>
  <si>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</si>
  <si>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</si>
  <si>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</si>
  <si>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</si>
  <si>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</si>
  <si>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</si>
  <si>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</si>
  <si>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</si>
  <si>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</si>
  <si>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</si>
  <si>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</si>
  <si>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</si>
  <si>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</si>
  <si>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</si>
  <si>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</si>
  <si>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</si>
  <si>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</si>
  <si>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</si>
  <si>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</si>
  <si>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</si>
  <si>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</si>
  <si>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</si>
  <si>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</si>
  <si>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</si>
  <si>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</si>
  <si>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</si>
  <si>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</si>
  <si>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</si>
  <si>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0.59</t>
  </si>
  <si>
    <t>▲ 0.12</t>
  </si>
  <si>
    <t>▲ 1.29</t>
  </si>
  <si>
    <t>市立病院済生館事業会計</t>
  </si>
  <si>
    <t>水道事業会計</t>
  </si>
  <si>
    <t>一般会計</t>
  </si>
  <si>
    <t>公共下水道事業会計</t>
  </si>
  <si>
    <t>国民健康保険事業会計</t>
  </si>
  <si>
    <t>介護保険事業会計</t>
  </si>
  <si>
    <t>後期高齢者医療事業会計</t>
  </si>
  <si>
    <t>公設地方卸売市場事業会計</t>
  </si>
  <si>
    <t>その他会計（赤字）</t>
  </si>
  <si>
    <t>その他会計（黒字）</t>
  </si>
  <si>
    <t>山形市都市振興公社</t>
    <rPh sb="0" eb="2">
      <t>ヤマガタ</t>
    </rPh>
    <rPh sb="2" eb="3">
      <t>シ</t>
    </rPh>
    <rPh sb="3" eb="5">
      <t>トシ</t>
    </rPh>
    <rPh sb="5" eb="7">
      <t>シンコウ</t>
    </rPh>
    <rPh sb="7" eb="9">
      <t>コウシャ</t>
    </rPh>
    <phoneticPr fontId="2"/>
  </si>
  <si>
    <t>山形市土地開発公社</t>
    <rPh sb="0" eb="2">
      <t>ヤマガタ</t>
    </rPh>
    <rPh sb="2" eb="3">
      <t>シ</t>
    </rPh>
    <rPh sb="3" eb="5">
      <t>トチ</t>
    </rPh>
    <rPh sb="5" eb="7">
      <t>カイハツ</t>
    </rPh>
    <rPh sb="7" eb="9">
      <t>コウシャ</t>
    </rPh>
    <phoneticPr fontId="2"/>
  </si>
  <si>
    <t>山形市文化振興事業団</t>
    <rPh sb="0" eb="2">
      <t>ヤマガタ</t>
    </rPh>
    <rPh sb="2" eb="3">
      <t>シ</t>
    </rPh>
    <rPh sb="3" eb="5">
      <t>ブンカ</t>
    </rPh>
    <rPh sb="5" eb="7">
      <t>シンコウ</t>
    </rPh>
    <rPh sb="7" eb="10">
      <t>ジギョウダン</t>
    </rPh>
    <phoneticPr fontId="2"/>
  </si>
  <si>
    <t>山形市健康福祉医療事業団</t>
    <rPh sb="0" eb="2">
      <t>ヤマガタ</t>
    </rPh>
    <rPh sb="2" eb="3">
      <t>シ</t>
    </rPh>
    <rPh sb="3" eb="5">
      <t>ケンコウ</t>
    </rPh>
    <rPh sb="5" eb="7">
      <t>フクシ</t>
    </rPh>
    <rPh sb="7" eb="9">
      <t>イリョウ</t>
    </rPh>
    <rPh sb="9" eb="12">
      <t>ジギョウダン</t>
    </rPh>
    <phoneticPr fontId="2"/>
  </si>
  <si>
    <t>山形市農業振興公社</t>
    <rPh sb="0" eb="2">
      <t>ヤマガタ</t>
    </rPh>
    <rPh sb="2" eb="3">
      <t>シ</t>
    </rPh>
    <rPh sb="3" eb="5">
      <t>ノウギョウ</t>
    </rPh>
    <rPh sb="5" eb="7">
      <t>シンコウ</t>
    </rPh>
    <rPh sb="7" eb="9">
      <t>コウシャ</t>
    </rPh>
    <phoneticPr fontId="2"/>
  </si>
  <si>
    <t>山形市水道サービスセンター</t>
    <rPh sb="0" eb="2">
      <t>ヤマガタ</t>
    </rPh>
    <rPh sb="2" eb="3">
      <t>シ</t>
    </rPh>
    <rPh sb="3" eb="5">
      <t>スイドウ</t>
    </rPh>
    <phoneticPr fontId="2"/>
  </si>
  <si>
    <t>七日町再開発ビル</t>
    <rPh sb="0" eb="3">
      <t>ナノカマチ</t>
    </rPh>
    <rPh sb="3" eb="6">
      <t>サイカイハツ</t>
    </rPh>
    <phoneticPr fontId="2"/>
  </si>
  <si>
    <t>山形地下道開発</t>
    <rPh sb="0" eb="2">
      <t>ヤマガタ</t>
    </rPh>
    <rPh sb="2" eb="5">
      <t>チカドウ</t>
    </rPh>
    <rPh sb="5" eb="7">
      <t>カイハツ</t>
    </rPh>
    <phoneticPr fontId="2"/>
  </si>
  <si>
    <t>-</t>
    <phoneticPr fontId="2"/>
  </si>
  <si>
    <t>-</t>
    <phoneticPr fontId="2"/>
  </si>
  <si>
    <t>山形広域環境事務組合</t>
    <rPh sb="0" eb="2">
      <t>ヤマガタ</t>
    </rPh>
    <rPh sb="2" eb="4">
      <t>コウイキ</t>
    </rPh>
    <rPh sb="4" eb="6">
      <t>カンキョウ</t>
    </rPh>
    <rPh sb="6" eb="8">
      <t>ジム</t>
    </rPh>
    <rPh sb="8" eb="10">
      <t>クミアイ</t>
    </rPh>
    <phoneticPr fontId="2"/>
  </si>
  <si>
    <t>山形県後期高齢者医療広域連合（普通会計分）</t>
    <rPh sb="0" eb="2">
      <t>ヤマガタ</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</si>
  <si>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2">
      <t>ヤマガタ</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</si>
  <si>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山形県消防補償等組合</t>
    <rPh sb="0" eb="2">
      <t>ヤマガタ</t>
    </rPh>
    <rPh sb="2" eb="3">
      <t>ケン</t>
    </rPh>
    <rPh sb="3" eb="5">
      <t>ショウボウ</t>
    </rPh>
    <rPh sb="5" eb="8">
      <t>ホショウトウ</t>
    </rPh>
    <rPh sb="8" eb="10">
      <t>クミアイ</t>
    </rPh>
    <phoneticPr fontId="2"/>
  </si>
  <si>
    <t>山形県自治会館管理組合</t>
    <rPh sb="0" eb="2">
      <t>ヤマガタ</t>
    </rPh>
    <rPh sb="2" eb="3">
      <t>ケン</t>
    </rPh>
    <rPh sb="3" eb="5">
      <t>ジチ</t>
    </rPh>
    <rPh sb="5" eb="7">
      <t>カイカン</t>
    </rPh>
    <rPh sb="7" eb="9">
      <t>カンリ</t>
    </rPh>
    <rPh sb="9" eb="11">
      <t>クミアイ</t>
    </rPh>
    <phoneticPr fontId="2"/>
  </si>
  <si>
    <t>最上川中部水道企業団</t>
    <rPh sb="0" eb="2">
      <t>モガミ</t>
    </rPh>
    <rPh sb="2" eb="3">
      <t>ガワ</t>
    </rPh>
    <rPh sb="3" eb="5">
      <t>チュウブ</t>
    </rPh>
    <rPh sb="5" eb="7">
      <t>スイドウ</t>
    </rPh>
    <rPh sb="7" eb="9">
      <t>キギョウ</t>
    </rPh>
    <rPh sb="9" eb="10">
      <t>ダン</t>
    </rPh>
    <phoneticPr fontId="2"/>
  </si>
  <si>
    <t>山形コンベンションビューロー</t>
    <rPh sb="0" eb="2">
      <t>ヤマガタ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</si>
</sst>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haredStrings" Target="sharedString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41739</c:v>
                </c:pt>
                <c:pt idx="1">
                  <c:v>36765</c:v>
                </c:pt>
                <c:pt idx="2">
                  <c:v>39052</c:v>
                </c:pt>
                <c:pt idx="3">
                  <c:v>41235</c:v>
                </c:pt>
                <c:pt idx="4">
                  <c:v>41862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60004</c:v>
                </c:pt>
                <c:pt idx="1">
                  <c:v>41654</c:v>
                </c:pt>
                <c:pt idx="2">
                  <c:v>40283</c:v>
                </c:pt>
                <c:pt idx="3">
                  <c:v>46640</c:v>
                </c:pt>
                <c:pt idx="4">
                  <c:v>48281</c:v>
                </c:pt>
              </c:numCache>
            </c:numRef>
          </c:val>
          <c:smooth val="0"/>
        </c:ser>
        <c:dLbls>
          <c:showLegendKey val="0"/>
          <c:showVal val="0"/>
          <c:showCatName val="0"/>
          <c:showSerName val="0"/>
          <c:showPercent val="0"/>
          <c:showBubbleSize val="0"/>
        </c:dLbls>
        <c:marker val="1"/>
        <c:smooth val="0"/>
        <c:axId val="570800840"/>
        <c:axId val="570799272"/>
      </c:lineChart>
      <c:catAx>
        <c:axId val="570800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0799272"/>
        <c:crosses val="autoZero"/>
        <c:auto val="1"/>
        <c:lblAlgn val="ctr"/>
        <c:lblOffset val="100"/>
        <c:tickLblSkip val="1"/>
        <c:tickMarkSkip val="1"/>
        <c:noMultiLvlLbl val="0"/>
      </c:catAx>
      <c:valAx>
        <c:axId val="57079927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0800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3.63</c:v>
                </c:pt>
                <c:pt idx="1">
                  <c:v>4.5999999999999996</c:v>
                </c:pt>
                <c:pt idx="2">
                  <c:v>2.99</c:v>
                </c:pt>
                <c:pt idx="3">
                  <c:v>3.36</c:v>
                </c:pt>
                <c:pt idx="4">
                  <c:v>2.39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4.41</c:v>
                </c:pt>
                <c:pt idx="1">
                  <c:v>4.12</c:v>
                </c:pt>
                <c:pt idx="2">
                  <c:v>5.2</c:v>
                </c:pt>
                <c:pt idx="3">
                  <c:v>4.68</c:v>
                </c:pt>
                <c:pt idx="4">
                  <c:v>4.3600000000000003</c:v>
                </c:pt>
              </c:numCache>
            </c:numRef>
          </c:val>
        </c:ser>
        <c:dLbls>
          <c:showLegendKey val="0"/>
          <c:showVal val="0"/>
          <c:showCatName val="0"/>
          <c:showSerName val="0"/>
          <c:showPercent val="0"/>
          <c:showBubbleSize val="0"/>
        </c:dLbls>
        <c:gapWidth val="250"/>
        <c:overlap val="100"/>
        <c:axId val="570798488"/>
        <c:axId val="570798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0.17</c:v>
                </c:pt>
                <c:pt idx="1">
                  <c:v>0.55000000000000004</c:v>
                </c:pt>
                <c:pt idx="2">
                  <c:v>-0.59</c:v>
                </c:pt>
                <c:pt idx="3">
                  <c:v>-0.12</c:v>
                </c:pt>
                <c:pt idx="4">
                  <c:v>-1.29</c:v>
                </c:pt>
              </c:numCache>
            </c:numRef>
          </c:val>
          <c:smooth val="0"/>
        </c:ser>
        <c:dLbls>
          <c:showLegendKey val="0"/>
          <c:showVal val="0"/>
          <c:showCatName val="0"/>
          <c:showSerName val="0"/>
          <c:showPercent val="0"/>
          <c:showBubbleSize val="0"/>
        </c:dLbls>
        <c:marker val="1"/>
        <c:smooth val="0"/>
        <c:axId val="570798488"/>
        <c:axId val="570798880"/>
      </c:lineChart>
      <c:catAx>
        <c:axId val="570798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70798880"/>
        <c:crosses val="autoZero"/>
        <c:auto val="1"/>
        <c:lblAlgn val="ctr"/>
        <c:lblOffset val="100"/>
        <c:tickLblSkip val="1"/>
        <c:tickMarkSkip val="1"/>
        <c:noMultiLvlLbl val="0"/>
      </c:catAx>
      <c:valAx>
        <c:axId val="570798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0798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0.12</c:v>
                </c:pt>
                <c:pt idx="2">
                  <c:v>#N/A</c:v>
                </c:pt>
                <c:pt idx="3">
                  <c:v>0.06</c:v>
                </c:pt>
                <c:pt idx="4">
                  <c:v>#N/A</c:v>
                </c:pt>
                <c:pt idx="5">
                  <c:v>0.06</c:v>
                </c:pt>
                <c:pt idx="6">
                  <c:v>#N/A</c:v>
                </c:pt>
                <c:pt idx="7">
                  <c:v>0.04</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公設地方卸売市場事業会計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0.03</c:v>
                </c:pt>
                <c:pt idx="4">
                  <c:v>#N/A</c:v>
                </c:pt>
                <c:pt idx="5">
                  <c:v>0.03</c:v>
                </c:pt>
                <c:pt idx="6">
                  <c:v>#N/A</c:v>
                </c:pt>
                <c:pt idx="7">
                  <c:v>0.03</c:v>
                </c:pt>
                <c:pt idx="8">
                  <c:v>#N/A</c:v>
                </c:pt>
                <c:pt idx="9">
                  <c:v>0.03</c:v>
                </c:pt>
              </c:numCache>
            </c:numRef>
          </c:val>
        </c:ser>
        <c:ser>
          <c:idx val="4"/>
          <c:order val="4"/>
          <c:tx>
            <c:strRef>
              <c:f>データシート!$A$31</c:f>
              <c:strCache>
                <c:ptCount val="1"/>
                <c:pt idx="0">
                  <c:v>介護保険事業会計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0.57999999999999996</c:v>
                </c:pt>
                <c:pt idx="2">
                  <c:v>#N/A</c:v>
                </c:pt>
                <c:pt idx="3">
                  <c:v>0.28999999999999998</c:v>
                </c:pt>
                <c:pt idx="4">
                  <c:v>#N/A</c:v>
                </c:pt>
                <c:pt idx="5">
                  <c:v>0.39</c:v>
                </c:pt>
                <c:pt idx="6">
                  <c:v>#N/A</c:v>
                </c:pt>
                <c:pt idx="7">
                  <c:v>0.37</c:v>
                </c:pt>
                <c:pt idx="8">
                  <c:v>#N/A</c:v>
                </c:pt>
                <c:pt idx="9">
                  <c:v>0.28000000000000003</c:v>
                </c:pt>
              </c:numCache>
            </c:numRef>
          </c:val>
        </c:ser>
        <c:ser>
          <c:idx val="5"/>
          <c:order val="5"/>
          <c:tx>
            <c:strRef>
              <c:f>データシート!$A$32</c:f>
              <c:strCache>
                <c:ptCount val="1"/>
                <c:pt idx="0">
                  <c:v>国民健康保険事業会計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1.44</c:v>
                </c:pt>
                <c:pt idx="2">
                  <c:v>#N/A</c:v>
                </c:pt>
                <c:pt idx="3">
                  <c:v>2.5099999999999998</c:v>
                </c:pt>
                <c:pt idx="4">
                  <c:v>#N/A</c:v>
                </c:pt>
                <c:pt idx="5">
                  <c:v>1.8</c:v>
                </c:pt>
                <c:pt idx="6">
                  <c:v>#N/A</c:v>
                </c:pt>
                <c:pt idx="7">
                  <c:v>0.99</c:v>
                </c:pt>
                <c:pt idx="8">
                  <c:v>#N/A</c:v>
                </c:pt>
                <c:pt idx="9">
                  <c:v>1.85</c:v>
                </c:pt>
              </c:numCache>
            </c:numRef>
          </c:val>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2.19</c:v>
                </c:pt>
                <c:pt idx="2">
                  <c:v>#N/A</c:v>
                </c:pt>
                <c:pt idx="3">
                  <c:v>2.02</c:v>
                </c:pt>
                <c:pt idx="4">
                  <c:v>#N/A</c:v>
                </c:pt>
                <c:pt idx="5">
                  <c:v>2.1</c:v>
                </c:pt>
                <c:pt idx="6">
                  <c:v>#N/A</c:v>
                </c:pt>
                <c:pt idx="7">
                  <c:v>2.37</c:v>
                </c:pt>
                <c:pt idx="8">
                  <c:v>#N/A</c:v>
                </c:pt>
                <c:pt idx="9">
                  <c:v>2.15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3.62</c:v>
                </c:pt>
                <c:pt idx="2">
                  <c:v>#N/A</c:v>
                </c:pt>
                <c:pt idx="3">
                  <c:v>4.59</c:v>
                </c:pt>
                <c:pt idx="4">
                  <c:v>#N/A</c:v>
                </c:pt>
                <c:pt idx="5">
                  <c:v>2.98</c:v>
                </c:pt>
                <c:pt idx="6">
                  <c:v>#N/A</c:v>
                </c:pt>
                <c:pt idx="7">
                  <c:v>3.35</c:v>
                </c:pt>
                <c:pt idx="8">
                  <c:v>#N/A</c:v>
                </c:pt>
                <c:pt idx="9">
                  <c:v>2.38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5.17</c:v>
                </c:pt>
                <c:pt idx="2">
                  <c:v>#N/A</c:v>
                </c:pt>
                <c:pt idx="3">
                  <c:v>6.35</c:v>
                </c:pt>
                <c:pt idx="4">
                  <c:v>#N/A</c:v>
                </c:pt>
                <c:pt idx="5">
                  <c:v>6.52</c:v>
                </c:pt>
                <c:pt idx="6">
                  <c:v>#N/A</c:v>
                </c:pt>
                <c:pt idx="7">
                  <c:v>6.44</c:v>
                </c:pt>
                <c:pt idx="8">
                  <c:v>#N/A</c:v>
                </c:pt>
                <c:pt idx="9">
                  <c:v>6.73</c:v>
                </c:pt>
              </c:numCache>
            </c:numRef>
          </c:val>
        </c:ser>
        <c:ser>
          <c:idx val="9"/>
          <c:order val="9"/>
          <c:tx>
            <c:strRef>
              <c:f>データシート!$A$36</c:f>
              <c:strCache>
                <c:ptCount val="1"/>
                <c:pt idx="0">
                  <c:v>市立病院済生館事業会計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7.26</c:v>
                </c:pt>
                <c:pt idx="2">
                  <c:v>#N/A</c:v>
                </c:pt>
                <c:pt idx="3">
                  <c:v>8.2200000000000006</c:v>
                </c:pt>
                <c:pt idx="4">
                  <c:v>#N/A</c:v>
                </c:pt>
                <c:pt idx="5">
                  <c:v>8.52</c:v>
                </c:pt>
                <c:pt idx="6">
                  <c:v>#N/A</c:v>
                </c:pt>
                <c:pt idx="7">
                  <c:v>9.1300000000000008</c:v>
                </c:pt>
                <c:pt idx="8">
                  <c:v>#N/A</c:v>
                </c:pt>
                <c:pt idx="9">
                  <c:v>8.52</c:v>
                </c:pt>
              </c:numCache>
            </c:numRef>
          </c:val>
        </c:ser>
        <c:dLbls>
          <c:showLegendKey val="0"/>
          <c:showVal val="0"/>
          <c:showCatName val="0"/>
          <c:showSerName val="0"/>
          <c:showPercent val="0"/>
          <c:showBubbleSize val="0"/>
        </c:dLbls>
        <c:gapWidth val="150"/>
        <c:overlap val="100"/>
        <c:axId val="421981576"/>
        <c:axId val="421981184"/>
      </c:barChart>
      <c:catAx>
        <c:axId val="421981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1981184"/>
        <c:crosses val="autoZero"/>
        <c:auto val="1"/>
        <c:lblAlgn val="ctr"/>
        <c:lblOffset val="100"/>
        <c:tickLblSkip val="1"/>
        <c:tickMarkSkip val="1"/>
        <c:noMultiLvlLbl val="0"/>
      </c:catAx>
      <c:valAx>
        <c:axId val="421981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981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11967</c:v>
                </c:pt>
                <c:pt idx="5">
                  <c:v>12014</c:v>
                </c:pt>
                <c:pt idx="8">
                  <c:v>11959</c:v>
                </c:pt>
                <c:pt idx="11">
                  <c:v>11632</c:v>
                </c:pt>
                <c:pt idx="14">
                  <c:v>11959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1</c:v>
                </c:pt>
                <c:pt idx="6">
                  <c:v>1</c:v>
                </c:pt>
                <c:pt idx="9">
                  <c:v>1</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917</c:v>
                </c:pt>
                <c:pt idx="3">
                  <c:v>1072</c:v>
                </c:pt>
                <c:pt idx="6">
                  <c:v>1125</c:v>
                </c:pt>
                <c:pt idx="9">
                  <c:v>774</c:v>
                </c:pt>
                <c:pt idx="12">
                  <c:v>1142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34</c:v>
                </c:pt>
                <c:pt idx="3">
                  <c:v>10</c:v>
                </c:pt>
                <c:pt idx="6">
                  <c:v>10</c:v>
                </c:pt>
                <c:pt idx="9">
                  <c:v>8</c:v>
                </c:pt>
                <c:pt idx="12">
                  <c:v>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4149</c:v>
                </c:pt>
                <c:pt idx="3">
                  <c:v>4208</c:v>
                </c:pt>
                <c:pt idx="6">
                  <c:v>4214</c:v>
                </c:pt>
                <c:pt idx="9">
                  <c:v>4036</c:v>
                </c:pt>
                <c:pt idx="12">
                  <c:v>3925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11091</c:v>
                </c:pt>
                <c:pt idx="3">
                  <c:v>10942</c:v>
                </c:pt>
                <c:pt idx="6">
                  <c:v>10557</c:v>
                </c:pt>
                <c:pt idx="9">
                  <c:v>10454</c:v>
                </c:pt>
                <c:pt idx="12">
                  <c:v>10580</c:v>
                </c:pt>
              </c:numCache>
            </c:numRef>
          </c:val>
        </c:ser>
        <c:dLbls>
          <c:showLegendKey val="0"/>
          <c:showVal val="0"/>
          <c:showCatName val="0"/>
          <c:showSerName val="0"/>
          <c:showPercent val="0"/>
          <c:showBubbleSize val="0"/>
        </c:dLbls>
        <c:gapWidth val="100"/>
        <c:overlap val="100"/>
        <c:axId val="421982360"/>
        <c:axId val="421980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4225</c:v>
                </c:pt>
                <c:pt idx="2">
                  <c:v>#N/A</c:v>
                </c:pt>
                <c:pt idx="3">
                  <c:v>#N/A</c:v>
                </c:pt>
                <c:pt idx="4">
                  <c:v>4219</c:v>
                </c:pt>
                <c:pt idx="5">
                  <c:v>#N/A</c:v>
                </c:pt>
                <c:pt idx="6">
                  <c:v>#N/A</c:v>
                </c:pt>
                <c:pt idx="7">
                  <c:v>3948</c:v>
                </c:pt>
                <c:pt idx="8">
                  <c:v>#N/A</c:v>
                </c:pt>
                <c:pt idx="9">
                  <c:v>#N/A</c:v>
                </c:pt>
                <c:pt idx="10">
                  <c:v>3641</c:v>
                </c:pt>
                <c:pt idx="11">
                  <c:v>#N/A</c:v>
                </c:pt>
                <c:pt idx="12">
                  <c:v>#N/A</c:v>
                </c:pt>
                <c:pt idx="13">
                  <c:v>3697</c:v>
                </c:pt>
                <c:pt idx="14">
                  <c:v>#N/A</c:v>
                </c:pt>
              </c:numCache>
            </c:numRef>
          </c:val>
          <c:smooth val="0"/>
        </c:ser>
        <c:dLbls>
          <c:showLegendKey val="0"/>
          <c:showVal val="0"/>
          <c:showCatName val="0"/>
          <c:showSerName val="0"/>
          <c:showPercent val="0"/>
          <c:showBubbleSize val="0"/>
        </c:dLbls>
        <c:marker val="1"/>
        <c:smooth val="0"/>
        <c:axId val="421982360"/>
        <c:axId val="421980400"/>
      </c:lineChart>
      <c:catAx>
        <c:axId val="421982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1980400"/>
        <c:crosses val="autoZero"/>
        <c:auto val="1"/>
        <c:lblAlgn val="ctr"/>
        <c:lblOffset val="100"/>
        <c:tickLblSkip val="1"/>
        <c:tickMarkSkip val="1"/>
        <c:noMultiLvlLbl val="0"/>
      </c:catAx>
      <c:valAx>
        <c:axId val="421980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982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112662</c:v>
                </c:pt>
                <c:pt idx="5">
                  <c:v>111362</c:v>
                </c:pt>
                <c:pt idx="8">
                  <c:v>110553</c:v>
                </c:pt>
                <c:pt idx="11">
                  <c:v>110040</c:v>
                </c:pt>
                <c:pt idx="14">
                  <c:v>107467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28489</c:v>
                </c:pt>
                <c:pt idx="5">
                  <c:v>25556</c:v>
                </c:pt>
                <c:pt idx="8">
                  <c:v>23203</c:v>
                </c:pt>
                <c:pt idx="11">
                  <c:v>22021</c:v>
                </c:pt>
                <c:pt idx="14">
                  <c:v>21735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7001</c:v>
                </c:pt>
                <c:pt idx="5">
                  <c:v>6360</c:v>
                </c:pt>
                <c:pt idx="8">
                  <c:v>7825</c:v>
                </c:pt>
                <c:pt idx="11">
                  <c:v>7648</c:v>
                </c:pt>
                <c:pt idx="14">
                  <c:v>6710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49</c:v>
                </c:pt>
                <c:pt idx="12">
                  <c:v>103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16181</c:v>
                </c:pt>
                <c:pt idx="3">
                  <c:v>16322</c:v>
                </c:pt>
                <c:pt idx="6">
                  <c:v>16326</c:v>
                </c:pt>
                <c:pt idx="9">
                  <c:v>15309</c:v>
                </c:pt>
                <c:pt idx="12">
                  <c:v>14000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55</c:v>
                </c:pt>
                <c:pt idx="3">
                  <c:v>46</c:v>
                </c:pt>
                <c:pt idx="6">
                  <c:v>36</c:v>
                </c:pt>
                <c:pt idx="9">
                  <c:v>29</c:v>
                </c:pt>
                <c:pt idx="12">
                  <c:v>238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55388</c:v>
                </c:pt>
                <c:pt idx="3">
                  <c:v>49019</c:v>
                </c:pt>
                <c:pt idx="6">
                  <c:v>45393</c:v>
                </c:pt>
                <c:pt idx="9">
                  <c:v>44181</c:v>
                </c:pt>
                <c:pt idx="12">
                  <c:v>41689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13651</c:v>
                </c:pt>
                <c:pt idx="3">
                  <c:v>12687</c:v>
                </c:pt>
                <c:pt idx="6">
                  <c:v>11004</c:v>
                </c:pt>
                <c:pt idx="9">
                  <c:v>10144</c:v>
                </c:pt>
                <c:pt idx="12">
                  <c:v>9459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100542</c:v>
                </c:pt>
                <c:pt idx="3">
                  <c:v>99031</c:v>
                </c:pt>
                <c:pt idx="6">
                  <c:v>98673</c:v>
                </c:pt>
                <c:pt idx="9">
                  <c:v>99167</c:v>
                </c:pt>
                <c:pt idx="12">
                  <c:v>101013</c:v>
                </c:pt>
              </c:numCache>
            </c:numRef>
          </c:val>
        </c:ser>
        <c:dLbls>
          <c:showLegendKey val="0"/>
          <c:showVal val="0"/>
          <c:showCatName val="0"/>
          <c:showSerName val="0"/>
          <c:showPercent val="0"/>
          <c:showBubbleSize val="0"/>
        </c:dLbls>
        <c:gapWidth val="100"/>
        <c:overlap val="100"/>
        <c:axId val="421980792"/>
        <c:axId val="423849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37666</c:v>
                </c:pt>
                <c:pt idx="2">
                  <c:v>#N/A</c:v>
                </c:pt>
                <c:pt idx="3">
                  <c:v>#N/A</c:v>
                </c:pt>
                <c:pt idx="4">
                  <c:v>33826</c:v>
                </c:pt>
                <c:pt idx="5">
                  <c:v>#N/A</c:v>
                </c:pt>
                <c:pt idx="6">
                  <c:v>#N/A</c:v>
                </c:pt>
                <c:pt idx="7">
                  <c:v>29850</c:v>
                </c:pt>
                <c:pt idx="8">
                  <c:v>#N/A</c:v>
                </c:pt>
                <c:pt idx="9">
                  <c:v>#N/A</c:v>
                </c:pt>
                <c:pt idx="10">
                  <c:v>29170</c:v>
                </c:pt>
                <c:pt idx="11">
                  <c:v>#N/A</c:v>
                </c:pt>
                <c:pt idx="12">
                  <c:v>#N/A</c:v>
                </c:pt>
                <c:pt idx="13">
                  <c:v>30592</c:v>
                </c:pt>
                <c:pt idx="14">
                  <c:v>#N/A</c:v>
                </c:pt>
              </c:numCache>
            </c:numRef>
          </c:val>
          <c:smooth val="0"/>
        </c:ser>
        <c:dLbls>
          <c:showLegendKey val="0"/>
          <c:showVal val="0"/>
          <c:showCatName val="0"/>
          <c:showSerName val="0"/>
          <c:showPercent val="0"/>
          <c:showBubbleSize val="0"/>
        </c:dLbls>
        <c:marker val="1"/>
        <c:smooth val="0"/>
        <c:axId val="421980792"/>
        <c:axId val="423849544"/>
      </c:lineChart>
      <c:catAx>
        <c:axId val="421980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3849544"/>
        <c:crosses val="autoZero"/>
        <c:auto val="1"/>
        <c:lblAlgn val="ctr"/>
        <c:lblOffset val="100"/>
        <c:tickLblSkip val="1"/>
        <c:tickMarkSkip val="1"/>
        <c:noMultiLvlLbl val="0"/>
      </c:catAx>
      <c:valAx>
        <c:axId val="423849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980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6.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7.xml.rels>&#65279;<?xml version="1.0" encoding="utf-8" standalone="yes"?>
<Relationships xmlns="http://schemas.openxmlformats.org/package/2006/relationships">
  <Relationship Id="rId1" Type="http://schemas.openxmlformats.org/officeDocument/2006/relationships/chart" Target="../charts/chart3.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5.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山形県山形市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250,573
249,496
381.30
92,070,287
90,676,104
1,226,141
51,360,729
101,013,053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72.9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２５年度に引き続き、平成２６年度は０．０１ポイント増加している。財政構造弾力化の維持を図るため、市税等の多様な納付手段の拡充による収納率向上を目指す。また、第５次行財政改革プランに基づき、事務事業と職員体制の見直しを継続的に行うことにより、更なる財政の健全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24342</xdr:rowOff>
    </xdr:to>
    <xdr:cxnSp macro="">
      <xdr:nvCxnSpPr>
        <xdr:cNvPr id="62" name="直線コネクタ 61"/>
        <xdr:cNvCxnSpPr/>
      </xdr:nvCxnSpPr>
      <xdr:spPr>
        <a:xfrm flipV="1">
          <a:off x="4953000" y="6421967"/>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3"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4" name="直線コネクタ 63"/>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116417</xdr:rowOff>
    </xdr:from>
    <xdr:to>
      <xdr:col>7</xdr:col>
      <xdr:colOff>152400</xdr:colOff>
      <xdr:row>41</xdr:row>
      <xdr:rowOff>136525</xdr:rowOff>
    </xdr:to>
    <xdr:cxnSp macro="">
      <xdr:nvCxnSpPr>
        <xdr:cNvPr id="67" name="直線コネクタ 66"/>
        <xdr:cNvCxnSpPr/>
      </xdr:nvCxnSpPr>
      <xdr:spPr>
        <a:xfrm flipV="1">
          <a:off x="4114800" y="71458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52510</xdr:rowOff>
    </xdr:from>
    <xdr:ext cx="762000" cy="259045"/>
    <xdr:sp macro="" textlink="">
      <xdr:nvSpPr>
        <xdr:cNvPr id="68" name="財政力平均値テキスト"/>
        <xdr:cNvSpPr txBox="1"/>
      </xdr:nvSpPr>
      <xdr:spPr>
        <a:xfrm>
          <a:off x="5041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69" name="フローチャート : 判断 68"/>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136525</xdr:rowOff>
    </xdr:from>
    <xdr:to>
      <xdr:col>6</xdr:col>
      <xdr:colOff>0</xdr:colOff>
      <xdr:row>41</xdr:row>
      <xdr:rowOff>156633</xdr:rowOff>
    </xdr:to>
    <xdr:cxnSp macro="">
      <xdr:nvCxnSpPr>
        <xdr:cNvPr id="70" name="直線コネクタ 69"/>
        <xdr:cNvCxnSpPr/>
      </xdr:nvCxnSpPr>
      <xdr:spPr>
        <a:xfrm flipV="1">
          <a:off x="3225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1" name="フローチャート : 判断 70"/>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167869</xdr:rowOff>
    </xdr:from>
    <xdr:ext cx="736600" cy="259045"/>
    <xdr:sp macro="" textlink="">
      <xdr:nvSpPr>
        <xdr:cNvPr id="72" name="テキスト ボックス 71"/>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116417</xdr:rowOff>
    </xdr:from>
    <xdr:to>
      <xdr:col>4</xdr:col>
      <xdr:colOff>482600</xdr:colOff>
      <xdr:row>41</xdr:row>
      <xdr:rowOff>156633</xdr:rowOff>
    </xdr:to>
    <xdr:cxnSp macro="">
      <xdr:nvCxnSpPr>
        <xdr:cNvPr id="73" name="直線コネクタ 72"/>
        <xdr:cNvCxnSpPr/>
      </xdr:nvCxnSpPr>
      <xdr:spPr>
        <a:xfrm>
          <a:off x="2336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4" name="フローチャート : 判断 73"/>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167869</xdr:rowOff>
    </xdr:from>
    <xdr:ext cx="762000" cy="259045"/>
    <xdr:sp macro="" textlink="">
      <xdr:nvSpPr>
        <xdr:cNvPr id="75" name="テキスト ボックス 74"/>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116417</xdr:rowOff>
    </xdr:to>
    <xdr:cxnSp macro="">
      <xdr:nvCxnSpPr>
        <xdr:cNvPr id="76" name="直線コネクタ 75"/>
        <xdr:cNvCxnSpPr/>
      </xdr:nvCxnSpPr>
      <xdr:spPr>
        <a:xfrm>
          <a:off x="1447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7" name="フローチャート : 判断 76"/>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87435</xdr:rowOff>
    </xdr:from>
    <xdr:ext cx="762000" cy="259045"/>
    <xdr:sp macro="" textlink="">
      <xdr:nvSpPr>
        <xdr:cNvPr id="78" name="テキスト ボックス 77"/>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79" name="フローチャート : 判断 78"/>
        <xdr:cNvSpPr/>
      </xdr:nvSpPr>
      <xdr:spPr>
        <a:xfrm>
          <a:off x="1397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27110</xdr:rowOff>
    </xdr:from>
    <xdr:ext cx="762000" cy="259045"/>
    <xdr:sp macro="" textlink="">
      <xdr:nvSpPr>
        <xdr:cNvPr id="80" name="テキスト ボックス 79"/>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86" name="円/楕円 85"/>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37694</xdr:rowOff>
    </xdr:from>
    <xdr:ext cx="762000" cy="259045"/>
    <xdr:sp macro="" textlink="">
      <xdr:nvSpPr>
        <xdr:cNvPr id="87" name="財政力該当値テキスト"/>
        <xdr:cNvSpPr txBox="1"/>
      </xdr:nvSpPr>
      <xdr:spPr>
        <a:xfrm>
          <a:off x="5041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85725</xdr:rowOff>
    </xdr:from>
    <xdr:to>
      <xdr:col>6</xdr:col>
      <xdr:colOff>50800</xdr:colOff>
      <xdr:row>42</xdr:row>
      <xdr:rowOff>15875</xdr:rowOff>
    </xdr:to>
    <xdr:sp macro="" textlink="">
      <xdr:nvSpPr>
        <xdr:cNvPr id="88" name="円/楕円 87"/>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xdr:rowOff>
    </xdr:from>
    <xdr:ext cx="736600" cy="259045"/>
    <xdr:sp macro="" textlink="">
      <xdr:nvSpPr>
        <xdr:cNvPr id="89" name="テキスト ボックス 88"/>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0" name="円/楕円 89"/>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91" name="テキスト ボックス 90"/>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65617</xdr:rowOff>
    </xdr:from>
    <xdr:to>
      <xdr:col>3</xdr:col>
      <xdr:colOff>330200</xdr:colOff>
      <xdr:row>41</xdr:row>
      <xdr:rowOff>167217</xdr:rowOff>
    </xdr:to>
    <xdr:sp macro="" textlink="">
      <xdr:nvSpPr>
        <xdr:cNvPr id="92" name="円/楕円 91"/>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151994</xdr:rowOff>
    </xdr:from>
    <xdr:ext cx="762000" cy="259045"/>
    <xdr:sp macro="" textlink="">
      <xdr:nvSpPr>
        <xdr:cNvPr id="93" name="テキスト ボックス 92"/>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4" name="円/楕円 93"/>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95" name="テキスト ボックス 94"/>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地方税や地方消費税交付金等が増加したものの、扶助費や物件費が増加したことにより、増加要因が減少要因を上回り、前年度より０．２ポイント増加した。今後も引き続き財政の硬直化が懸念されるため、経常経費の削減と収入の確保を図りながら健全な財政運営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86783</xdr:rowOff>
    </xdr:from>
    <xdr:to>
      <xdr:col>7</xdr:col>
      <xdr:colOff>152400</xdr:colOff>
      <xdr:row>67</xdr:row>
      <xdr:rowOff>96096</xdr:rowOff>
    </xdr:to>
    <xdr:cxnSp macro="">
      <xdr:nvCxnSpPr>
        <xdr:cNvPr id="125" name="直線コネクタ 124"/>
        <xdr:cNvCxnSpPr/>
      </xdr:nvCxnSpPr>
      <xdr:spPr>
        <a:xfrm flipV="1">
          <a:off x="4953000" y="10030883"/>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6"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7" name="直線コネクタ 126"/>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1710</xdr:rowOff>
    </xdr:from>
    <xdr:ext cx="762000" cy="259045"/>
    <xdr:sp macro="" textlink="">
      <xdr:nvSpPr>
        <xdr:cNvPr id="128"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7</xdr:col>
      <xdr:colOff>63500</xdr:colOff>
      <xdr:row>58</xdr:row>
      <xdr:rowOff>86783</xdr:rowOff>
    </xdr:from>
    <xdr:to>
      <xdr:col>7</xdr:col>
      <xdr:colOff>241300</xdr:colOff>
      <xdr:row>58</xdr:row>
      <xdr:rowOff>86783</xdr:rowOff>
    </xdr:to>
    <xdr:cxnSp macro="">
      <xdr:nvCxnSpPr>
        <xdr:cNvPr id="129" name="直線コネクタ 128"/>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143510</xdr:rowOff>
    </xdr:from>
    <xdr:to>
      <xdr:col>7</xdr:col>
      <xdr:colOff>152400</xdr:colOff>
      <xdr:row>61</xdr:row>
      <xdr:rowOff>159596</xdr:rowOff>
    </xdr:to>
    <xdr:cxnSp macro="">
      <xdr:nvCxnSpPr>
        <xdr:cNvPr id="130" name="直線コネクタ 129"/>
        <xdr:cNvCxnSpPr/>
      </xdr:nvCxnSpPr>
      <xdr:spPr>
        <a:xfrm>
          <a:off x="4114800" y="1060196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19490</xdr:rowOff>
    </xdr:from>
    <xdr:ext cx="762000" cy="259045"/>
    <xdr:sp macro="" textlink="">
      <xdr:nvSpPr>
        <xdr:cNvPr id="131" name="財政構造の弾力性平均値テキスト"/>
        <xdr:cNvSpPr txBox="1"/>
      </xdr:nvSpPr>
      <xdr:spPr>
        <a:xfrm>
          <a:off x="5041900" y="1082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47413</xdr:rowOff>
    </xdr:from>
    <xdr:to>
      <xdr:col>7</xdr:col>
      <xdr:colOff>203200</xdr:colOff>
      <xdr:row>63</xdr:row>
      <xdr:rowOff>149013</xdr:rowOff>
    </xdr:to>
    <xdr:sp macro="" textlink="">
      <xdr:nvSpPr>
        <xdr:cNvPr id="132" name="フローチャート : 判断 131"/>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55033</xdr:rowOff>
    </xdr:from>
    <xdr:to>
      <xdr:col>6</xdr:col>
      <xdr:colOff>0</xdr:colOff>
      <xdr:row>61</xdr:row>
      <xdr:rowOff>143510</xdr:rowOff>
    </xdr:to>
    <xdr:cxnSp macro="">
      <xdr:nvCxnSpPr>
        <xdr:cNvPr id="133" name="直線コネクタ 132"/>
        <xdr:cNvCxnSpPr/>
      </xdr:nvCxnSpPr>
      <xdr:spPr>
        <a:xfrm>
          <a:off x="3225800" y="1051348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146473</xdr:rowOff>
    </xdr:from>
    <xdr:to>
      <xdr:col>6</xdr:col>
      <xdr:colOff>50800</xdr:colOff>
      <xdr:row>63</xdr:row>
      <xdr:rowOff>76623</xdr:rowOff>
    </xdr:to>
    <xdr:sp macro="" textlink="">
      <xdr:nvSpPr>
        <xdr:cNvPr id="134" name="フローチャート : 判断 133"/>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61400</xdr:rowOff>
    </xdr:from>
    <xdr:ext cx="736600" cy="259045"/>
    <xdr:sp macro="" textlink="">
      <xdr:nvSpPr>
        <xdr:cNvPr id="135" name="テキスト ボックス 134"/>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55033</xdr:rowOff>
    </xdr:from>
    <xdr:to>
      <xdr:col>4</xdr:col>
      <xdr:colOff>482600</xdr:colOff>
      <xdr:row>61</xdr:row>
      <xdr:rowOff>111337</xdr:rowOff>
    </xdr:to>
    <xdr:cxnSp macro="">
      <xdr:nvCxnSpPr>
        <xdr:cNvPr id="136" name="直線コネクタ 135"/>
        <xdr:cNvCxnSpPr/>
      </xdr:nvCxnSpPr>
      <xdr:spPr>
        <a:xfrm flipV="1">
          <a:off x="2336800" y="1051348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37" name="フローチャート : 判断 136"/>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69444</xdr:rowOff>
    </xdr:from>
    <xdr:ext cx="762000" cy="259045"/>
    <xdr:sp macro="" textlink="">
      <xdr:nvSpPr>
        <xdr:cNvPr id="138" name="テキスト ボックス 137"/>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105833</xdr:rowOff>
    </xdr:from>
    <xdr:to>
      <xdr:col>3</xdr:col>
      <xdr:colOff>279400</xdr:colOff>
      <xdr:row>61</xdr:row>
      <xdr:rowOff>111337</xdr:rowOff>
    </xdr:to>
    <xdr:cxnSp macro="">
      <xdr:nvCxnSpPr>
        <xdr:cNvPr id="139" name="直線コネクタ 138"/>
        <xdr:cNvCxnSpPr/>
      </xdr:nvCxnSpPr>
      <xdr:spPr>
        <a:xfrm>
          <a:off x="1447800" y="1039283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41" name="テキスト ボックス 140"/>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42" name="フローチャート :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120244</xdr:rowOff>
    </xdr:from>
    <xdr:ext cx="762000" cy="259045"/>
    <xdr:sp macro="" textlink="">
      <xdr:nvSpPr>
        <xdr:cNvPr id="143" name="テキスト ボックス 142"/>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108796</xdr:rowOff>
    </xdr:from>
    <xdr:to>
      <xdr:col>7</xdr:col>
      <xdr:colOff>203200</xdr:colOff>
      <xdr:row>62</xdr:row>
      <xdr:rowOff>38946</xdr:rowOff>
    </xdr:to>
    <xdr:sp macro="" textlink="">
      <xdr:nvSpPr>
        <xdr:cNvPr id="149" name="円/楕円 148"/>
        <xdr:cNvSpPr/>
      </xdr:nvSpPr>
      <xdr:spPr>
        <a:xfrm>
          <a:off x="49022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125323</xdr:rowOff>
    </xdr:from>
    <xdr:ext cx="762000" cy="259045"/>
    <xdr:sp macro="" textlink="">
      <xdr:nvSpPr>
        <xdr:cNvPr id="150" name="財政構造の弾力性該当値テキスト"/>
        <xdr:cNvSpPr txBox="1"/>
      </xdr:nvSpPr>
      <xdr:spPr>
        <a:xfrm>
          <a:off x="50419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92710</xdr:rowOff>
    </xdr:from>
    <xdr:to>
      <xdr:col>6</xdr:col>
      <xdr:colOff>50800</xdr:colOff>
      <xdr:row>62</xdr:row>
      <xdr:rowOff>22860</xdr:rowOff>
    </xdr:to>
    <xdr:sp macro="" textlink="">
      <xdr:nvSpPr>
        <xdr:cNvPr id="151" name="円/楕円 150"/>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33037</xdr:rowOff>
    </xdr:from>
    <xdr:ext cx="736600" cy="259045"/>
    <xdr:sp macro="" textlink="">
      <xdr:nvSpPr>
        <xdr:cNvPr id="152" name="テキスト ボックス 151"/>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4233</xdr:rowOff>
    </xdr:from>
    <xdr:to>
      <xdr:col>4</xdr:col>
      <xdr:colOff>533400</xdr:colOff>
      <xdr:row>61</xdr:row>
      <xdr:rowOff>105833</xdr:rowOff>
    </xdr:to>
    <xdr:sp macro="" textlink="">
      <xdr:nvSpPr>
        <xdr:cNvPr id="153" name="円/楕円 152"/>
        <xdr:cNvSpPr/>
      </xdr:nvSpPr>
      <xdr:spPr>
        <a:xfrm>
          <a:off x="3175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116010</xdr:rowOff>
    </xdr:from>
    <xdr:ext cx="762000" cy="259045"/>
    <xdr:sp macro="" textlink="">
      <xdr:nvSpPr>
        <xdr:cNvPr id="154" name="テキスト ボックス 153"/>
        <xdr:cNvSpPr txBox="1"/>
      </xdr:nvSpPr>
      <xdr:spPr>
        <a:xfrm>
          <a:off x="2844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60537</xdr:rowOff>
    </xdr:from>
    <xdr:to>
      <xdr:col>3</xdr:col>
      <xdr:colOff>330200</xdr:colOff>
      <xdr:row>61</xdr:row>
      <xdr:rowOff>162137</xdr:rowOff>
    </xdr:to>
    <xdr:sp macro="" textlink="">
      <xdr:nvSpPr>
        <xdr:cNvPr id="155" name="円/楕円 154"/>
        <xdr:cNvSpPr/>
      </xdr:nvSpPr>
      <xdr:spPr>
        <a:xfrm>
          <a:off x="2286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864</xdr:rowOff>
    </xdr:from>
    <xdr:ext cx="762000" cy="259045"/>
    <xdr:sp macro="" textlink="">
      <xdr:nvSpPr>
        <xdr:cNvPr id="156" name="テキスト ボックス 155"/>
        <xdr:cNvSpPr txBox="1"/>
      </xdr:nvSpPr>
      <xdr:spPr>
        <a:xfrm>
          <a:off x="1955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55033</xdr:rowOff>
    </xdr:from>
    <xdr:to>
      <xdr:col>2</xdr:col>
      <xdr:colOff>127000</xdr:colOff>
      <xdr:row>60</xdr:row>
      <xdr:rowOff>156633</xdr:rowOff>
    </xdr:to>
    <xdr:sp macro="" textlink="">
      <xdr:nvSpPr>
        <xdr:cNvPr id="157" name="円/楕円 156"/>
        <xdr:cNvSpPr/>
      </xdr:nvSpPr>
      <xdr:spPr>
        <a:xfrm>
          <a:off x="1397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166810</xdr:rowOff>
    </xdr:from>
    <xdr:ext cx="762000" cy="259045"/>
    <xdr:sp macro="" textlink="">
      <xdr:nvSpPr>
        <xdr:cNvPr id="158" name="テキスト ボックス 157"/>
        <xdr:cNvSpPr txBox="1"/>
      </xdr:nvSpPr>
      <xdr:spPr>
        <a:xfrm>
          <a:off x="1066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[101,592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132,358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第２次職員定員適正化計画の実施により、人件費は減少しているものの、物件費の増加により、人口１人当りの決算額は前年度から１，５７９円増加の１０１，５９２円となっている。職員の定員適正化と時間外勤務の削減を図るとともに、指定管理者制度の継続や内部管理経費の削減により、一層の節減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79375</xdr:rowOff>
    </xdr:from>
    <xdr:to>
      <xdr:col>8</xdr:col>
      <xdr:colOff>355600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161925</xdr:rowOff>
    </xdr:from>
    <xdr:to>
      <xdr:col>8</xdr:col>
      <xdr:colOff>355600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73025</xdr:rowOff>
    </xdr:from>
    <xdr:to>
      <xdr:col>8</xdr:col>
      <xdr:colOff>355600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79</xdr:row>
      <xdr:rowOff>155575</xdr:rowOff>
    </xdr:from>
    <xdr:to>
      <xdr:col>8</xdr:col>
      <xdr:colOff>355600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163908</xdr:rowOff>
    </xdr:from>
    <xdr:to>
      <xdr:col>7</xdr:col>
      <xdr:colOff>152400</xdr:colOff>
      <xdr:row>89</xdr:row>
      <xdr:rowOff>63395</xdr:rowOff>
    </xdr:to>
    <xdr:cxnSp macro="">
      <xdr:nvCxnSpPr>
        <xdr:cNvPr id="192" name="直線コネクタ 191"/>
        <xdr:cNvCxnSpPr/>
      </xdr:nvCxnSpPr>
      <xdr:spPr>
        <a:xfrm flipV="1">
          <a:off x="4953000" y="13879908"/>
          <a:ext cx="0" cy="1442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35472</xdr:rowOff>
    </xdr:from>
    <xdr:ext cx="762000" cy="259045"/>
    <xdr:sp macro="" textlink="">
      <xdr:nvSpPr>
        <xdr:cNvPr id="193" name="人件費・物件費等の状況最小値テキスト"/>
        <xdr:cNvSpPr txBox="1"/>
      </xdr:nvSpPr>
      <xdr:spPr>
        <a:xfrm>
          <a:off x="5041900" y="1529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167,572</a:t>
          </a:r>
          <a:endParaRPr kumimoji="1" lang="ja-JP" altLang="en-US" sz="1000" b="1">
            <a:latin typeface="ＭＳ Ｐゴシック"/>
          </a:endParaRPr>
        </a:p>
      </xdr:txBody>
    </xdr:sp>
    <xdr:clientData/>
  </xdr:oneCellAnchor>
  <xdr:twoCellAnchor>
    <xdr:from>
      <xdr:col>7</xdr:col>
      <xdr:colOff>63500</xdr:colOff>
      <xdr:row>89</xdr:row>
      <xdr:rowOff>63395</xdr:rowOff>
    </xdr:from>
    <xdr:to>
      <xdr:col>7</xdr:col>
      <xdr:colOff>241300</xdr:colOff>
      <xdr:row>89</xdr:row>
      <xdr:rowOff>63395</xdr:rowOff>
    </xdr:to>
    <xdr:cxnSp macro="">
      <xdr:nvCxnSpPr>
        <xdr:cNvPr id="194" name="直線コネクタ 193"/>
        <xdr:cNvCxnSpPr/>
      </xdr:nvCxnSpPr>
      <xdr:spPr>
        <a:xfrm>
          <a:off x="4864100" y="1532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78835</xdr:rowOff>
    </xdr:from>
    <xdr:ext cx="762000" cy="259045"/>
    <xdr:sp macro="" textlink="">
      <xdr:nvSpPr>
        <xdr:cNvPr id="195" name="人件費・物件費等の状況最大値テキスト"/>
        <xdr:cNvSpPr txBox="1"/>
      </xdr:nvSpPr>
      <xdr:spPr>
        <a:xfrm>
          <a:off x="5041900" y="1362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71,921</a:t>
          </a:r>
          <a:endParaRPr kumimoji="1" lang="ja-JP" altLang="en-US" sz="1000" b="1">
            <a:latin typeface="ＭＳ Ｐゴシック"/>
          </a:endParaRPr>
        </a:p>
      </xdr:txBody>
    </xdr:sp>
    <xdr:clientData/>
  </xdr:oneCellAnchor>
  <xdr:twoCellAnchor>
    <xdr:from>
      <xdr:col>7</xdr:col>
      <xdr:colOff>63500</xdr:colOff>
      <xdr:row>80</xdr:row>
      <xdr:rowOff>163908</xdr:rowOff>
    </xdr:from>
    <xdr:to>
      <xdr:col>7</xdr:col>
      <xdr:colOff>241300</xdr:colOff>
      <xdr:row>80</xdr:row>
      <xdr:rowOff>163908</xdr:rowOff>
    </xdr:to>
    <xdr:cxnSp macro="">
      <xdr:nvCxnSpPr>
        <xdr:cNvPr id="196" name="直線コネクタ 195"/>
        <xdr:cNvCxnSpPr/>
      </xdr:nvCxnSpPr>
      <xdr:spPr>
        <a:xfrm>
          <a:off x="4864100" y="1387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73220</xdr:rowOff>
    </xdr:from>
    <xdr:to>
      <xdr:col>7</xdr:col>
      <xdr:colOff>152400</xdr:colOff>
      <xdr:row>83</xdr:row>
      <xdr:rowOff>97034</xdr:rowOff>
    </xdr:to>
    <xdr:cxnSp macro="">
      <xdr:nvCxnSpPr>
        <xdr:cNvPr id="197" name="直線コネクタ 196"/>
        <xdr:cNvCxnSpPr/>
      </xdr:nvCxnSpPr>
      <xdr:spPr>
        <a:xfrm>
          <a:off x="4114800" y="14303570"/>
          <a:ext cx="838200" cy="2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38158</xdr:rowOff>
    </xdr:from>
    <xdr:ext cx="762000" cy="259045"/>
    <xdr:sp macro="" textlink="">
      <xdr:nvSpPr>
        <xdr:cNvPr id="198" name="人件費・物件費等の状況平均値テキスト"/>
        <xdr:cNvSpPr txBox="1"/>
      </xdr:nvSpPr>
      <xdr:spPr>
        <a:xfrm>
          <a:off x="5041900" y="14268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66081</xdr:rowOff>
    </xdr:from>
    <xdr:to>
      <xdr:col>7</xdr:col>
      <xdr:colOff>203200</xdr:colOff>
      <xdr:row>83</xdr:row>
      <xdr:rowOff>167681</xdr:rowOff>
    </xdr:to>
    <xdr:sp macro="" textlink="">
      <xdr:nvSpPr>
        <xdr:cNvPr id="199" name="フローチャート : 判断 198"/>
        <xdr:cNvSpPr/>
      </xdr:nvSpPr>
      <xdr:spPr>
        <a:xfrm>
          <a:off x="4902200" y="1429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64278</xdr:rowOff>
    </xdr:from>
    <xdr:to>
      <xdr:col>6</xdr:col>
      <xdr:colOff>0</xdr:colOff>
      <xdr:row>83</xdr:row>
      <xdr:rowOff>73220</xdr:rowOff>
    </xdr:to>
    <xdr:cxnSp macro="">
      <xdr:nvCxnSpPr>
        <xdr:cNvPr id="200" name="直線コネクタ 199"/>
        <xdr:cNvCxnSpPr/>
      </xdr:nvCxnSpPr>
      <xdr:spPr>
        <a:xfrm>
          <a:off x="3225800" y="14294628"/>
          <a:ext cx="889000" cy="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158837</xdr:rowOff>
    </xdr:from>
    <xdr:to>
      <xdr:col>6</xdr:col>
      <xdr:colOff>50800</xdr:colOff>
      <xdr:row>83</xdr:row>
      <xdr:rowOff>88987</xdr:rowOff>
    </xdr:to>
    <xdr:sp macro="" textlink="">
      <xdr:nvSpPr>
        <xdr:cNvPr id="201" name="フローチャート : 判断 200"/>
        <xdr:cNvSpPr/>
      </xdr:nvSpPr>
      <xdr:spPr>
        <a:xfrm>
          <a:off x="4064000" y="1421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99164</xdr:rowOff>
    </xdr:from>
    <xdr:ext cx="736600" cy="259045"/>
    <xdr:sp macro="" textlink="">
      <xdr:nvSpPr>
        <xdr:cNvPr id="202" name="テキスト ボックス 201"/>
        <xdr:cNvSpPr txBox="1"/>
      </xdr:nvSpPr>
      <xdr:spPr>
        <a:xfrm>
          <a:off x="3733800" y="13986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64278</xdr:rowOff>
    </xdr:from>
    <xdr:to>
      <xdr:col>4</xdr:col>
      <xdr:colOff>482600</xdr:colOff>
      <xdr:row>83</xdr:row>
      <xdr:rowOff>141796</xdr:rowOff>
    </xdr:to>
    <xdr:cxnSp macro="">
      <xdr:nvCxnSpPr>
        <xdr:cNvPr id="203" name="直線コネクタ 202"/>
        <xdr:cNvCxnSpPr/>
      </xdr:nvCxnSpPr>
      <xdr:spPr>
        <a:xfrm flipV="1">
          <a:off x="2336800" y="14294628"/>
          <a:ext cx="889000" cy="7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10432</xdr:rowOff>
    </xdr:from>
    <xdr:to>
      <xdr:col>4</xdr:col>
      <xdr:colOff>533400</xdr:colOff>
      <xdr:row>83</xdr:row>
      <xdr:rowOff>112032</xdr:rowOff>
    </xdr:to>
    <xdr:sp macro="" textlink="">
      <xdr:nvSpPr>
        <xdr:cNvPr id="204" name="フローチャート : 判断 203"/>
        <xdr:cNvSpPr/>
      </xdr:nvSpPr>
      <xdr:spPr>
        <a:xfrm>
          <a:off x="3175000" y="1424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122209</xdr:rowOff>
    </xdr:from>
    <xdr:ext cx="762000" cy="259045"/>
    <xdr:sp macro="" textlink="">
      <xdr:nvSpPr>
        <xdr:cNvPr id="205" name="テキスト ボックス 204"/>
        <xdr:cNvSpPr txBox="1"/>
      </xdr:nvSpPr>
      <xdr:spPr>
        <a:xfrm>
          <a:off x="2844800" y="140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69948</xdr:rowOff>
    </xdr:from>
    <xdr:to>
      <xdr:col>3</xdr:col>
      <xdr:colOff>279400</xdr:colOff>
      <xdr:row>83</xdr:row>
      <xdr:rowOff>141796</xdr:rowOff>
    </xdr:to>
    <xdr:cxnSp macro="">
      <xdr:nvCxnSpPr>
        <xdr:cNvPr id="206" name="直線コネクタ 205"/>
        <xdr:cNvCxnSpPr/>
      </xdr:nvCxnSpPr>
      <xdr:spPr>
        <a:xfrm>
          <a:off x="1447800" y="14300298"/>
          <a:ext cx="889000" cy="7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54091</xdr:rowOff>
    </xdr:from>
    <xdr:to>
      <xdr:col>3</xdr:col>
      <xdr:colOff>330200</xdr:colOff>
      <xdr:row>83</xdr:row>
      <xdr:rowOff>155691</xdr:rowOff>
    </xdr:to>
    <xdr:sp macro="" textlink="">
      <xdr:nvSpPr>
        <xdr:cNvPr id="207" name="フローチャート : 判断 206"/>
        <xdr:cNvSpPr/>
      </xdr:nvSpPr>
      <xdr:spPr>
        <a:xfrm>
          <a:off x="2286000" y="1428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165868</xdr:rowOff>
    </xdr:from>
    <xdr:ext cx="762000" cy="259045"/>
    <xdr:sp macro="" textlink="">
      <xdr:nvSpPr>
        <xdr:cNvPr id="208" name="テキスト ボックス 207"/>
        <xdr:cNvSpPr txBox="1"/>
      </xdr:nvSpPr>
      <xdr:spPr>
        <a:xfrm>
          <a:off x="1955800" y="14053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23070</xdr:rowOff>
    </xdr:from>
    <xdr:to>
      <xdr:col>2</xdr:col>
      <xdr:colOff>127000</xdr:colOff>
      <xdr:row>83</xdr:row>
      <xdr:rowOff>124670</xdr:rowOff>
    </xdr:to>
    <xdr:sp macro="" textlink="">
      <xdr:nvSpPr>
        <xdr:cNvPr id="209" name="フローチャート : 判断 208"/>
        <xdr:cNvSpPr/>
      </xdr:nvSpPr>
      <xdr:spPr>
        <a:xfrm>
          <a:off x="1397000" y="142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109447</xdr:rowOff>
    </xdr:from>
    <xdr:ext cx="762000" cy="259045"/>
    <xdr:sp macro="" textlink="">
      <xdr:nvSpPr>
        <xdr:cNvPr id="210" name="テキスト ボックス 209"/>
        <xdr:cNvSpPr txBox="1"/>
      </xdr:nvSpPr>
      <xdr:spPr>
        <a:xfrm>
          <a:off x="1066800" y="1433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46234</xdr:rowOff>
    </xdr:from>
    <xdr:to>
      <xdr:col>7</xdr:col>
      <xdr:colOff>203200</xdr:colOff>
      <xdr:row>83</xdr:row>
      <xdr:rowOff>147834</xdr:rowOff>
    </xdr:to>
    <xdr:sp macro="" textlink="">
      <xdr:nvSpPr>
        <xdr:cNvPr id="216" name="円/楕円 215"/>
        <xdr:cNvSpPr/>
      </xdr:nvSpPr>
      <xdr:spPr>
        <a:xfrm>
          <a:off x="4902200" y="1427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62761</xdr:rowOff>
    </xdr:from>
    <xdr:ext cx="762000" cy="259045"/>
    <xdr:sp macro="" textlink="">
      <xdr:nvSpPr>
        <xdr:cNvPr id="217" name="人件費・物件費等の状況該当値テキスト"/>
        <xdr:cNvSpPr txBox="1"/>
      </xdr:nvSpPr>
      <xdr:spPr>
        <a:xfrm>
          <a:off x="5041900" y="1412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101,592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22420</xdr:rowOff>
    </xdr:from>
    <xdr:to>
      <xdr:col>6</xdr:col>
      <xdr:colOff>50800</xdr:colOff>
      <xdr:row>83</xdr:row>
      <xdr:rowOff>124020</xdr:rowOff>
    </xdr:to>
    <xdr:sp macro="" textlink="">
      <xdr:nvSpPr>
        <xdr:cNvPr id="218" name="円/楕円 217"/>
        <xdr:cNvSpPr/>
      </xdr:nvSpPr>
      <xdr:spPr>
        <a:xfrm>
          <a:off x="4064000" y="142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108797</xdr:rowOff>
    </xdr:from>
    <xdr:ext cx="736600" cy="259045"/>
    <xdr:sp macro="" textlink="">
      <xdr:nvSpPr>
        <xdr:cNvPr id="219" name="テキスト ボックス 218"/>
        <xdr:cNvSpPr txBox="1"/>
      </xdr:nvSpPr>
      <xdr:spPr>
        <a:xfrm>
          <a:off x="3733800" y="14339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100,013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13478</xdr:rowOff>
    </xdr:from>
    <xdr:to>
      <xdr:col>4</xdr:col>
      <xdr:colOff>533400</xdr:colOff>
      <xdr:row>83</xdr:row>
      <xdr:rowOff>115078</xdr:rowOff>
    </xdr:to>
    <xdr:sp macro="" textlink="">
      <xdr:nvSpPr>
        <xdr:cNvPr id="220" name="円/楕円 219"/>
        <xdr:cNvSpPr/>
      </xdr:nvSpPr>
      <xdr:spPr>
        <a:xfrm>
          <a:off x="3175000" y="14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99855</xdr:rowOff>
    </xdr:from>
    <xdr:ext cx="762000" cy="259045"/>
    <xdr:sp macro="" textlink="">
      <xdr:nvSpPr>
        <xdr:cNvPr id="221" name="テキスト ボックス 220"/>
        <xdr:cNvSpPr txBox="1"/>
      </xdr:nvSpPr>
      <xdr:spPr>
        <a:xfrm>
          <a:off x="2844800" y="14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99,420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90996</xdr:rowOff>
    </xdr:from>
    <xdr:to>
      <xdr:col>3</xdr:col>
      <xdr:colOff>330200</xdr:colOff>
      <xdr:row>84</xdr:row>
      <xdr:rowOff>21146</xdr:rowOff>
    </xdr:to>
    <xdr:sp macro="" textlink="">
      <xdr:nvSpPr>
        <xdr:cNvPr id="222" name="円/楕円 221"/>
        <xdr:cNvSpPr/>
      </xdr:nvSpPr>
      <xdr:spPr>
        <a:xfrm>
          <a:off x="2286000" y="1432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5923</xdr:rowOff>
    </xdr:from>
    <xdr:ext cx="762000" cy="259045"/>
    <xdr:sp macro="" textlink="">
      <xdr:nvSpPr>
        <xdr:cNvPr id="223" name="テキスト ボックス 222"/>
        <xdr:cNvSpPr txBox="1"/>
      </xdr:nvSpPr>
      <xdr:spPr>
        <a:xfrm>
          <a:off x="1955800" y="1440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104,560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19148</xdr:rowOff>
    </xdr:from>
    <xdr:to>
      <xdr:col>2</xdr:col>
      <xdr:colOff>127000</xdr:colOff>
      <xdr:row>83</xdr:row>
      <xdr:rowOff>120748</xdr:rowOff>
    </xdr:to>
    <xdr:sp macro="" textlink="">
      <xdr:nvSpPr>
        <xdr:cNvPr id="224" name="円/楕円 223"/>
        <xdr:cNvSpPr/>
      </xdr:nvSpPr>
      <xdr:spPr>
        <a:xfrm>
          <a:off x="1397000" y="1424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130925</xdr:rowOff>
    </xdr:from>
    <xdr:ext cx="762000" cy="259045"/>
    <xdr:sp macro="" textlink="">
      <xdr:nvSpPr>
        <xdr:cNvPr id="225" name="テキスト ボックス 224"/>
        <xdr:cNvSpPr txBox="1"/>
      </xdr:nvSpPr>
      <xdr:spPr>
        <a:xfrm>
          <a:off x="1066800" y="1401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２２年度以降、類似団体平均を上回っており、平成２６年度は０．３ポイント上回っている。また、人事院勧告に伴い前年度と比べ０．２ポイント上昇している。今後、国及び県の勧告並びに他都市の状況を参考に見直しを行い、一層の給与費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84</xdr:row>
      <xdr:rowOff>157238</xdr:rowOff>
    </xdr:to>
    <xdr:cxnSp macro="">
      <xdr:nvCxnSpPr>
        <xdr:cNvPr id="256" name="直線コネクタ 255"/>
        <xdr:cNvCxnSpPr/>
      </xdr:nvCxnSpPr>
      <xdr:spPr>
        <a:xfrm flipV="1">
          <a:off x="17018000" y="13754705"/>
          <a:ext cx="0" cy="8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129315</xdr:rowOff>
    </xdr:from>
    <xdr:ext cx="762000" cy="259045"/>
    <xdr:sp macro="" textlink="">
      <xdr:nvSpPr>
        <xdr:cNvPr id="257" name="給与水準   （国との比較）最小値テキスト"/>
        <xdr:cNvSpPr txBox="1"/>
      </xdr:nvSpPr>
      <xdr:spPr>
        <a:xfrm>
          <a:off x="17106900" y="1453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84</xdr:row>
      <xdr:rowOff>157238</xdr:rowOff>
    </xdr:from>
    <xdr:to>
      <xdr:col>24</xdr:col>
      <xdr:colOff>647700</xdr:colOff>
      <xdr:row>84</xdr:row>
      <xdr:rowOff>157238</xdr:rowOff>
    </xdr:to>
    <xdr:cxnSp macro="">
      <xdr:nvCxnSpPr>
        <xdr:cNvPr id="258" name="直線コネクタ 257"/>
        <xdr:cNvCxnSpPr/>
      </xdr:nvCxnSpPr>
      <xdr:spPr>
        <a:xfrm>
          <a:off x="16929100" y="1455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9"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60" name="直線コネクタ 259"/>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6955</xdr:rowOff>
    </xdr:from>
    <xdr:to>
      <xdr:col>24</xdr:col>
      <xdr:colOff>558800</xdr:colOff>
      <xdr:row>83</xdr:row>
      <xdr:rowOff>29936</xdr:rowOff>
    </xdr:to>
    <xdr:cxnSp macro="">
      <xdr:nvCxnSpPr>
        <xdr:cNvPr id="261" name="直線コネクタ 260"/>
        <xdr:cNvCxnSpPr/>
      </xdr:nvCxnSpPr>
      <xdr:spPr>
        <a:xfrm>
          <a:off x="16179800" y="14237305"/>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132641</xdr:rowOff>
    </xdr:from>
    <xdr:ext cx="762000" cy="259045"/>
    <xdr:sp macro="" textlink="">
      <xdr:nvSpPr>
        <xdr:cNvPr id="262" name="給与水準   （国との比較）平均値テキスト"/>
        <xdr:cNvSpPr txBox="1"/>
      </xdr:nvSpPr>
      <xdr:spPr>
        <a:xfrm>
          <a:off x="17106900" y="14020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63" name="フローチャート : 判断 262"/>
        <xdr:cNvSpPr/>
      </xdr:nvSpPr>
      <xdr:spPr>
        <a:xfrm>
          <a:off x="169672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6955</xdr:rowOff>
    </xdr:from>
    <xdr:to>
      <xdr:col>23</xdr:col>
      <xdr:colOff>406400</xdr:colOff>
      <xdr:row>88</xdr:row>
      <xdr:rowOff>91923</xdr:rowOff>
    </xdr:to>
    <xdr:cxnSp macro="">
      <xdr:nvCxnSpPr>
        <xdr:cNvPr id="264" name="直線コネクタ 263"/>
        <xdr:cNvCxnSpPr/>
      </xdr:nvCxnSpPr>
      <xdr:spPr>
        <a:xfrm flipV="1">
          <a:off x="15290800" y="14237305"/>
          <a:ext cx="889000" cy="94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65" name="フローチャート : 判断 264"/>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66" name="テキスト ボックス 265"/>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91923</xdr:rowOff>
    </xdr:from>
    <xdr:to>
      <xdr:col>22</xdr:col>
      <xdr:colOff>203200</xdr:colOff>
      <xdr:row>88</xdr:row>
      <xdr:rowOff>126395</xdr:rowOff>
    </xdr:to>
    <xdr:cxnSp macro="">
      <xdr:nvCxnSpPr>
        <xdr:cNvPr id="267" name="直線コネクタ 266"/>
        <xdr:cNvCxnSpPr/>
      </xdr:nvCxnSpPr>
      <xdr:spPr>
        <a:xfrm flipV="1">
          <a:off x="14401800" y="1517952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143632</xdr:rowOff>
    </xdr:from>
    <xdr:to>
      <xdr:col>22</xdr:col>
      <xdr:colOff>254000</xdr:colOff>
      <xdr:row>88</xdr:row>
      <xdr:rowOff>73782</xdr:rowOff>
    </xdr:to>
    <xdr:sp macro="" textlink="">
      <xdr:nvSpPr>
        <xdr:cNvPr id="268" name="フローチャート : 判断 267"/>
        <xdr:cNvSpPr/>
      </xdr:nvSpPr>
      <xdr:spPr>
        <a:xfrm>
          <a:off x="15240000" y="1505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83959</xdr:rowOff>
    </xdr:from>
    <xdr:ext cx="762000" cy="259045"/>
    <xdr:sp macro="" textlink="">
      <xdr:nvSpPr>
        <xdr:cNvPr id="269" name="テキスト ボックス 268"/>
        <xdr:cNvSpPr txBox="1"/>
      </xdr:nvSpPr>
      <xdr:spPr>
        <a:xfrm>
          <a:off x="14909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41427</xdr:rowOff>
    </xdr:from>
    <xdr:to>
      <xdr:col>21</xdr:col>
      <xdr:colOff>0</xdr:colOff>
      <xdr:row>88</xdr:row>
      <xdr:rowOff>126395</xdr:rowOff>
    </xdr:to>
    <xdr:cxnSp macro="">
      <xdr:nvCxnSpPr>
        <xdr:cNvPr id="270" name="直線コネクタ 269"/>
        <xdr:cNvCxnSpPr/>
      </xdr:nvCxnSpPr>
      <xdr:spPr>
        <a:xfrm>
          <a:off x="13512800" y="14271777"/>
          <a:ext cx="889000" cy="94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71" name="フローチャート : 判断 270"/>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72" name="テキスト ボックス 271"/>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127605</xdr:rowOff>
    </xdr:from>
    <xdr:to>
      <xdr:col>19</xdr:col>
      <xdr:colOff>533400</xdr:colOff>
      <xdr:row>83</xdr:row>
      <xdr:rowOff>57755</xdr:rowOff>
    </xdr:to>
    <xdr:sp macro="" textlink="">
      <xdr:nvSpPr>
        <xdr:cNvPr id="273" name="フローチャート : 判断 272"/>
        <xdr:cNvSpPr/>
      </xdr:nvSpPr>
      <xdr:spPr>
        <a:xfrm>
          <a:off x="13462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67932</xdr:rowOff>
    </xdr:from>
    <xdr:ext cx="762000" cy="259045"/>
    <xdr:sp macro="" textlink="">
      <xdr:nvSpPr>
        <xdr:cNvPr id="274" name="テキスト ボックス 273"/>
        <xdr:cNvSpPr txBox="1"/>
      </xdr:nvSpPr>
      <xdr:spPr>
        <a:xfrm>
          <a:off x="13131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80" name="円/楕円 279"/>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122663</xdr:rowOff>
    </xdr:from>
    <xdr:ext cx="762000" cy="259045"/>
    <xdr:sp macro="" textlink="">
      <xdr:nvSpPr>
        <xdr:cNvPr id="281" name="給与水準   （国との比較）該当値テキスト"/>
        <xdr:cNvSpPr txBox="1"/>
      </xdr:nvSpPr>
      <xdr:spPr>
        <a:xfrm>
          <a:off x="17106900" y="1418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127605</xdr:rowOff>
    </xdr:from>
    <xdr:to>
      <xdr:col>23</xdr:col>
      <xdr:colOff>457200</xdr:colOff>
      <xdr:row>83</xdr:row>
      <xdr:rowOff>57755</xdr:rowOff>
    </xdr:to>
    <xdr:sp macro="" textlink="">
      <xdr:nvSpPr>
        <xdr:cNvPr id="282" name="円/楕円 281"/>
        <xdr:cNvSpPr/>
      </xdr:nvSpPr>
      <xdr:spPr>
        <a:xfrm>
          <a:off x="16129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42532</xdr:rowOff>
    </xdr:from>
    <xdr:ext cx="736600" cy="259045"/>
    <xdr:sp macro="" textlink="">
      <xdr:nvSpPr>
        <xdr:cNvPr id="283" name="テキスト ボックス 282"/>
        <xdr:cNvSpPr txBox="1"/>
      </xdr:nvSpPr>
      <xdr:spPr>
        <a:xfrm>
          <a:off x="15798800" y="1427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41123</xdr:rowOff>
    </xdr:from>
    <xdr:to>
      <xdr:col>22</xdr:col>
      <xdr:colOff>254000</xdr:colOff>
      <xdr:row>88</xdr:row>
      <xdr:rowOff>142723</xdr:rowOff>
    </xdr:to>
    <xdr:sp macro="" textlink="">
      <xdr:nvSpPr>
        <xdr:cNvPr id="284" name="円/楕円 283"/>
        <xdr:cNvSpPr/>
      </xdr:nvSpPr>
      <xdr:spPr>
        <a:xfrm>
          <a:off x="15240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127500</xdr:rowOff>
    </xdr:from>
    <xdr:ext cx="762000" cy="259045"/>
    <xdr:sp macro="" textlink="">
      <xdr:nvSpPr>
        <xdr:cNvPr id="285" name="テキスト ボックス 284"/>
        <xdr:cNvSpPr txBox="1"/>
      </xdr:nvSpPr>
      <xdr:spPr>
        <a:xfrm>
          <a:off x="14909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75595</xdr:rowOff>
    </xdr:from>
    <xdr:to>
      <xdr:col>21</xdr:col>
      <xdr:colOff>50800</xdr:colOff>
      <xdr:row>89</xdr:row>
      <xdr:rowOff>5745</xdr:rowOff>
    </xdr:to>
    <xdr:sp macro="" textlink="">
      <xdr:nvSpPr>
        <xdr:cNvPr id="286" name="円/楕円 285"/>
        <xdr:cNvSpPr/>
      </xdr:nvSpPr>
      <xdr:spPr>
        <a:xfrm>
          <a:off x="14351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161972</xdr:rowOff>
    </xdr:from>
    <xdr:ext cx="762000" cy="259045"/>
    <xdr:sp macro="" textlink="">
      <xdr:nvSpPr>
        <xdr:cNvPr id="287" name="テキスト ボックス 286"/>
        <xdr:cNvSpPr txBox="1"/>
      </xdr:nvSpPr>
      <xdr:spPr>
        <a:xfrm>
          <a:off x="14020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162077</xdr:rowOff>
    </xdr:from>
    <xdr:to>
      <xdr:col>19</xdr:col>
      <xdr:colOff>533400</xdr:colOff>
      <xdr:row>83</xdr:row>
      <xdr:rowOff>92227</xdr:rowOff>
    </xdr:to>
    <xdr:sp macro="" textlink="">
      <xdr:nvSpPr>
        <xdr:cNvPr id="288" name="円/楕円 287"/>
        <xdr:cNvSpPr/>
      </xdr:nvSpPr>
      <xdr:spPr>
        <a:xfrm>
          <a:off x="13462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77004</xdr:rowOff>
    </xdr:from>
    <xdr:ext cx="762000" cy="259045"/>
    <xdr:sp macro="" textlink="">
      <xdr:nvSpPr>
        <xdr:cNvPr id="289" name="テキスト ボックス 288"/>
        <xdr:cNvSpPr txBox="1"/>
      </xdr:nvSpPr>
      <xdr:spPr>
        <a:xfrm>
          <a:off x="13131800" y="143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第２次職員定員適正化計画の実施により、職員数の適正化を図ったことにより，前年度から０．０６人減の５．９５人となっている。今後も事務事業の負担に対して適正な職員配置の推進を図る。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67</xdr:row>
      <xdr:rowOff>35197</xdr:rowOff>
    </xdr:to>
    <xdr:cxnSp macro="">
      <xdr:nvCxnSpPr>
        <xdr:cNvPr id="321" name="直線コネクタ 320"/>
        <xdr:cNvCxnSpPr/>
      </xdr:nvCxnSpPr>
      <xdr:spPr>
        <a:xfrm flipV="1">
          <a:off x="17018000" y="1002284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7274</xdr:rowOff>
    </xdr:from>
    <xdr:ext cx="762000" cy="259045"/>
    <xdr:sp macro="" textlink="">
      <xdr:nvSpPr>
        <xdr:cNvPr id="322"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24</xdr:col>
      <xdr:colOff>469900</xdr:colOff>
      <xdr:row>67</xdr:row>
      <xdr:rowOff>35197</xdr:rowOff>
    </xdr:from>
    <xdr:to>
      <xdr:col>24</xdr:col>
      <xdr:colOff>647700</xdr:colOff>
      <xdr:row>67</xdr:row>
      <xdr:rowOff>35197</xdr:rowOff>
    </xdr:to>
    <xdr:cxnSp macro="">
      <xdr:nvCxnSpPr>
        <xdr:cNvPr id="323" name="直線コネクタ 322"/>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24"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25" name="直線コネクタ 324"/>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146957</xdr:rowOff>
    </xdr:from>
    <xdr:to>
      <xdr:col>24</xdr:col>
      <xdr:colOff>558800</xdr:colOff>
      <xdr:row>61</xdr:row>
      <xdr:rowOff>167640</xdr:rowOff>
    </xdr:to>
    <xdr:cxnSp macro="">
      <xdr:nvCxnSpPr>
        <xdr:cNvPr id="326" name="直線コネクタ 325"/>
        <xdr:cNvCxnSpPr/>
      </xdr:nvCxnSpPr>
      <xdr:spPr>
        <a:xfrm flipV="1">
          <a:off x="16179800" y="1060540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140624</xdr:rowOff>
    </xdr:from>
    <xdr:ext cx="762000" cy="259045"/>
    <xdr:sp macro="" textlink="">
      <xdr:nvSpPr>
        <xdr:cNvPr id="327" name="定員管理の状況平均値テキスト"/>
        <xdr:cNvSpPr txBox="1"/>
      </xdr:nvSpPr>
      <xdr:spPr>
        <a:xfrm>
          <a:off x="17106900" y="10599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168547</xdr:rowOff>
    </xdr:from>
    <xdr:to>
      <xdr:col>24</xdr:col>
      <xdr:colOff>609600</xdr:colOff>
      <xdr:row>62</xdr:row>
      <xdr:rowOff>98697</xdr:rowOff>
    </xdr:to>
    <xdr:sp macro="" textlink="">
      <xdr:nvSpPr>
        <xdr:cNvPr id="328" name="フローチャート : 判断 327"/>
        <xdr:cNvSpPr/>
      </xdr:nvSpPr>
      <xdr:spPr>
        <a:xfrm>
          <a:off x="16967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167640</xdr:rowOff>
    </xdr:from>
    <xdr:to>
      <xdr:col>23</xdr:col>
      <xdr:colOff>406400</xdr:colOff>
      <xdr:row>62</xdr:row>
      <xdr:rowOff>9978</xdr:rowOff>
    </xdr:to>
    <xdr:cxnSp macro="">
      <xdr:nvCxnSpPr>
        <xdr:cNvPr id="329" name="直線コネクタ 328"/>
        <xdr:cNvCxnSpPr/>
      </xdr:nvCxnSpPr>
      <xdr:spPr>
        <a:xfrm flipV="1">
          <a:off x="15290800" y="1062609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147865</xdr:rowOff>
    </xdr:from>
    <xdr:to>
      <xdr:col>23</xdr:col>
      <xdr:colOff>457200</xdr:colOff>
      <xdr:row>62</xdr:row>
      <xdr:rowOff>78015</xdr:rowOff>
    </xdr:to>
    <xdr:sp macro="" textlink="">
      <xdr:nvSpPr>
        <xdr:cNvPr id="330" name="フローチャート : 判断 329"/>
        <xdr:cNvSpPr/>
      </xdr:nvSpPr>
      <xdr:spPr>
        <a:xfrm>
          <a:off x="16129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62792</xdr:rowOff>
    </xdr:from>
    <xdr:ext cx="736600" cy="259045"/>
    <xdr:sp macro="" textlink="">
      <xdr:nvSpPr>
        <xdr:cNvPr id="331" name="テキスト ボックス 330"/>
        <xdr:cNvSpPr txBox="1"/>
      </xdr:nvSpPr>
      <xdr:spPr>
        <a:xfrm>
          <a:off x="15798800" y="1069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9978</xdr:rowOff>
    </xdr:from>
    <xdr:to>
      <xdr:col>22</xdr:col>
      <xdr:colOff>203200</xdr:colOff>
      <xdr:row>62</xdr:row>
      <xdr:rowOff>20320</xdr:rowOff>
    </xdr:to>
    <xdr:cxnSp macro="">
      <xdr:nvCxnSpPr>
        <xdr:cNvPr id="332" name="直線コネクタ 331"/>
        <xdr:cNvCxnSpPr/>
      </xdr:nvCxnSpPr>
      <xdr:spPr>
        <a:xfrm flipV="1">
          <a:off x="14401800" y="1063987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154759</xdr:rowOff>
    </xdr:from>
    <xdr:to>
      <xdr:col>22</xdr:col>
      <xdr:colOff>254000</xdr:colOff>
      <xdr:row>62</xdr:row>
      <xdr:rowOff>84909</xdr:rowOff>
    </xdr:to>
    <xdr:sp macro="" textlink="">
      <xdr:nvSpPr>
        <xdr:cNvPr id="333" name="フローチャート : 判断 332"/>
        <xdr:cNvSpPr/>
      </xdr:nvSpPr>
      <xdr:spPr>
        <a:xfrm>
          <a:off x="15240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69686</xdr:rowOff>
    </xdr:from>
    <xdr:ext cx="762000" cy="259045"/>
    <xdr:sp macro="" textlink="">
      <xdr:nvSpPr>
        <xdr:cNvPr id="334" name="テキスト ボックス 333"/>
        <xdr:cNvSpPr txBox="1"/>
      </xdr:nvSpPr>
      <xdr:spPr>
        <a:xfrm>
          <a:off x="14909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20320</xdr:rowOff>
    </xdr:from>
    <xdr:to>
      <xdr:col>21</xdr:col>
      <xdr:colOff>0</xdr:colOff>
      <xdr:row>62</xdr:row>
      <xdr:rowOff>20320</xdr:rowOff>
    </xdr:to>
    <xdr:cxnSp macro="">
      <xdr:nvCxnSpPr>
        <xdr:cNvPr id="335" name="直線コネクタ 334"/>
        <xdr:cNvCxnSpPr/>
      </xdr:nvCxnSpPr>
      <xdr:spPr>
        <a:xfrm>
          <a:off x="13512800" y="1065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6" name="フローチャート : 判断 335"/>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114499</xdr:rowOff>
    </xdr:from>
    <xdr:ext cx="762000" cy="259045"/>
    <xdr:sp macro="" textlink="">
      <xdr:nvSpPr>
        <xdr:cNvPr id="337" name="テキスト ボックス 336"/>
        <xdr:cNvSpPr txBox="1"/>
      </xdr:nvSpPr>
      <xdr:spPr>
        <a:xfrm>
          <a:off x="14020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41910</xdr:rowOff>
    </xdr:from>
    <xdr:to>
      <xdr:col>19</xdr:col>
      <xdr:colOff>533400</xdr:colOff>
      <xdr:row>62</xdr:row>
      <xdr:rowOff>143510</xdr:rowOff>
    </xdr:to>
    <xdr:sp macro="" textlink="">
      <xdr:nvSpPr>
        <xdr:cNvPr id="338" name="フローチャート : 判断 337"/>
        <xdr:cNvSpPr/>
      </xdr:nvSpPr>
      <xdr:spPr>
        <a:xfrm>
          <a:off x="13462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128287</xdr:rowOff>
    </xdr:from>
    <xdr:ext cx="762000" cy="259045"/>
    <xdr:sp macro="" textlink="">
      <xdr:nvSpPr>
        <xdr:cNvPr id="339" name="テキスト ボックス 338"/>
        <xdr:cNvSpPr txBox="1"/>
      </xdr:nvSpPr>
      <xdr:spPr>
        <a:xfrm>
          <a:off x="13131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96157</xdr:rowOff>
    </xdr:from>
    <xdr:to>
      <xdr:col>24</xdr:col>
      <xdr:colOff>609600</xdr:colOff>
      <xdr:row>62</xdr:row>
      <xdr:rowOff>26307</xdr:rowOff>
    </xdr:to>
    <xdr:sp macro="" textlink="">
      <xdr:nvSpPr>
        <xdr:cNvPr id="345" name="円/楕円 344"/>
        <xdr:cNvSpPr/>
      </xdr:nvSpPr>
      <xdr:spPr>
        <a:xfrm>
          <a:off x="169672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112684</xdr:rowOff>
    </xdr:from>
    <xdr:ext cx="762000" cy="259045"/>
    <xdr:sp macro="" textlink="">
      <xdr:nvSpPr>
        <xdr:cNvPr id="346" name="定員管理の状況該当値テキスト"/>
        <xdr:cNvSpPr txBox="1"/>
      </xdr:nvSpPr>
      <xdr:spPr>
        <a:xfrm>
          <a:off x="171069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116840</xdr:rowOff>
    </xdr:from>
    <xdr:to>
      <xdr:col>23</xdr:col>
      <xdr:colOff>457200</xdr:colOff>
      <xdr:row>62</xdr:row>
      <xdr:rowOff>46990</xdr:rowOff>
    </xdr:to>
    <xdr:sp macro="" textlink="">
      <xdr:nvSpPr>
        <xdr:cNvPr id="347" name="円/楕円 346"/>
        <xdr:cNvSpPr/>
      </xdr:nvSpPr>
      <xdr:spPr>
        <a:xfrm>
          <a:off x="16129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57167</xdr:rowOff>
    </xdr:from>
    <xdr:ext cx="736600" cy="259045"/>
    <xdr:sp macro="" textlink="">
      <xdr:nvSpPr>
        <xdr:cNvPr id="348" name="テキスト ボックス 347"/>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130628</xdr:rowOff>
    </xdr:from>
    <xdr:to>
      <xdr:col>22</xdr:col>
      <xdr:colOff>254000</xdr:colOff>
      <xdr:row>62</xdr:row>
      <xdr:rowOff>60778</xdr:rowOff>
    </xdr:to>
    <xdr:sp macro="" textlink="">
      <xdr:nvSpPr>
        <xdr:cNvPr id="349" name="円/楕円 348"/>
        <xdr:cNvSpPr/>
      </xdr:nvSpPr>
      <xdr:spPr>
        <a:xfrm>
          <a:off x="15240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70955</xdr:rowOff>
    </xdr:from>
    <xdr:ext cx="762000" cy="259045"/>
    <xdr:sp macro="" textlink="">
      <xdr:nvSpPr>
        <xdr:cNvPr id="350" name="テキスト ボックス 349"/>
        <xdr:cNvSpPr txBox="1"/>
      </xdr:nvSpPr>
      <xdr:spPr>
        <a:xfrm>
          <a:off x="14909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140970</xdr:rowOff>
    </xdr:from>
    <xdr:to>
      <xdr:col>21</xdr:col>
      <xdr:colOff>50800</xdr:colOff>
      <xdr:row>62</xdr:row>
      <xdr:rowOff>71120</xdr:rowOff>
    </xdr:to>
    <xdr:sp macro="" textlink="">
      <xdr:nvSpPr>
        <xdr:cNvPr id="351" name="円/楕円 350"/>
        <xdr:cNvSpPr/>
      </xdr:nvSpPr>
      <xdr:spPr>
        <a:xfrm>
          <a:off x="14351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81297</xdr:rowOff>
    </xdr:from>
    <xdr:ext cx="762000" cy="259045"/>
    <xdr:sp macro="" textlink="">
      <xdr:nvSpPr>
        <xdr:cNvPr id="352" name="テキスト ボックス 351"/>
        <xdr:cNvSpPr txBox="1"/>
      </xdr:nvSpPr>
      <xdr:spPr>
        <a:xfrm>
          <a:off x="14020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140970</xdr:rowOff>
    </xdr:from>
    <xdr:to>
      <xdr:col>19</xdr:col>
      <xdr:colOff>533400</xdr:colOff>
      <xdr:row>62</xdr:row>
      <xdr:rowOff>71120</xdr:rowOff>
    </xdr:to>
    <xdr:sp macro="" textlink="">
      <xdr:nvSpPr>
        <xdr:cNvPr id="353" name="円/楕円 352"/>
        <xdr:cNvSpPr/>
      </xdr:nvSpPr>
      <xdr:spPr>
        <a:xfrm>
          <a:off x="13462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81297</xdr:rowOff>
    </xdr:from>
    <xdr:ext cx="762000" cy="259045"/>
    <xdr:sp macro="" textlink="">
      <xdr:nvSpPr>
        <xdr:cNvPr id="354" name="テキスト ボックス 353"/>
        <xdr:cNvSpPr txBox="1"/>
      </xdr:nvSpPr>
      <xdr:spPr>
        <a:xfrm>
          <a:off x="13131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５年度の臨時地方道整備事業、平成９年度の地域総合整備事業の償還が終了したことに伴い、前年度と比べ０．４ポイント改善し８．９％となった。今後も地方債の発行にあたっては、交付税措置される有利な起債を活用するとともに、新たな債務負担については、内容を精査することにより財源の確保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150949</xdr:rowOff>
    </xdr:from>
    <xdr:to>
      <xdr:col>24</xdr:col>
      <xdr:colOff>558800</xdr:colOff>
      <xdr:row>44</xdr:row>
      <xdr:rowOff>75474</xdr:rowOff>
    </xdr:to>
    <xdr:cxnSp macro="">
      <xdr:nvCxnSpPr>
        <xdr:cNvPr id="384" name="直線コネクタ 383"/>
        <xdr:cNvCxnSpPr/>
      </xdr:nvCxnSpPr>
      <xdr:spPr>
        <a:xfrm flipV="1">
          <a:off x="17018000" y="6323149"/>
          <a:ext cx="0" cy="1296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5"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6" name="直線コネクタ 385"/>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65876</xdr:rowOff>
    </xdr:from>
    <xdr:ext cx="762000" cy="259045"/>
    <xdr:sp macro="" textlink="">
      <xdr:nvSpPr>
        <xdr:cNvPr id="387" name="公債費負担の状況最大値テキスト"/>
        <xdr:cNvSpPr txBox="1"/>
      </xdr:nvSpPr>
      <xdr:spPr>
        <a:xfrm>
          <a:off x="17106900" y="606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150949</xdr:rowOff>
    </xdr:from>
    <xdr:to>
      <xdr:col>24</xdr:col>
      <xdr:colOff>647700</xdr:colOff>
      <xdr:row>36</xdr:row>
      <xdr:rowOff>150949</xdr:rowOff>
    </xdr:to>
    <xdr:cxnSp macro="">
      <xdr:nvCxnSpPr>
        <xdr:cNvPr id="388" name="直線コネクタ 387"/>
        <xdr:cNvCxnSpPr/>
      </xdr:nvCxnSpPr>
      <xdr:spPr>
        <a:xfrm>
          <a:off x="16929100" y="632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52070</xdr:rowOff>
    </xdr:from>
    <xdr:to>
      <xdr:col>24</xdr:col>
      <xdr:colOff>558800</xdr:colOff>
      <xdr:row>41</xdr:row>
      <xdr:rowOff>79647</xdr:rowOff>
    </xdr:to>
    <xdr:cxnSp macro="">
      <xdr:nvCxnSpPr>
        <xdr:cNvPr id="389" name="直線コネクタ 388"/>
        <xdr:cNvCxnSpPr/>
      </xdr:nvCxnSpPr>
      <xdr:spPr>
        <a:xfrm flipV="1">
          <a:off x="16179800" y="7081520"/>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65150</xdr:rowOff>
    </xdr:from>
    <xdr:ext cx="762000" cy="259045"/>
    <xdr:sp macro="" textlink="">
      <xdr:nvSpPr>
        <xdr:cNvPr id="390" name="公債費負担の状況平均値テキスト"/>
        <xdr:cNvSpPr txBox="1"/>
      </xdr:nvSpPr>
      <xdr:spPr>
        <a:xfrm>
          <a:off x="17106900" y="675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48623</xdr:rowOff>
    </xdr:from>
    <xdr:to>
      <xdr:col>24</xdr:col>
      <xdr:colOff>609600</xdr:colOff>
      <xdr:row>40</xdr:row>
      <xdr:rowOff>150223</xdr:rowOff>
    </xdr:to>
    <xdr:sp macro="" textlink="">
      <xdr:nvSpPr>
        <xdr:cNvPr id="391" name="フローチャート : 判断 390"/>
        <xdr:cNvSpPr/>
      </xdr:nvSpPr>
      <xdr:spPr>
        <a:xfrm>
          <a:off x="169672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79647</xdr:rowOff>
    </xdr:from>
    <xdr:to>
      <xdr:col>23</xdr:col>
      <xdr:colOff>406400</xdr:colOff>
      <xdr:row>41</xdr:row>
      <xdr:rowOff>114119</xdr:rowOff>
    </xdr:to>
    <xdr:cxnSp macro="">
      <xdr:nvCxnSpPr>
        <xdr:cNvPr id="392" name="直線コネクタ 391"/>
        <xdr:cNvCxnSpPr/>
      </xdr:nvCxnSpPr>
      <xdr:spPr>
        <a:xfrm flipV="1">
          <a:off x="15290800" y="710909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93" name="フローチャート : 判断 392"/>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30315</xdr:rowOff>
    </xdr:from>
    <xdr:ext cx="736600" cy="259045"/>
    <xdr:sp macro="" textlink="">
      <xdr:nvSpPr>
        <xdr:cNvPr id="394" name="テキスト ボックス 393"/>
        <xdr:cNvSpPr txBox="1"/>
      </xdr:nvSpPr>
      <xdr:spPr>
        <a:xfrm>
          <a:off x="15798800" y="671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114119</xdr:rowOff>
    </xdr:from>
    <xdr:to>
      <xdr:col>22</xdr:col>
      <xdr:colOff>203200</xdr:colOff>
      <xdr:row>41</xdr:row>
      <xdr:rowOff>134801</xdr:rowOff>
    </xdr:to>
    <xdr:cxnSp macro="">
      <xdr:nvCxnSpPr>
        <xdr:cNvPr id="395" name="直線コネクタ 394"/>
        <xdr:cNvCxnSpPr/>
      </xdr:nvCxnSpPr>
      <xdr:spPr>
        <a:xfrm flipV="1">
          <a:off x="14401800" y="714356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131354</xdr:rowOff>
    </xdr:from>
    <xdr:to>
      <xdr:col>22</xdr:col>
      <xdr:colOff>254000</xdr:colOff>
      <xdr:row>41</xdr:row>
      <xdr:rowOff>61504</xdr:rowOff>
    </xdr:to>
    <xdr:sp macro="" textlink="">
      <xdr:nvSpPr>
        <xdr:cNvPr id="396" name="フローチャート : 判断 395"/>
        <xdr:cNvSpPr/>
      </xdr:nvSpPr>
      <xdr:spPr>
        <a:xfrm>
          <a:off x="15240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71681</xdr:rowOff>
    </xdr:from>
    <xdr:ext cx="762000" cy="259045"/>
    <xdr:sp macro="" textlink="">
      <xdr:nvSpPr>
        <xdr:cNvPr id="397" name="テキスト ボックス 396"/>
        <xdr:cNvSpPr txBox="1"/>
      </xdr:nvSpPr>
      <xdr:spPr>
        <a:xfrm>
          <a:off x="14909800" y="675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127907</xdr:rowOff>
    </xdr:from>
    <xdr:to>
      <xdr:col>21</xdr:col>
      <xdr:colOff>0</xdr:colOff>
      <xdr:row>41</xdr:row>
      <xdr:rowOff>134801</xdr:rowOff>
    </xdr:to>
    <xdr:cxnSp macro="">
      <xdr:nvCxnSpPr>
        <xdr:cNvPr id="398" name="直線コネクタ 397"/>
        <xdr:cNvCxnSpPr/>
      </xdr:nvCxnSpPr>
      <xdr:spPr>
        <a:xfrm>
          <a:off x="13512800" y="715735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152037</xdr:rowOff>
    </xdr:from>
    <xdr:to>
      <xdr:col>21</xdr:col>
      <xdr:colOff>50800</xdr:colOff>
      <xdr:row>41</xdr:row>
      <xdr:rowOff>82187</xdr:rowOff>
    </xdr:to>
    <xdr:sp macro="" textlink="">
      <xdr:nvSpPr>
        <xdr:cNvPr id="399" name="フローチャート : 判断 398"/>
        <xdr:cNvSpPr/>
      </xdr:nvSpPr>
      <xdr:spPr>
        <a:xfrm>
          <a:off x="14351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92364</xdr:rowOff>
    </xdr:from>
    <xdr:ext cx="762000" cy="259045"/>
    <xdr:sp macro="" textlink="">
      <xdr:nvSpPr>
        <xdr:cNvPr id="400" name="テキスト ボックス 399"/>
        <xdr:cNvSpPr txBox="1"/>
      </xdr:nvSpPr>
      <xdr:spPr>
        <a:xfrm>
          <a:off x="14020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28847</xdr:rowOff>
    </xdr:from>
    <xdr:to>
      <xdr:col>19</xdr:col>
      <xdr:colOff>533400</xdr:colOff>
      <xdr:row>41</xdr:row>
      <xdr:rowOff>130447</xdr:rowOff>
    </xdr:to>
    <xdr:sp macro="" textlink="">
      <xdr:nvSpPr>
        <xdr:cNvPr id="401" name="フローチャート : 判断 400"/>
        <xdr:cNvSpPr/>
      </xdr:nvSpPr>
      <xdr:spPr>
        <a:xfrm>
          <a:off x="13462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140624</xdr:rowOff>
    </xdr:from>
    <xdr:ext cx="762000" cy="259045"/>
    <xdr:sp macro="" textlink="">
      <xdr:nvSpPr>
        <xdr:cNvPr id="402" name="テキスト ボックス 401"/>
        <xdr:cNvSpPr txBox="1"/>
      </xdr:nvSpPr>
      <xdr:spPr>
        <a:xfrm>
          <a:off x="13131800" y="682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1270</xdr:rowOff>
    </xdr:from>
    <xdr:to>
      <xdr:col>24</xdr:col>
      <xdr:colOff>609600</xdr:colOff>
      <xdr:row>41</xdr:row>
      <xdr:rowOff>102870</xdr:rowOff>
    </xdr:to>
    <xdr:sp macro="" textlink="">
      <xdr:nvSpPr>
        <xdr:cNvPr id="408" name="円/楕円 407"/>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144797</xdr:rowOff>
    </xdr:from>
    <xdr:ext cx="762000" cy="259045"/>
    <xdr:sp macro="" textlink="">
      <xdr:nvSpPr>
        <xdr:cNvPr id="409"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28847</xdr:rowOff>
    </xdr:from>
    <xdr:to>
      <xdr:col>23</xdr:col>
      <xdr:colOff>457200</xdr:colOff>
      <xdr:row>41</xdr:row>
      <xdr:rowOff>130447</xdr:rowOff>
    </xdr:to>
    <xdr:sp macro="" textlink="">
      <xdr:nvSpPr>
        <xdr:cNvPr id="410" name="円/楕円 409"/>
        <xdr:cNvSpPr/>
      </xdr:nvSpPr>
      <xdr:spPr>
        <a:xfrm>
          <a:off x="16129000" y="70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115224</xdr:rowOff>
    </xdr:from>
    <xdr:ext cx="736600" cy="259045"/>
    <xdr:sp macro="" textlink="">
      <xdr:nvSpPr>
        <xdr:cNvPr id="411" name="テキスト ボックス 410"/>
        <xdr:cNvSpPr txBox="1"/>
      </xdr:nvSpPr>
      <xdr:spPr>
        <a:xfrm>
          <a:off x="15798800" y="7144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63319</xdr:rowOff>
    </xdr:from>
    <xdr:to>
      <xdr:col>22</xdr:col>
      <xdr:colOff>254000</xdr:colOff>
      <xdr:row>41</xdr:row>
      <xdr:rowOff>164919</xdr:rowOff>
    </xdr:to>
    <xdr:sp macro="" textlink="">
      <xdr:nvSpPr>
        <xdr:cNvPr id="412" name="円/楕円 411"/>
        <xdr:cNvSpPr/>
      </xdr:nvSpPr>
      <xdr:spPr>
        <a:xfrm>
          <a:off x="15240000" y="709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149696</xdr:rowOff>
    </xdr:from>
    <xdr:ext cx="762000" cy="259045"/>
    <xdr:sp macro="" textlink="">
      <xdr:nvSpPr>
        <xdr:cNvPr id="413" name="テキスト ボックス 412"/>
        <xdr:cNvSpPr txBox="1"/>
      </xdr:nvSpPr>
      <xdr:spPr>
        <a:xfrm>
          <a:off x="14909800" y="717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84001</xdr:rowOff>
    </xdr:from>
    <xdr:to>
      <xdr:col>21</xdr:col>
      <xdr:colOff>50800</xdr:colOff>
      <xdr:row>42</xdr:row>
      <xdr:rowOff>14151</xdr:rowOff>
    </xdr:to>
    <xdr:sp macro="" textlink="">
      <xdr:nvSpPr>
        <xdr:cNvPr id="414" name="円/楕円 413"/>
        <xdr:cNvSpPr/>
      </xdr:nvSpPr>
      <xdr:spPr>
        <a:xfrm>
          <a:off x="14351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170378</xdr:rowOff>
    </xdr:from>
    <xdr:ext cx="762000" cy="259045"/>
    <xdr:sp macro="" textlink="">
      <xdr:nvSpPr>
        <xdr:cNvPr id="415" name="テキスト ボックス 414"/>
        <xdr:cNvSpPr txBox="1"/>
      </xdr:nvSpPr>
      <xdr:spPr>
        <a:xfrm>
          <a:off x="14020800" y="719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77107</xdr:rowOff>
    </xdr:from>
    <xdr:to>
      <xdr:col>19</xdr:col>
      <xdr:colOff>533400</xdr:colOff>
      <xdr:row>42</xdr:row>
      <xdr:rowOff>7257</xdr:rowOff>
    </xdr:to>
    <xdr:sp macro="" textlink="">
      <xdr:nvSpPr>
        <xdr:cNvPr id="416" name="円/楕円 415"/>
        <xdr:cNvSpPr/>
      </xdr:nvSpPr>
      <xdr:spPr>
        <a:xfrm>
          <a:off x="13462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163484</xdr:rowOff>
    </xdr:from>
    <xdr:ext cx="762000" cy="259045"/>
    <xdr:sp macro="" textlink="">
      <xdr:nvSpPr>
        <xdr:cNvPr id="417" name="テキスト ボックス 416"/>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２５年度末まで減少してきた地方債残高が、平成２６年度末残高より増加に転じたため前年度と比べ３．９ポイント悪化している。今後はエネルギー回収施設に係る負担金などハード整備による増加が見込まれることから、交付税措置される有利な起債の活用や充当可能基金の確保、積み増し等行い、現在の負担と将来の負担のバランスを念頭に置いた財政運営を行っていく必要があ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4" name="直線コネクタ 43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5" name="テキスト ボックス 43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6" name="直線コネクタ 43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7" name="テキスト ボックス 43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8" name="直線コネクタ 43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9" name="テキスト ボックス 43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40" name="直線コネクタ 43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1" name="テキスト ボックス 44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2" name="直線コネクタ 44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3" name="テキスト ボックス 44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4" name="直線コネクタ 44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5" name="テキスト ボックス 44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161472</xdr:rowOff>
    </xdr:to>
    <xdr:cxnSp macro="">
      <xdr:nvCxnSpPr>
        <xdr:cNvPr id="448" name="直線コネクタ 447"/>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133549</xdr:rowOff>
    </xdr:from>
    <xdr:ext cx="762000" cy="259045"/>
    <xdr:sp macro="" textlink="">
      <xdr:nvSpPr>
        <xdr:cNvPr id="449"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24</xdr:col>
      <xdr:colOff>469900</xdr:colOff>
      <xdr:row>22</xdr:row>
      <xdr:rowOff>161472</xdr:rowOff>
    </xdr:from>
    <xdr:to>
      <xdr:col>24</xdr:col>
      <xdr:colOff>647700</xdr:colOff>
      <xdr:row>22</xdr:row>
      <xdr:rowOff>161472</xdr:rowOff>
    </xdr:to>
    <xdr:cxnSp macro="">
      <xdr:nvCxnSpPr>
        <xdr:cNvPr id="450" name="直線コネクタ 449"/>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5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2" name="直線コネクタ 45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19957</xdr:rowOff>
    </xdr:from>
    <xdr:to>
      <xdr:col>24</xdr:col>
      <xdr:colOff>558800</xdr:colOff>
      <xdr:row>18</xdr:row>
      <xdr:rowOff>64770</xdr:rowOff>
    </xdr:to>
    <xdr:cxnSp macro="">
      <xdr:nvCxnSpPr>
        <xdr:cNvPr id="453" name="直線コネクタ 452"/>
        <xdr:cNvCxnSpPr/>
      </xdr:nvCxnSpPr>
      <xdr:spPr>
        <a:xfrm>
          <a:off x="16179800" y="3106057"/>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53962</xdr:rowOff>
    </xdr:from>
    <xdr:ext cx="762000" cy="259045"/>
    <xdr:sp macro="" textlink="">
      <xdr:nvSpPr>
        <xdr:cNvPr id="454" name="将来負担の状況平均値テキスト"/>
        <xdr:cNvSpPr txBox="1"/>
      </xdr:nvSpPr>
      <xdr:spPr>
        <a:xfrm>
          <a:off x="17106900" y="2625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37435</xdr:rowOff>
    </xdr:from>
    <xdr:to>
      <xdr:col>24</xdr:col>
      <xdr:colOff>609600</xdr:colOff>
      <xdr:row>16</xdr:row>
      <xdr:rowOff>139035</xdr:rowOff>
    </xdr:to>
    <xdr:sp macro="" textlink="">
      <xdr:nvSpPr>
        <xdr:cNvPr id="455" name="フローチャート : 判断 454"/>
        <xdr:cNvSpPr/>
      </xdr:nvSpPr>
      <xdr:spPr>
        <a:xfrm>
          <a:off x="169672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19957</xdr:rowOff>
    </xdr:from>
    <xdr:to>
      <xdr:col>23</xdr:col>
      <xdr:colOff>406400</xdr:colOff>
      <xdr:row>18</xdr:row>
      <xdr:rowOff>48683</xdr:rowOff>
    </xdr:to>
    <xdr:cxnSp macro="">
      <xdr:nvCxnSpPr>
        <xdr:cNvPr id="456" name="直線コネクタ 455"/>
        <xdr:cNvCxnSpPr/>
      </xdr:nvCxnSpPr>
      <xdr:spPr>
        <a:xfrm flipV="1">
          <a:off x="15290800" y="3106057"/>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91440</xdr:rowOff>
    </xdr:from>
    <xdr:to>
      <xdr:col>23</xdr:col>
      <xdr:colOff>457200</xdr:colOff>
      <xdr:row>17</xdr:row>
      <xdr:rowOff>21590</xdr:rowOff>
    </xdr:to>
    <xdr:sp macro="" textlink="">
      <xdr:nvSpPr>
        <xdr:cNvPr id="457" name="フローチャート : 判断 456"/>
        <xdr:cNvSpPr/>
      </xdr:nvSpPr>
      <xdr:spPr>
        <a:xfrm>
          <a:off x="16129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31767</xdr:rowOff>
    </xdr:from>
    <xdr:ext cx="736600" cy="259045"/>
    <xdr:sp macro="" textlink="">
      <xdr:nvSpPr>
        <xdr:cNvPr id="458" name="テキスト ボックス 457"/>
        <xdr:cNvSpPr txBox="1"/>
      </xdr:nvSpPr>
      <xdr:spPr>
        <a:xfrm>
          <a:off x="15798800" y="260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48683</xdr:rowOff>
    </xdr:from>
    <xdr:to>
      <xdr:col>22</xdr:col>
      <xdr:colOff>203200</xdr:colOff>
      <xdr:row>18</xdr:row>
      <xdr:rowOff>149800</xdr:rowOff>
    </xdr:to>
    <xdr:cxnSp macro="">
      <xdr:nvCxnSpPr>
        <xdr:cNvPr id="459" name="直線コネクタ 458"/>
        <xdr:cNvCxnSpPr/>
      </xdr:nvCxnSpPr>
      <xdr:spPr>
        <a:xfrm flipV="1">
          <a:off x="14401800" y="3134783"/>
          <a:ext cx="889000" cy="10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11914</xdr:rowOff>
    </xdr:from>
    <xdr:to>
      <xdr:col>22</xdr:col>
      <xdr:colOff>254000</xdr:colOff>
      <xdr:row>17</xdr:row>
      <xdr:rowOff>113514</xdr:rowOff>
    </xdr:to>
    <xdr:sp macro="" textlink="">
      <xdr:nvSpPr>
        <xdr:cNvPr id="460" name="フローチャート : 判断 459"/>
        <xdr:cNvSpPr/>
      </xdr:nvSpPr>
      <xdr:spPr>
        <a:xfrm>
          <a:off x="15240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123691</xdr:rowOff>
    </xdr:from>
    <xdr:ext cx="762000" cy="259045"/>
    <xdr:sp macro="" textlink="">
      <xdr:nvSpPr>
        <xdr:cNvPr id="461" name="テキスト ボックス 460"/>
        <xdr:cNvSpPr txBox="1"/>
      </xdr:nvSpPr>
      <xdr:spPr>
        <a:xfrm>
          <a:off x="14909800" y="269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149800</xdr:rowOff>
    </xdr:from>
    <xdr:to>
      <xdr:col>21</xdr:col>
      <xdr:colOff>0</xdr:colOff>
      <xdr:row>19</xdr:row>
      <xdr:rowOff>93254</xdr:rowOff>
    </xdr:to>
    <xdr:cxnSp macro="">
      <xdr:nvCxnSpPr>
        <xdr:cNvPr id="462" name="直線コネクタ 461"/>
        <xdr:cNvCxnSpPr/>
      </xdr:nvCxnSpPr>
      <xdr:spPr>
        <a:xfrm flipV="1">
          <a:off x="13512800" y="3235900"/>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65919</xdr:rowOff>
    </xdr:from>
    <xdr:to>
      <xdr:col>21</xdr:col>
      <xdr:colOff>50800</xdr:colOff>
      <xdr:row>17</xdr:row>
      <xdr:rowOff>167519</xdr:rowOff>
    </xdr:to>
    <xdr:sp macro="" textlink="">
      <xdr:nvSpPr>
        <xdr:cNvPr id="463" name="フローチャート : 判断 462"/>
        <xdr:cNvSpPr/>
      </xdr:nvSpPr>
      <xdr:spPr>
        <a:xfrm>
          <a:off x="14351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6246</xdr:rowOff>
    </xdr:from>
    <xdr:ext cx="762000" cy="259045"/>
    <xdr:sp macro="" textlink="">
      <xdr:nvSpPr>
        <xdr:cNvPr id="464" name="テキスト ボックス 463"/>
        <xdr:cNvSpPr txBox="1"/>
      </xdr:nvSpPr>
      <xdr:spPr>
        <a:xfrm>
          <a:off x="14020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42696</xdr:rowOff>
    </xdr:from>
    <xdr:to>
      <xdr:col>19</xdr:col>
      <xdr:colOff>533400</xdr:colOff>
      <xdr:row>18</xdr:row>
      <xdr:rowOff>144296</xdr:rowOff>
    </xdr:to>
    <xdr:sp macro="" textlink="">
      <xdr:nvSpPr>
        <xdr:cNvPr id="465" name="フローチャート : 判断 464"/>
        <xdr:cNvSpPr/>
      </xdr:nvSpPr>
      <xdr:spPr>
        <a:xfrm>
          <a:off x="13462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154473</xdr:rowOff>
    </xdr:from>
    <xdr:ext cx="762000" cy="259045"/>
    <xdr:sp macro="" textlink="">
      <xdr:nvSpPr>
        <xdr:cNvPr id="466" name="テキスト ボックス 465"/>
        <xdr:cNvSpPr txBox="1"/>
      </xdr:nvSpPr>
      <xdr:spPr>
        <a:xfrm>
          <a:off x="13131800" y="289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13970</xdr:rowOff>
    </xdr:from>
    <xdr:to>
      <xdr:col>24</xdr:col>
      <xdr:colOff>609600</xdr:colOff>
      <xdr:row>18</xdr:row>
      <xdr:rowOff>115570</xdr:rowOff>
    </xdr:to>
    <xdr:sp macro="" textlink="">
      <xdr:nvSpPr>
        <xdr:cNvPr id="472" name="円/楕円 471"/>
        <xdr:cNvSpPr/>
      </xdr:nvSpPr>
      <xdr:spPr>
        <a:xfrm>
          <a:off x="16967200" y="310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157497</xdr:rowOff>
    </xdr:from>
    <xdr:ext cx="762000" cy="259045"/>
    <xdr:sp macro="" textlink="">
      <xdr:nvSpPr>
        <xdr:cNvPr id="473" name="将来負担の状況該当値テキスト"/>
        <xdr:cNvSpPr txBox="1"/>
      </xdr:nvSpPr>
      <xdr:spPr>
        <a:xfrm>
          <a:off x="17106900" y="307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140607</xdr:rowOff>
    </xdr:from>
    <xdr:to>
      <xdr:col>23</xdr:col>
      <xdr:colOff>457200</xdr:colOff>
      <xdr:row>18</xdr:row>
      <xdr:rowOff>70757</xdr:rowOff>
    </xdr:to>
    <xdr:sp macro="" textlink="">
      <xdr:nvSpPr>
        <xdr:cNvPr id="474" name="円/楕円 473"/>
        <xdr:cNvSpPr/>
      </xdr:nvSpPr>
      <xdr:spPr>
        <a:xfrm>
          <a:off x="16129000" y="305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55534</xdr:rowOff>
    </xdr:from>
    <xdr:ext cx="736600" cy="259045"/>
    <xdr:sp macro="" textlink="">
      <xdr:nvSpPr>
        <xdr:cNvPr id="475" name="テキスト ボックス 474"/>
        <xdr:cNvSpPr txBox="1"/>
      </xdr:nvSpPr>
      <xdr:spPr>
        <a:xfrm>
          <a:off x="15798800" y="314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169333</xdr:rowOff>
    </xdr:from>
    <xdr:to>
      <xdr:col>22</xdr:col>
      <xdr:colOff>254000</xdr:colOff>
      <xdr:row>18</xdr:row>
      <xdr:rowOff>99483</xdr:rowOff>
    </xdr:to>
    <xdr:sp macro="" textlink="">
      <xdr:nvSpPr>
        <xdr:cNvPr id="476" name="円/楕円 475"/>
        <xdr:cNvSpPr/>
      </xdr:nvSpPr>
      <xdr:spPr>
        <a:xfrm>
          <a:off x="15240000" y="308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84260</xdr:rowOff>
    </xdr:from>
    <xdr:ext cx="762000" cy="259045"/>
    <xdr:sp macro="" textlink="">
      <xdr:nvSpPr>
        <xdr:cNvPr id="477" name="テキスト ボックス 476"/>
        <xdr:cNvSpPr txBox="1"/>
      </xdr:nvSpPr>
      <xdr:spPr>
        <a:xfrm>
          <a:off x="14909800" y="317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99000</xdr:rowOff>
    </xdr:from>
    <xdr:to>
      <xdr:col>21</xdr:col>
      <xdr:colOff>50800</xdr:colOff>
      <xdr:row>19</xdr:row>
      <xdr:rowOff>29149</xdr:rowOff>
    </xdr:to>
    <xdr:sp macro="" textlink="">
      <xdr:nvSpPr>
        <xdr:cNvPr id="478" name="円/楕円 477"/>
        <xdr:cNvSpPr/>
      </xdr:nvSpPr>
      <xdr:spPr>
        <a:xfrm>
          <a:off x="14351000" y="31851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13926</xdr:rowOff>
    </xdr:from>
    <xdr:ext cx="762000" cy="259045"/>
    <xdr:sp macro="" textlink="">
      <xdr:nvSpPr>
        <xdr:cNvPr id="479" name="テキスト ボックス 478"/>
        <xdr:cNvSpPr txBox="1"/>
      </xdr:nvSpPr>
      <xdr:spPr>
        <a:xfrm>
          <a:off x="14020800" y="3271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42454</xdr:rowOff>
    </xdr:from>
    <xdr:to>
      <xdr:col>19</xdr:col>
      <xdr:colOff>533400</xdr:colOff>
      <xdr:row>19</xdr:row>
      <xdr:rowOff>144054</xdr:rowOff>
    </xdr:to>
    <xdr:sp macro="" textlink="">
      <xdr:nvSpPr>
        <xdr:cNvPr id="480" name="円/楕円 479"/>
        <xdr:cNvSpPr/>
      </xdr:nvSpPr>
      <xdr:spPr>
        <a:xfrm>
          <a:off x="13462000" y="330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128831</xdr:rowOff>
    </xdr:from>
    <xdr:ext cx="762000" cy="259045"/>
    <xdr:sp macro="" textlink="">
      <xdr:nvSpPr>
        <xdr:cNvPr id="481" name="テキスト ボックス 480"/>
        <xdr:cNvSpPr txBox="1"/>
      </xdr:nvSpPr>
      <xdr:spPr>
        <a:xfrm>
          <a:off x="13131800" y="338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山形県山形市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250,573
249,496
381.30
92,070,287
90,676,104
1,226,141
51,360,729
101,013,053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72.9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第４次行財政改革プランの実施により、前年度比０．４ポイント減の２３．０％となった。今後も着実に職員の定員適正化と時間外勤務の削減を図り、より一層の節減に努める。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78014</xdr:rowOff>
    </xdr:from>
    <xdr:to>
      <xdr:col>7</xdr:col>
      <xdr:colOff>15875</xdr:colOff>
      <xdr:row>40</xdr:row>
      <xdr:rowOff>165100</xdr:rowOff>
    </xdr:to>
    <xdr:cxnSp macro="">
      <xdr:nvCxnSpPr>
        <xdr:cNvPr id="61" name="直線コネクタ 60"/>
        <xdr:cNvCxnSpPr/>
      </xdr:nvCxnSpPr>
      <xdr:spPr>
        <a:xfrm flipV="1">
          <a:off x="4826000" y="55644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164391</xdr:rowOff>
    </xdr:from>
    <xdr:ext cx="762000" cy="259045"/>
    <xdr:sp macro="" textlink="">
      <xdr:nvSpPr>
        <xdr:cNvPr id="64"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32</xdr:row>
      <xdr:rowOff>78014</xdr:rowOff>
    </xdr:from>
    <xdr:to>
      <xdr:col>7</xdr:col>
      <xdr:colOff>104775</xdr:colOff>
      <xdr:row>32</xdr:row>
      <xdr:rowOff>78014</xdr:rowOff>
    </xdr:to>
    <xdr:cxnSp macro="">
      <xdr:nvCxnSpPr>
        <xdr:cNvPr id="65" name="直線コネクタ 64"/>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140607</xdr:rowOff>
    </xdr:from>
    <xdr:to>
      <xdr:col>7</xdr:col>
      <xdr:colOff>15875</xdr:colOff>
      <xdr:row>36</xdr:row>
      <xdr:rowOff>12700</xdr:rowOff>
    </xdr:to>
    <xdr:cxnSp macro="">
      <xdr:nvCxnSpPr>
        <xdr:cNvPr id="66" name="直線コネクタ 65"/>
        <xdr:cNvCxnSpPr/>
      </xdr:nvCxnSpPr>
      <xdr:spPr>
        <a:xfrm flipV="1">
          <a:off x="3987800" y="61413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75491</xdr:rowOff>
    </xdr:from>
    <xdr:ext cx="762000" cy="259045"/>
    <xdr:sp macro="" textlink="">
      <xdr:nvSpPr>
        <xdr:cNvPr id="67"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68" name="フローチャート : 判断 67"/>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xdr:rowOff>
    </xdr:from>
    <xdr:to>
      <xdr:col>5</xdr:col>
      <xdr:colOff>549275</xdr:colOff>
      <xdr:row>36</xdr:row>
      <xdr:rowOff>23586</xdr:rowOff>
    </xdr:to>
    <xdr:cxnSp macro="">
      <xdr:nvCxnSpPr>
        <xdr:cNvPr id="69" name="直線コネクタ 68"/>
        <xdr:cNvCxnSpPr/>
      </xdr:nvCxnSpPr>
      <xdr:spPr>
        <a:xfrm flipV="1">
          <a:off x="3098800" y="61849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81643</xdr:rowOff>
    </xdr:from>
    <xdr:to>
      <xdr:col>5</xdr:col>
      <xdr:colOff>600075</xdr:colOff>
      <xdr:row>37</xdr:row>
      <xdr:rowOff>11793</xdr:rowOff>
    </xdr:to>
    <xdr:sp macro="" textlink="">
      <xdr:nvSpPr>
        <xdr:cNvPr id="70" name="フローチャート : 判断 69"/>
        <xdr:cNvSpPr/>
      </xdr:nvSpPr>
      <xdr:spPr>
        <a:xfrm>
          <a:off x="3937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168020</xdr:rowOff>
    </xdr:from>
    <xdr:ext cx="736600" cy="259045"/>
    <xdr:sp macro="" textlink="">
      <xdr:nvSpPr>
        <xdr:cNvPr id="71" name="テキスト ボックス 70"/>
        <xdr:cNvSpPr txBox="1"/>
      </xdr:nvSpPr>
      <xdr:spPr>
        <a:xfrm>
          <a:off x="3606800" y="634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23586</xdr:rowOff>
    </xdr:from>
    <xdr:to>
      <xdr:col>4</xdr:col>
      <xdr:colOff>346075</xdr:colOff>
      <xdr:row>36</xdr:row>
      <xdr:rowOff>88900</xdr:rowOff>
    </xdr:to>
    <xdr:cxnSp macro="">
      <xdr:nvCxnSpPr>
        <xdr:cNvPr id="72" name="直線コネクタ 71"/>
        <xdr:cNvCxnSpPr/>
      </xdr:nvCxnSpPr>
      <xdr:spPr>
        <a:xfrm flipV="1">
          <a:off x="2209800" y="61957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67128</xdr:rowOff>
    </xdr:from>
    <xdr:to>
      <xdr:col>3</xdr:col>
      <xdr:colOff>142875</xdr:colOff>
      <xdr:row>36</xdr:row>
      <xdr:rowOff>88900</xdr:rowOff>
    </xdr:to>
    <xdr:cxnSp macro="">
      <xdr:nvCxnSpPr>
        <xdr:cNvPr id="75" name="直線コネクタ 74"/>
        <xdr:cNvCxnSpPr/>
      </xdr:nvCxnSpPr>
      <xdr:spPr>
        <a:xfrm>
          <a:off x="1320800" y="62393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149678</xdr:rowOff>
    </xdr:from>
    <xdr:to>
      <xdr:col>3</xdr:col>
      <xdr:colOff>193675</xdr:colOff>
      <xdr:row>38</xdr:row>
      <xdr:rowOff>79828</xdr:rowOff>
    </xdr:to>
    <xdr:sp macro="" textlink="">
      <xdr:nvSpPr>
        <xdr:cNvPr id="76" name="フローチャート : 判断 75"/>
        <xdr:cNvSpPr/>
      </xdr:nvSpPr>
      <xdr:spPr>
        <a:xfrm>
          <a:off x="2159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64605</xdr:rowOff>
    </xdr:from>
    <xdr:ext cx="762000" cy="259045"/>
    <xdr:sp macro="" textlink="">
      <xdr:nvSpPr>
        <xdr:cNvPr id="77" name="テキスト ボックス 76"/>
        <xdr:cNvSpPr txBox="1"/>
      </xdr:nvSpPr>
      <xdr:spPr>
        <a:xfrm>
          <a:off x="1828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8" name="フローチャート : 判断 77"/>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53720</xdr:rowOff>
    </xdr:from>
    <xdr:ext cx="762000" cy="259045"/>
    <xdr:sp macro="" textlink="">
      <xdr:nvSpPr>
        <xdr:cNvPr id="79" name="テキスト ボックス 78"/>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89807</xdr:rowOff>
    </xdr:from>
    <xdr:to>
      <xdr:col>7</xdr:col>
      <xdr:colOff>66675</xdr:colOff>
      <xdr:row>36</xdr:row>
      <xdr:rowOff>19957</xdr:rowOff>
    </xdr:to>
    <xdr:sp macro="" textlink="">
      <xdr:nvSpPr>
        <xdr:cNvPr id="85" name="円/楕円 84"/>
        <xdr:cNvSpPr/>
      </xdr:nvSpPr>
      <xdr:spPr>
        <a:xfrm>
          <a:off x="47752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106334</xdr:rowOff>
    </xdr:from>
    <xdr:ext cx="762000" cy="259045"/>
    <xdr:sp macro="" textlink="">
      <xdr:nvSpPr>
        <xdr:cNvPr id="86" name="人件費該当値テキスト"/>
        <xdr:cNvSpPr txBox="1"/>
      </xdr:nvSpPr>
      <xdr:spPr>
        <a:xfrm>
          <a:off x="4914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133350</xdr:rowOff>
    </xdr:from>
    <xdr:to>
      <xdr:col>5</xdr:col>
      <xdr:colOff>600075</xdr:colOff>
      <xdr:row>36</xdr:row>
      <xdr:rowOff>63500</xdr:rowOff>
    </xdr:to>
    <xdr:sp macro="" textlink="">
      <xdr:nvSpPr>
        <xdr:cNvPr id="87" name="円/楕円 86"/>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88" name="テキスト ボックス 87"/>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144236</xdr:rowOff>
    </xdr:from>
    <xdr:to>
      <xdr:col>4</xdr:col>
      <xdr:colOff>396875</xdr:colOff>
      <xdr:row>36</xdr:row>
      <xdr:rowOff>74386</xdr:rowOff>
    </xdr:to>
    <xdr:sp macro="" textlink="">
      <xdr:nvSpPr>
        <xdr:cNvPr id="89" name="円/楕円 88"/>
        <xdr:cNvSpPr/>
      </xdr:nvSpPr>
      <xdr:spPr>
        <a:xfrm>
          <a:off x="3048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84563</xdr:rowOff>
    </xdr:from>
    <xdr:ext cx="762000" cy="259045"/>
    <xdr:sp macro="" textlink="">
      <xdr:nvSpPr>
        <xdr:cNvPr id="90" name="テキスト ボックス 89"/>
        <xdr:cNvSpPr txBox="1"/>
      </xdr:nvSpPr>
      <xdr:spPr>
        <a:xfrm>
          <a:off x="27178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38100</xdr:rowOff>
    </xdr:from>
    <xdr:to>
      <xdr:col>3</xdr:col>
      <xdr:colOff>193675</xdr:colOff>
      <xdr:row>36</xdr:row>
      <xdr:rowOff>139700</xdr:rowOff>
    </xdr:to>
    <xdr:sp macro="" textlink="">
      <xdr:nvSpPr>
        <xdr:cNvPr id="91" name="円/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16328</xdr:rowOff>
    </xdr:from>
    <xdr:to>
      <xdr:col>1</xdr:col>
      <xdr:colOff>676275</xdr:colOff>
      <xdr:row>36</xdr:row>
      <xdr:rowOff>117928</xdr:rowOff>
    </xdr:to>
    <xdr:sp macro="" textlink="">
      <xdr:nvSpPr>
        <xdr:cNvPr id="93" name="円/楕円 92"/>
        <xdr:cNvSpPr/>
      </xdr:nvSpPr>
      <xdr:spPr>
        <a:xfrm>
          <a:off x="1270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128105</xdr:rowOff>
    </xdr:from>
    <xdr:ext cx="762000" cy="259045"/>
    <xdr:sp macro="" textlink="">
      <xdr:nvSpPr>
        <xdr:cNvPr id="94" name="テキスト ボックス 93"/>
        <xdr:cNvSpPr txBox="1"/>
      </xdr:nvSpPr>
      <xdr:spPr>
        <a:xfrm>
          <a:off x="939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２６年度は住基台帳システム改修委託料や臨時福祉給付金システム開発等委託料、子育て世帯臨時特例給付金システム開発等委託料が増加したことにより、前年度と比較し０．６ポイント増加したが、類似団体を下回っている。今後も行政評価による事業見直し、指定管理者制度の継続、内部管理経費の削減を図り、より一層の削減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38100</xdr:rowOff>
    </xdr:from>
    <xdr:to>
      <xdr:col>24</xdr:col>
      <xdr:colOff>31750</xdr:colOff>
      <xdr:row>21</xdr:row>
      <xdr:rowOff>133350</xdr:rowOff>
    </xdr:to>
    <xdr:cxnSp macro="">
      <xdr:nvCxnSpPr>
        <xdr:cNvPr id="122" name="直線コネクタ 121"/>
        <xdr:cNvCxnSpPr/>
      </xdr:nvCxnSpPr>
      <xdr:spPr>
        <a:xfrm flipV="1">
          <a:off x="16510000" y="2438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124477</xdr:rowOff>
    </xdr:from>
    <xdr:ext cx="762000" cy="259045"/>
    <xdr:sp macro="" textlink="">
      <xdr:nvSpPr>
        <xdr:cNvPr id="125"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14</xdr:row>
      <xdr:rowOff>38100</xdr:rowOff>
    </xdr:from>
    <xdr:to>
      <xdr:col>24</xdr:col>
      <xdr:colOff>120650</xdr:colOff>
      <xdr:row>14</xdr:row>
      <xdr:rowOff>38100</xdr:rowOff>
    </xdr:to>
    <xdr:cxnSp macro="">
      <xdr:nvCxnSpPr>
        <xdr:cNvPr id="126" name="直線コネクタ 125"/>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114300</xdr:rowOff>
    </xdr:from>
    <xdr:to>
      <xdr:col>24</xdr:col>
      <xdr:colOff>31750</xdr:colOff>
      <xdr:row>17</xdr:row>
      <xdr:rowOff>19050</xdr:rowOff>
    </xdr:to>
    <xdr:cxnSp macro="">
      <xdr:nvCxnSpPr>
        <xdr:cNvPr id="127" name="直線コネクタ 126"/>
        <xdr:cNvCxnSpPr/>
      </xdr:nvCxnSpPr>
      <xdr:spPr>
        <a:xfrm>
          <a:off x="15671800" y="2857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25400</xdr:rowOff>
    </xdr:from>
    <xdr:to>
      <xdr:col>22</xdr:col>
      <xdr:colOff>565150</xdr:colOff>
      <xdr:row>16</xdr:row>
      <xdr:rowOff>114300</xdr:rowOff>
    </xdr:to>
    <xdr:cxnSp macro="">
      <xdr:nvCxnSpPr>
        <xdr:cNvPr id="130" name="直線コネクタ 129"/>
        <xdr:cNvCxnSpPr/>
      </xdr:nvCxnSpPr>
      <xdr:spPr>
        <a:xfrm>
          <a:off x="14782800" y="2768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57150</xdr:rowOff>
    </xdr:from>
    <xdr:to>
      <xdr:col>22</xdr:col>
      <xdr:colOff>615950</xdr:colOff>
      <xdr:row>17</xdr:row>
      <xdr:rowOff>158750</xdr:rowOff>
    </xdr:to>
    <xdr:sp macro="" textlink="">
      <xdr:nvSpPr>
        <xdr:cNvPr id="131" name="フローチャート : 判断 130"/>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143527</xdr:rowOff>
    </xdr:from>
    <xdr:ext cx="736600" cy="259045"/>
    <xdr:sp macro="" textlink="">
      <xdr:nvSpPr>
        <xdr:cNvPr id="132" name="テキスト ボックス 131"/>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25400</xdr:rowOff>
    </xdr:to>
    <xdr:cxnSp macro="">
      <xdr:nvCxnSpPr>
        <xdr:cNvPr id="133" name="直線コネクタ 132"/>
        <xdr:cNvCxnSpPr/>
      </xdr:nvCxnSpPr>
      <xdr:spPr>
        <a:xfrm>
          <a:off x="13893800" y="275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165100</xdr:rowOff>
    </xdr:from>
    <xdr:to>
      <xdr:col>21</xdr:col>
      <xdr:colOff>412750</xdr:colOff>
      <xdr:row>17</xdr:row>
      <xdr:rowOff>95250</xdr:rowOff>
    </xdr:to>
    <xdr:sp macro="" textlink="">
      <xdr:nvSpPr>
        <xdr:cNvPr id="134" name="フローチャート : 判断 133"/>
        <xdr:cNvSpPr/>
      </xdr:nvSpPr>
      <xdr:spPr>
        <a:xfrm>
          <a:off x="14732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80027</xdr:rowOff>
    </xdr:from>
    <xdr:ext cx="762000" cy="259045"/>
    <xdr:sp macro="" textlink="">
      <xdr:nvSpPr>
        <xdr:cNvPr id="135" name="テキスト ボックス 134"/>
        <xdr:cNvSpPr txBox="1"/>
      </xdr:nvSpPr>
      <xdr:spPr>
        <a:xfrm>
          <a:off x="14401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120650</xdr:rowOff>
    </xdr:from>
    <xdr:to>
      <xdr:col>20</xdr:col>
      <xdr:colOff>158750</xdr:colOff>
      <xdr:row>16</xdr:row>
      <xdr:rowOff>12700</xdr:rowOff>
    </xdr:to>
    <xdr:cxnSp macro="">
      <xdr:nvCxnSpPr>
        <xdr:cNvPr id="136" name="直線コネクタ 135"/>
        <xdr:cNvCxnSpPr/>
      </xdr:nvCxnSpPr>
      <xdr:spPr>
        <a:xfrm>
          <a:off x="13004800" y="2692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127000</xdr:rowOff>
    </xdr:from>
    <xdr:to>
      <xdr:col>20</xdr:col>
      <xdr:colOff>209550</xdr:colOff>
      <xdr:row>17</xdr:row>
      <xdr:rowOff>57150</xdr:rowOff>
    </xdr:to>
    <xdr:sp macro="" textlink="">
      <xdr:nvSpPr>
        <xdr:cNvPr id="137" name="フローチャート : 判断 136"/>
        <xdr:cNvSpPr/>
      </xdr:nvSpPr>
      <xdr:spPr>
        <a:xfrm>
          <a:off x="13843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41927</xdr:rowOff>
    </xdr:from>
    <xdr:ext cx="762000" cy="259045"/>
    <xdr:sp macro="" textlink="">
      <xdr:nvSpPr>
        <xdr:cNvPr id="138" name="テキスト ボックス 137"/>
        <xdr:cNvSpPr txBox="1"/>
      </xdr:nvSpPr>
      <xdr:spPr>
        <a:xfrm>
          <a:off x="13512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16527</xdr:rowOff>
    </xdr:from>
    <xdr:ext cx="762000" cy="259045"/>
    <xdr:sp macro="" textlink="">
      <xdr:nvSpPr>
        <xdr:cNvPr id="140" name="テキスト ボックス 139"/>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139700</xdr:rowOff>
    </xdr:from>
    <xdr:to>
      <xdr:col>24</xdr:col>
      <xdr:colOff>82550</xdr:colOff>
      <xdr:row>17</xdr:row>
      <xdr:rowOff>69850</xdr:rowOff>
    </xdr:to>
    <xdr:sp macro="" textlink="">
      <xdr:nvSpPr>
        <xdr:cNvPr id="146" name="円/楕円 145"/>
        <xdr:cNvSpPr/>
      </xdr:nvSpPr>
      <xdr:spPr>
        <a:xfrm>
          <a:off x="164592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156227</xdr:rowOff>
    </xdr:from>
    <xdr:ext cx="762000" cy="259045"/>
    <xdr:sp macro="" textlink="">
      <xdr:nvSpPr>
        <xdr:cNvPr id="147" name="物件費該当値テキスト"/>
        <xdr:cNvSpPr txBox="1"/>
      </xdr:nvSpPr>
      <xdr:spPr>
        <a:xfrm>
          <a:off x="165989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63500</xdr:rowOff>
    </xdr:from>
    <xdr:to>
      <xdr:col>22</xdr:col>
      <xdr:colOff>615950</xdr:colOff>
      <xdr:row>16</xdr:row>
      <xdr:rowOff>165100</xdr:rowOff>
    </xdr:to>
    <xdr:sp macro="" textlink="">
      <xdr:nvSpPr>
        <xdr:cNvPr id="148" name="円/楕円 147"/>
        <xdr:cNvSpPr/>
      </xdr:nvSpPr>
      <xdr:spPr>
        <a:xfrm>
          <a:off x="15621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3827</xdr:rowOff>
    </xdr:from>
    <xdr:ext cx="736600" cy="259045"/>
    <xdr:sp macro="" textlink="">
      <xdr:nvSpPr>
        <xdr:cNvPr id="149" name="テキスト ボックス 148"/>
        <xdr:cNvSpPr txBox="1"/>
      </xdr:nvSpPr>
      <xdr:spPr>
        <a:xfrm>
          <a:off x="15290800" y="257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146050</xdr:rowOff>
    </xdr:from>
    <xdr:to>
      <xdr:col>21</xdr:col>
      <xdr:colOff>412750</xdr:colOff>
      <xdr:row>16</xdr:row>
      <xdr:rowOff>76200</xdr:rowOff>
    </xdr:to>
    <xdr:sp macro="" textlink="">
      <xdr:nvSpPr>
        <xdr:cNvPr id="150" name="円/楕円 149"/>
        <xdr:cNvSpPr/>
      </xdr:nvSpPr>
      <xdr:spPr>
        <a:xfrm>
          <a:off x="14732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86377</xdr:rowOff>
    </xdr:from>
    <xdr:ext cx="762000" cy="259045"/>
    <xdr:sp macro="" textlink="">
      <xdr:nvSpPr>
        <xdr:cNvPr id="151" name="テキスト ボックス 150"/>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2" name="円/楕円 151"/>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53" name="テキスト ボックス 152"/>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69850</xdr:rowOff>
    </xdr:from>
    <xdr:to>
      <xdr:col>19</xdr:col>
      <xdr:colOff>6350</xdr:colOff>
      <xdr:row>16</xdr:row>
      <xdr:rowOff>0</xdr:rowOff>
    </xdr:to>
    <xdr:sp macro="" textlink="">
      <xdr:nvSpPr>
        <xdr:cNvPr id="154" name="円/楕円 153"/>
        <xdr:cNvSpPr/>
      </xdr:nvSpPr>
      <xdr:spPr>
        <a:xfrm>
          <a:off x="12954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10177</xdr:rowOff>
    </xdr:from>
    <xdr:ext cx="762000" cy="259045"/>
    <xdr:sp macro="" textlink="">
      <xdr:nvSpPr>
        <xdr:cNvPr id="155" name="テキスト ボックス 154"/>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２０年度以降増加傾向であり、平成２６年度についても待機児童解消等のための保育環境の整備に伴う民間立保育所運営委託料、こども医療費、生活保護費等の増により、前年度と比べ０．４ポイント増加の９．１％となった。</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158750</xdr:rowOff>
    </xdr:from>
    <xdr:to>
      <xdr:col>7</xdr:col>
      <xdr:colOff>15875</xdr:colOff>
      <xdr:row>61</xdr:row>
      <xdr:rowOff>133350</xdr:rowOff>
    </xdr:to>
    <xdr:cxnSp macro="">
      <xdr:nvCxnSpPr>
        <xdr:cNvPr id="183" name="直線コネクタ 182"/>
        <xdr:cNvCxnSpPr/>
      </xdr:nvCxnSpPr>
      <xdr:spPr>
        <a:xfrm flipV="1">
          <a:off x="4826000" y="9245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4"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5" name="直線コネクタ 184"/>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73677</xdr:rowOff>
    </xdr:from>
    <xdr:ext cx="762000" cy="259045"/>
    <xdr:sp macro="" textlink="">
      <xdr:nvSpPr>
        <xdr:cNvPr id="186" name="扶助費最大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53</xdr:row>
      <xdr:rowOff>158750</xdr:rowOff>
    </xdr:from>
    <xdr:to>
      <xdr:col>7</xdr:col>
      <xdr:colOff>104775</xdr:colOff>
      <xdr:row>53</xdr:row>
      <xdr:rowOff>158750</xdr:rowOff>
    </xdr:to>
    <xdr:cxnSp macro="">
      <xdr:nvCxnSpPr>
        <xdr:cNvPr id="187" name="直線コネクタ 186"/>
        <xdr:cNvCxnSpPr/>
      </xdr:nvCxnSpPr>
      <xdr:spPr>
        <a:xfrm>
          <a:off x="4737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165100</xdr:rowOff>
    </xdr:from>
    <xdr:to>
      <xdr:col>7</xdr:col>
      <xdr:colOff>15875</xdr:colOff>
      <xdr:row>55</xdr:row>
      <xdr:rowOff>44450</xdr:rowOff>
    </xdr:to>
    <xdr:cxnSp macro="">
      <xdr:nvCxnSpPr>
        <xdr:cNvPr id="188" name="直線コネクタ 187"/>
        <xdr:cNvCxnSpPr/>
      </xdr:nvCxnSpPr>
      <xdr:spPr>
        <a:xfrm>
          <a:off x="3987800" y="9423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29227</xdr:rowOff>
    </xdr:from>
    <xdr:ext cx="762000" cy="259045"/>
    <xdr:sp macro="" textlink="">
      <xdr:nvSpPr>
        <xdr:cNvPr id="189"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190" name="フローチャート :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165100</xdr:rowOff>
    </xdr:to>
    <xdr:cxnSp macro="">
      <xdr:nvCxnSpPr>
        <xdr:cNvPr id="191" name="直線コネクタ 190"/>
        <xdr:cNvCxnSpPr/>
      </xdr:nvCxnSpPr>
      <xdr:spPr>
        <a:xfrm>
          <a:off x="3098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2" name="フローチャート :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38100</xdr:rowOff>
    </xdr:from>
    <xdr:to>
      <xdr:col>4</xdr:col>
      <xdr:colOff>346075</xdr:colOff>
      <xdr:row>54</xdr:row>
      <xdr:rowOff>127000</xdr:rowOff>
    </xdr:to>
    <xdr:cxnSp macro="">
      <xdr:nvCxnSpPr>
        <xdr:cNvPr id="194" name="直線コネクタ 193"/>
        <xdr:cNvCxnSpPr/>
      </xdr:nvCxnSpPr>
      <xdr:spPr>
        <a:xfrm>
          <a:off x="2209800" y="9296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165100</xdr:rowOff>
    </xdr:from>
    <xdr:to>
      <xdr:col>4</xdr:col>
      <xdr:colOff>396875</xdr:colOff>
      <xdr:row>57</xdr:row>
      <xdr:rowOff>95250</xdr:rowOff>
    </xdr:to>
    <xdr:sp macro="" textlink="">
      <xdr:nvSpPr>
        <xdr:cNvPr id="195" name="フローチャート :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80027</xdr:rowOff>
    </xdr:from>
    <xdr:ext cx="762000" cy="259045"/>
    <xdr:sp macro="" textlink="">
      <xdr:nvSpPr>
        <xdr:cNvPr id="196" name="テキスト ボックス 195"/>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0</xdr:rowOff>
    </xdr:from>
    <xdr:to>
      <xdr:col>3</xdr:col>
      <xdr:colOff>142875</xdr:colOff>
      <xdr:row>54</xdr:row>
      <xdr:rowOff>38100</xdr:rowOff>
    </xdr:to>
    <xdr:cxnSp macro="">
      <xdr:nvCxnSpPr>
        <xdr:cNvPr id="197" name="直線コネクタ 196"/>
        <xdr:cNvCxnSpPr/>
      </xdr:nvCxnSpPr>
      <xdr:spPr>
        <a:xfrm>
          <a:off x="1320800" y="925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88900</xdr:rowOff>
    </xdr:from>
    <xdr:to>
      <xdr:col>3</xdr:col>
      <xdr:colOff>193675</xdr:colOff>
      <xdr:row>57</xdr:row>
      <xdr:rowOff>19050</xdr:rowOff>
    </xdr:to>
    <xdr:sp macro="" textlink="">
      <xdr:nvSpPr>
        <xdr:cNvPr id="198" name="フローチャート :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3827</xdr:rowOff>
    </xdr:from>
    <xdr:ext cx="762000" cy="259045"/>
    <xdr:sp macro="" textlink="">
      <xdr:nvSpPr>
        <xdr:cNvPr id="199" name="テキスト ボックス 198"/>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200" name="フローチャート : 判断 199"/>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201" name="テキスト ボックス 200"/>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165100</xdr:rowOff>
    </xdr:from>
    <xdr:to>
      <xdr:col>7</xdr:col>
      <xdr:colOff>66675</xdr:colOff>
      <xdr:row>55</xdr:row>
      <xdr:rowOff>95250</xdr:rowOff>
    </xdr:to>
    <xdr:sp macro="" textlink="">
      <xdr:nvSpPr>
        <xdr:cNvPr id="207" name="円/楕円 206"/>
        <xdr:cNvSpPr/>
      </xdr:nvSpPr>
      <xdr:spPr>
        <a:xfrm>
          <a:off x="47752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10177</xdr:rowOff>
    </xdr:from>
    <xdr:ext cx="762000" cy="259045"/>
    <xdr:sp macro="" textlink="">
      <xdr:nvSpPr>
        <xdr:cNvPr id="208" name="扶助費該当値テキスト"/>
        <xdr:cNvSpPr txBox="1"/>
      </xdr:nvSpPr>
      <xdr:spPr>
        <a:xfrm>
          <a:off x="49149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114300</xdr:rowOff>
    </xdr:from>
    <xdr:to>
      <xdr:col>5</xdr:col>
      <xdr:colOff>600075</xdr:colOff>
      <xdr:row>55</xdr:row>
      <xdr:rowOff>44450</xdr:rowOff>
    </xdr:to>
    <xdr:sp macro="" textlink="">
      <xdr:nvSpPr>
        <xdr:cNvPr id="209" name="円/楕円 208"/>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54627</xdr:rowOff>
    </xdr:from>
    <xdr:ext cx="736600" cy="259045"/>
    <xdr:sp macro="" textlink="">
      <xdr:nvSpPr>
        <xdr:cNvPr id="210" name="テキスト ボックス 209"/>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1" name="円/楕円 210"/>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2" name="テキスト ボックス 211"/>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158750</xdr:rowOff>
    </xdr:from>
    <xdr:to>
      <xdr:col>3</xdr:col>
      <xdr:colOff>193675</xdr:colOff>
      <xdr:row>54</xdr:row>
      <xdr:rowOff>88900</xdr:rowOff>
    </xdr:to>
    <xdr:sp macro="" textlink="">
      <xdr:nvSpPr>
        <xdr:cNvPr id="213" name="円/楕円 212"/>
        <xdr:cNvSpPr/>
      </xdr:nvSpPr>
      <xdr:spPr>
        <a:xfrm>
          <a:off x="2159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99077</xdr:rowOff>
    </xdr:from>
    <xdr:ext cx="762000" cy="259045"/>
    <xdr:sp macro="" textlink="">
      <xdr:nvSpPr>
        <xdr:cNvPr id="214" name="テキスト ボックス 213"/>
        <xdr:cNvSpPr txBox="1"/>
      </xdr:nvSpPr>
      <xdr:spPr>
        <a:xfrm>
          <a:off x="1828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120650</xdr:rowOff>
    </xdr:from>
    <xdr:to>
      <xdr:col>1</xdr:col>
      <xdr:colOff>676275</xdr:colOff>
      <xdr:row>54</xdr:row>
      <xdr:rowOff>50800</xdr:rowOff>
    </xdr:to>
    <xdr:sp macro="" textlink="">
      <xdr:nvSpPr>
        <xdr:cNvPr id="215" name="円/楕円 214"/>
        <xdr:cNvSpPr/>
      </xdr:nvSpPr>
      <xdr:spPr>
        <a:xfrm>
          <a:off x="1270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60977</xdr:rowOff>
    </xdr:from>
    <xdr:ext cx="762000" cy="259045"/>
    <xdr:sp macro="" textlink="">
      <xdr:nvSpPr>
        <xdr:cNvPr id="216" name="テキスト ボックス 215"/>
        <xdr:cNvSpPr txBox="1"/>
      </xdr:nvSpPr>
      <xdr:spPr>
        <a:xfrm>
          <a:off x="939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２６年度は、後期高齢者療養給付費負担金が減となったことにより、全体としての比率は前年度と比べ０．１ポイント改善し１３．１％となった。今後も各会計への繰出しが赤字補填的なものにならないよう経費削減を行うとともに、使用料や保険料の徴収率向上に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25400</xdr:rowOff>
    </xdr:to>
    <xdr:cxnSp macro="">
      <xdr:nvCxnSpPr>
        <xdr:cNvPr id="244" name="直線コネクタ 243"/>
        <xdr:cNvCxnSpPr/>
      </xdr:nvCxnSpPr>
      <xdr:spPr>
        <a:xfrm flipV="1">
          <a:off x="16510000" y="89789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5"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6" name="直線コネクタ 245"/>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7"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48" name="直線コネクタ 247"/>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0</xdr:rowOff>
    </xdr:from>
    <xdr:to>
      <xdr:col>24</xdr:col>
      <xdr:colOff>31750</xdr:colOff>
      <xdr:row>56</xdr:row>
      <xdr:rowOff>12700</xdr:rowOff>
    </xdr:to>
    <xdr:cxnSp macro="">
      <xdr:nvCxnSpPr>
        <xdr:cNvPr id="249" name="直線コネクタ 248"/>
        <xdr:cNvCxnSpPr/>
      </xdr:nvCxnSpPr>
      <xdr:spPr>
        <a:xfrm flipV="1">
          <a:off x="15671800" y="9601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10177</xdr:rowOff>
    </xdr:from>
    <xdr:ext cx="762000" cy="259045"/>
    <xdr:sp macro="" textlink="">
      <xdr:nvSpPr>
        <xdr:cNvPr id="250" name="その他平均値テキスト"/>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1" name="フローチャート : 判断 250"/>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95250</xdr:rowOff>
    </xdr:from>
    <xdr:to>
      <xdr:col>22</xdr:col>
      <xdr:colOff>565150</xdr:colOff>
      <xdr:row>56</xdr:row>
      <xdr:rowOff>12700</xdr:rowOff>
    </xdr:to>
    <xdr:cxnSp macro="">
      <xdr:nvCxnSpPr>
        <xdr:cNvPr id="252" name="直線コネクタ 251"/>
        <xdr:cNvCxnSpPr/>
      </xdr:nvCxnSpPr>
      <xdr:spPr>
        <a:xfrm>
          <a:off x="14782800" y="9525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73677</xdr:rowOff>
    </xdr:from>
    <xdr:ext cx="736600" cy="259045"/>
    <xdr:sp macro="" textlink="">
      <xdr:nvSpPr>
        <xdr:cNvPr id="254" name="テキスト ボックス 253"/>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82550</xdr:rowOff>
    </xdr:from>
    <xdr:to>
      <xdr:col>21</xdr:col>
      <xdr:colOff>361950</xdr:colOff>
      <xdr:row>55</xdr:row>
      <xdr:rowOff>95250</xdr:rowOff>
    </xdr:to>
    <xdr:cxnSp macro="">
      <xdr:nvCxnSpPr>
        <xdr:cNvPr id="255" name="直線コネクタ 254"/>
        <xdr:cNvCxnSpPr/>
      </xdr:nvCxnSpPr>
      <xdr:spPr>
        <a:xfrm>
          <a:off x="13893800" y="951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101600</xdr:rowOff>
    </xdr:from>
    <xdr:to>
      <xdr:col>20</xdr:col>
      <xdr:colOff>158750</xdr:colOff>
      <xdr:row>55</xdr:row>
      <xdr:rowOff>82550</xdr:rowOff>
    </xdr:to>
    <xdr:cxnSp macro="">
      <xdr:nvCxnSpPr>
        <xdr:cNvPr id="258" name="直線コネクタ 257"/>
        <xdr:cNvCxnSpPr/>
      </xdr:nvCxnSpPr>
      <xdr:spPr>
        <a:xfrm>
          <a:off x="13004800" y="9359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9" name="フローチャート : 判断 258"/>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35577</xdr:rowOff>
    </xdr:from>
    <xdr:ext cx="762000" cy="259045"/>
    <xdr:sp macro="" textlink="">
      <xdr:nvSpPr>
        <xdr:cNvPr id="260" name="テキスト ボックス 259"/>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61" name="フローチャート : 判断 260"/>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105427</xdr:rowOff>
    </xdr:from>
    <xdr:ext cx="762000" cy="259045"/>
    <xdr:sp macro="" textlink="">
      <xdr:nvSpPr>
        <xdr:cNvPr id="262" name="テキスト ボックス 261"/>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120650</xdr:rowOff>
    </xdr:from>
    <xdr:to>
      <xdr:col>24</xdr:col>
      <xdr:colOff>82550</xdr:colOff>
      <xdr:row>56</xdr:row>
      <xdr:rowOff>50800</xdr:rowOff>
    </xdr:to>
    <xdr:sp macro="" textlink="">
      <xdr:nvSpPr>
        <xdr:cNvPr id="268" name="円/楕円 267"/>
        <xdr:cNvSpPr/>
      </xdr:nvSpPr>
      <xdr:spPr>
        <a:xfrm>
          <a:off x="16459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137177</xdr:rowOff>
    </xdr:from>
    <xdr:ext cx="762000" cy="259045"/>
    <xdr:sp macro="" textlink="">
      <xdr:nvSpPr>
        <xdr:cNvPr id="269" name="その他該当値テキスト"/>
        <xdr:cNvSpPr txBox="1"/>
      </xdr:nvSpPr>
      <xdr:spPr>
        <a:xfrm>
          <a:off x="16598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70" name="円/楕円 269"/>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71" name="テキスト ボックス 270"/>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44450</xdr:rowOff>
    </xdr:from>
    <xdr:to>
      <xdr:col>21</xdr:col>
      <xdr:colOff>412750</xdr:colOff>
      <xdr:row>55</xdr:row>
      <xdr:rowOff>146050</xdr:rowOff>
    </xdr:to>
    <xdr:sp macro="" textlink="">
      <xdr:nvSpPr>
        <xdr:cNvPr id="272" name="円/楕円 271"/>
        <xdr:cNvSpPr/>
      </xdr:nvSpPr>
      <xdr:spPr>
        <a:xfrm>
          <a:off x="14732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156227</xdr:rowOff>
    </xdr:from>
    <xdr:ext cx="762000" cy="259045"/>
    <xdr:sp macro="" textlink="">
      <xdr:nvSpPr>
        <xdr:cNvPr id="273" name="テキスト ボックス 272"/>
        <xdr:cNvSpPr txBox="1"/>
      </xdr:nvSpPr>
      <xdr:spPr>
        <a:xfrm>
          <a:off x="14401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31750</xdr:rowOff>
    </xdr:from>
    <xdr:to>
      <xdr:col>20</xdr:col>
      <xdr:colOff>209550</xdr:colOff>
      <xdr:row>55</xdr:row>
      <xdr:rowOff>133350</xdr:rowOff>
    </xdr:to>
    <xdr:sp macro="" textlink="">
      <xdr:nvSpPr>
        <xdr:cNvPr id="274" name="円/楕円 273"/>
        <xdr:cNvSpPr/>
      </xdr:nvSpPr>
      <xdr:spPr>
        <a:xfrm>
          <a:off x="13843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143527</xdr:rowOff>
    </xdr:from>
    <xdr:ext cx="762000" cy="259045"/>
    <xdr:sp macro="" textlink="">
      <xdr:nvSpPr>
        <xdr:cNvPr id="275" name="テキスト ボックス 274"/>
        <xdr:cNvSpPr txBox="1"/>
      </xdr:nvSpPr>
      <xdr:spPr>
        <a:xfrm>
          <a:off x="13512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50800</xdr:rowOff>
    </xdr:from>
    <xdr:to>
      <xdr:col>19</xdr:col>
      <xdr:colOff>6350</xdr:colOff>
      <xdr:row>54</xdr:row>
      <xdr:rowOff>152400</xdr:rowOff>
    </xdr:to>
    <xdr:sp macro="" textlink="">
      <xdr:nvSpPr>
        <xdr:cNvPr id="276" name="円/楕円 275"/>
        <xdr:cNvSpPr/>
      </xdr:nvSpPr>
      <xdr:spPr>
        <a:xfrm>
          <a:off x="12954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162577</xdr:rowOff>
    </xdr:from>
    <xdr:ext cx="762000" cy="259045"/>
    <xdr:sp macro="" textlink="">
      <xdr:nvSpPr>
        <xdr:cNvPr id="277" name="テキスト ボックス 276"/>
        <xdr:cNvSpPr txBox="1"/>
      </xdr:nvSpPr>
      <xdr:spPr>
        <a:xfrm>
          <a:off x="12623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２６年度は、病院事業会計負担金や国体冬季大会実行委員会負担金が減となったことにより、０．４ポイント改善し、８．５％となった。今後、エネルギー回収施設建設負担金の増等が見込まれるため、引き続き補助金の合理化、適正化に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42</xdr:row>
      <xdr:rowOff>50800</xdr:rowOff>
    </xdr:to>
    <xdr:cxnSp macro="">
      <xdr:nvCxnSpPr>
        <xdr:cNvPr id="304" name="直線コネクタ 303"/>
        <xdr:cNvCxnSpPr/>
      </xdr:nvCxnSpPr>
      <xdr:spPr>
        <a:xfrm flipV="1">
          <a:off x="16510000" y="58724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22877</xdr:rowOff>
    </xdr:from>
    <xdr:ext cx="762000" cy="259045"/>
    <xdr:sp macro="" textlink="">
      <xdr:nvSpPr>
        <xdr:cNvPr id="305"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42</xdr:row>
      <xdr:rowOff>50800</xdr:rowOff>
    </xdr:from>
    <xdr:to>
      <xdr:col>24</xdr:col>
      <xdr:colOff>120650</xdr:colOff>
      <xdr:row>42</xdr:row>
      <xdr:rowOff>50800</xdr:rowOff>
    </xdr:to>
    <xdr:cxnSp macro="">
      <xdr:nvCxnSpPr>
        <xdr:cNvPr id="306" name="直線コネクタ 305"/>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7"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08" name="直線コネクタ 307"/>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36</xdr:row>
      <xdr:rowOff>157480</xdr:rowOff>
    </xdr:to>
    <xdr:cxnSp macro="">
      <xdr:nvCxnSpPr>
        <xdr:cNvPr id="309" name="直線コネクタ 308"/>
        <xdr:cNvCxnSpPr/>
      </xdr:nvCxnSpPr>
      <xdr:spPr>
        <a:xfrm flipV="1">
          <a:off x="15671800" y="6299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77487</xdr:rowOff>
    </xdr:from>
    <xdr:ext cx="762000" cy="259045"/>
    <xdr:sp macro="" textlink="">
      <xdr:nvSpPr>
        <xdr:cNvPr id="310" name="補助費等平均値テキスト"/>
        <xdr:cNvSpPr txBox="1"/>
      </xdr:nvSpPr>
      <xdr:spPr>
        <a:xfrm>
          <a:off x="16598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60960</xdr:rowOff>
    </xdr:from>
    <xdr:to>
      <xdr:col>24</xdr:col>
      <xdr:colOff>82550</xdr:colOff>
      <xdr:row>36</xdr:row>
      <xdr:rowOff>162560</xdr:rowOff>
    </xdr:to>
    <xdr:sp macro="" textlink="">
      <xdr:nvSpPr>
        <xdr:cNvPr id="311" name="フローチャート : 判断 310"/>
        <xdr:cNvSpPr/>
      </xdr:nvSpPr>
      <xdr:spPr>
        <a:xfrm>
          <a:off x="16459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157480</xdr:rowOff>
    </xdr:from>
    <xdr:to>
      <xdr:col>22</xdr:col>
      <xdr:colOff>565150</xdr:colOff>
      <xdr:row>37</xdr:row>
      <xdr:rowOff>31750</xdr:rowOff>
    </xdr:to>
    <xdr:cxnSp macro="">
      <xdr:nvCxnSpPr>
        <xdr:cNvPr id="312" name="直線コネクタ 311"/>
        <xdr:cNvCxnSpPr/>
      </xdr:nvCxnSpPr>
      <xdr:spPr>
        <a:xfrm flipV="1">
          <a:off x="14782800" y="6329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13" name="フローチャート :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14" name="テキスト ボックス 313"/>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31750</xdr:rowOff>
    </xdr:from>
    <xdr:to>
      <xdr:col>21</xdr:col>
      <xdr:colOff>361950</xdr:colOff>
      <xdr:row>37</xdr:row>
      <xdr:rowOff>46990</xdr:rowOff>
    </xdr:to>
    <xdr:cxnSp macro="">
      <xdr:nvCxnSpPr>
        <xdr:cNvPr id="315" name="直線コネクタ 314"/>
        <xdr:cNvCxnSpPr/>
      </xdr:nvCxnSpPr>
      <xdr:spPr>
        <a:xfrm flipV="1">
          <a:off x="13893800" y="6375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6" name="フローチャート : 判断 315"/>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7" name="テキスト ボックス 316"/>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46990</xdr:rowOff>
    </xdr:from>
    <xdr:to>
      <xdr:col>20</xdr:col>
      <xdr:colOff>158750</xdr:colOff>
      <xdr:row>37</xdr:row>
      <xdr:rowOff>46990</xdr:rowOff>
    </xdr:to>
    <xdr:cxnSp macro="">
      <xdr:nvCxnSpPr>
        <xdr:cNvPr id="318" name="直線コネクタ 317"/>
        <xdr:cNvCxnSpPr/>
      </xdr:nvCxnSpPr>
      <xdr:spPr>
        <a:xfrm>
          <a:off x="13004800" y="639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9" name="フローチャート : 判断 318"/>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0" name="テキスト ボックス 319"/>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45720</xdr:rowOff>
    </xdr:from>
    <xdr:to>
      <xdr:col>19</xdr:col>
      <xdr:colOff>6350</xdr:colOff>
      <xdr:row>36</xdr:row>
      <xdr:rowOff>147320</xdr:rowOff>
    </xdr:to>
    <xdr:sp macro="" textlink="">
      <xdr:nvSpPr>
        <xdr:cNvPr id="321" name="フローチャート : 判断 320"/>
        <xdr:cNvSpPr/>
      </xdr:nvSpPr>
      <xdr:spPr>
        <a:xfrm>
          <a:off x="12954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157497</xdr:rowOff>
    </xdr:from>
    <xdr:ext cx="762000" cy="259045"/>
    <xdr:sp macro="" textlink="">
      <xdr:nvSpPr>
        <xdr:cNvPr id="322" name="テキスト ボックス 321"/>
        <xdr:cNvSpPr txBox="1"/>
      </xdr:nvSpPr>
      <xdr:spPr>
        <a:xfrm>
          <a:off x="12623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28" name="円/楕円 327"/>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48277</xdr:rowOff>
    </xdr:from>
    <xdr:ext cx="762000" cy="259045"/>
    <xdr:sp macro="" textlink="">
      <xdr:nvSpPr>
        <xdr:cNvPr id="329"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106680</xdr:rowOff>
    </xdr:from>
    <xdr:to>
      <xdr:col>22</xdr:col>
      <xdr:colOff>615950</xdr:colOff>
      <xdr:row>37</xdr:row>
      <xdr:rowOff>36830</xdr:rowOff>
    </xdr:to>
    <xdr:sp macro="" textlink="">
      <xdr:nvSpPr>
        <xdr:cNvPr id="330" name="円/楕円 329"/>
        <xdr:cNvSpPr/>
      </xdr:nvSpPr>
      <xdr:spPr>
        <a:xfrm>
          <a:off x="15621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21607</xdr:rowOff>
    </xdr:from>
    <xdr:ext cx="736600" cy="259045"/>
    <xdr:sp macro="" textlink="">
      <xdr:nvSpPr>
        <xdr:cNvPr id="331" name="テキスト ボックス 330"/>
        <xdr:cNvSpPr txBox="1"/>
      </xdr:nvSpPr>
      <xdr:spPr>
        <a:xfrm>
          <a:off x="15290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152400</xdr:rowOff>
    </xdr:from>
    <xdr:to>
      <xdr:col>21</xdr:col>
      <xdr:colOff>412750</xdr:colOff>
      <xdr:row>37</xdr:row>
      <xdr:rowOff>82550</xdr:rowOff>
    </xdr:to>
    <xdr:sp macro="" textlink="">
      <xdr:nvSpPr>
        <xdr:cNvPr id="332" name="円/楕円 331"/>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67327</xdr:rowOff>
    </xdr:from>
    <xdr:ext cx="762000" cy="259045"/>
    <xdr:sp macro="" textlink="">
      <xdr:nvSpPr>
        <xdr:cNvPr id="333" name="テキスト ボックス 332"/>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167640</xdr:rowOff>
    </xdr:from>
    <xdr:to>
      <xdr:col>20</xdr:col>
      <xdr:colOff>209550</xdr:colOff>
      <xdr:row>37</xdr:row>
      <xdr:rowOff>97790</xdr:rowOff>
    </xdr:to>
    <xdr:sp macro="" textlink="">
      <xdr:nvSpPr>
        <xdr:cNvPr id="334" name="円/楕円 333"/>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82567</xdr:rowOff>
    </xdr:from>
    <xdr:ext cx="762000" cy="259045"/>
    <xdr:sp macro="" textlink="">
      <xdr:nvSpPr>
        <xdr:cNvPr id="335" name="テキスト ボックス 334"/>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36" name="円/楕円 335"/>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37" name="テキスト ボックス 336"/>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経常一般財源が減少したため、０．１ポイント増の１９．５％となったが、平成５年度の臨時地方道整備事業、平成９年度の地域総合整備事業の償還が終了したこと、及び高金利時代に借り入れた市債の償還が進んでいることから、公債費自体は前年度と比較し減少してい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5842</xdr:rowOff>
    </xdr:from>
    <xdr:to>
      <xdr:col>7</xdr:col>
      <xdr:colOff>15875</xdr:colOff>
      <xdr:row>81</xdr:row>
      <xdr:rowOff>69850</xdr:rowOff>
    </xdr:to>
    <xdr:cxnSp macro="">
      <xdr:nvCxnSpPr>
        <xdr:cNvPr id="363" name="直線コネクタ 362"/>
        <xdr:cNvCxnSpPr/>
      </xdr:nvCxnSpPr>
      <xdr:spPr>
        <a:xfrm flipV="1">
          <a:off x="4826000" y="12521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64"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65" name="直線コネクタ 364"/>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92219</xdr:rowOff>
    </xdr:from>
    <xdr:ext cx="762000" cy="259045"/>
    <xdr:sp macro="" textlink="">
      <xdr:nvSpPr>
        <xdr:cNvPr id="366" name="公債費最大値テキスト"/>
        <xdr:cNvSpPr txBox="1"/>
      </xdr:nvSpPr>
      <xdr:spPr>
        <a:xfrm>
          <a:off x="4914900" y="1226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73</xdr:row>
      <xdr:rowOff>5842</xdr:rowOff>
    </xdr:from>
    <xdr:to>
      <xdr:col>7</xdr:col>
      <xdr:colOff>104775</xdr:colOff>
      <xdr:row>73</xdr:row>
      <xdr:rowOff>5842</xdr:rowOff>
    </xdr:to>
    <xdr:cxnSp macro="">
      <xdr:nvCxnSpPr>
        <xdr:cNvPr id="367" name="直線コネクタ 366"/>
        <xdr:cNvCxnSpPr/>
      </xdr:nvCxnSpPr>
      <xdr:spPr>
        <a:xfrm>
          <a:off x="4737100" y="1252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72137</xdr:rowOff>
    </xdr:from>
    <xdr:to>
      <xdr:col>7</xdr:col>
      <xdr:colOff>15875</xdr:colOff>
      <xdr:row>78</xdr:row>
      <xdr:rowOff>81280</xdr:rowOff>
    </xdr:to>
    <xdr:cxnSp macro="">
      <xdr:nvCxnSpPr>
        <xdr:cNvPr id="368" name="直線コネクタ 367"/>
        <xdr:cNvCxnSpPr/>
      </xdr:nvCxnSpPr>
      <xdr:spPr>
        <a:xfrm>
          <a:off x="3987800" y="1344523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106442</xdr:rowOff>
    </xdr:from>
    <xdr:ext cx="762000" cy="259045"/>
    <xdr:sp macro="" textlink="">
      <xdr:nvSpPr>
        <xdr:cNvPr id="369" name="公債費平均値テキスト"/>
        <xdr:cNvSpPr txBox="1"/>
      </xdr:nvSpPr>
      <xdr:spPr>
        <a:xfrm>
          <a:off x="4914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70" name="フローチャート : 判断 369"/>
        <xdr:cNvSpPr/>
      </xdr:nvSpPr>
      <xdr:spPr>
        <a:xfrm>
          <a:off x="4775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62992</xdr:rowOff>
    </xdr:from>
    <xdr:to>
      <xdr:col>5</xdr:col>
      <xdr:colOff>549275</xdr:colOff>
      <xdr:row>78</xdr:row>
      <xdr:rowOff>72137</xdr:rowOff>
    </xdr:to>
    <xdr:cxnSp macro="">
      <xdr:nvCxnSpPr>
        <xdr:cNvPr id="371" name="直線コネクタ 370"/>
        <xdr:cNvCxnSpPr/>
      </xdr:nvCxnSpPr>
      <xdr:spPr>
        <a:xfrm>
          <a:off x="3098800" y="134360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117348</xdr:rowOff>
    </xdr:from>
    <xdr:to>
      <xdr:col>5</xdr:col>
      <xdr:colOff>600075</xdr:colOff>
      <xdr:row>77</xdr:row>
      <xdr:rowOff>47498</xdr:rowOff>
    </xdr:to>
    <xdr:sp macro="" textlink="">
      <xdr:nvSpPr>
        <xdr:cNvPr id="372" name="フローチャート : 判断 371"/>
        <xdr:cNvSpPr/>
      </xdr:nvSpPr>
      <xdr:spPr>
        <a:xfrm>
          <a:off x="3937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57675</xdr:rowOff>
    </xdr:from>
    <xdr:ext cx="736600" cy="259045"/>
    <xdr:sp macro="" textlink="">
      <xdr:nvSpPr>
        <xdr:cNvPr id="373" name="テキスト ボックス 372"/>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62992</xdr:rowOff>
    </xdr:from>
    <xdr:to>
      <xdr:col>4</xdr:col>
      <xdr:colOff>346075</xdr:colOff>
      <xdr:row>78</xdr:row>
      <xdr:rowOff>136144</xdr:rowOff>
    </xdr:to>
    <xdr:cxnSp macro="">
      <xdr:nvCxnSpPr>
        <xdr:cNvPr id="374" name="直線コネクタ 373"/>
        <xdr:cNvCxnSpPr/>
      </xdr:nvCxnSpPr>
      <xdr:spPr>
        <a:xfrm flipV="1">
          <a:off x="2209800" y="134360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135637</xdr:rowOff>
    </xdr:from>
    <xdr:to>
      <xdr:col>4</xdr:col>
      <xdr:colOff>396875</xdr:colOff>
      <xdr:row>77</xdr:row>
      <xdr:rowOff>65787</xdr:rowOff>
    </xdr:to>
    <xdr:sp macro="" textlink="">
      <xdr:nvSpPr>
        <xdr:cNvPr id="375" name="フローチャート : 判断 374"/>
        <xdr:cNvSpPr/>
      </xdr:nvSpPr>
      <xdr:spPr>
        <a:xfrm>
          <a:off x="3048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75963</xdr:rowOff>
    </xdr:from>
    <xdr:ext cx="762000" cy="259045"/>
    <xdr:sp macro="" textlink="">
      <xdr:nvSpPr>
        <xdr:cNvPr id="376" name="テキスト ボックス 375"/>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136144</xdr:rowOff>
    </xdr:from>
    <xdr:to>
      <xdr:col>3</xdr:col>
      <xdr:colOff>142875</xdr:colOff>
      <xdr:row>78</xdr:row>
      <xdr:rowOff>136144</xdr:rowOff>
    </xdr:to>
    <xdr:cxnSp macro="">
      <xdr:nvCxnSpPr>
        <xdr:cNvPr id="377" name="直線コネクタ 376"/>
        <xdr:cNvCxnSpPr/>
      </xdr:nvCxnSpPr>
      <xdr:spPr>
        <a:xfrm>
          <a:off x="1320800" y="135092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78" name="フローチャート : 判断 377"/>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79" name="テキスト ボックス 378"/>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126492</xdr:rowOff>
    </xdr:from>
    <xdr:to>
      <xdr:col>1</xdr:col>
      <xdr:colOff>676275</xdr:colOff>
      <xdr:row>77</xdr:row>
      <xdr:rowOff>56642</xdr:rowOff>
    </xdr:to>
    <xdr:sp macro="" textlink="">
      <xdr:nvSpPr>
        <xdr:cNvPr id="380" name="フローチャート : 判断 379"/>
        <xdr:cNvSpPr/>
      </xdr:nvSpPr>
      <xdr:spPr>
        <a:xfrm>
          <a:off x="1270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66819</xdr:rowOff>
    </xdr:from>
    <xdr:ext cx="762000" cy="259045"/>
    <xdr:sp macro="" textlink="">
      <xdr:nvSpPr>
        <xdr:cNvPr id="381" name="テキスト ボックス 380"/>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30480</xdr:rowOff>
    </xdr:from>
    <xdr:to>
      <xdr:col>7</xdr:col>
      <xdr:colOff>66675</xdr:colOff>
      <xdr:row>78</xdr:row>
      <xdr:rowOff>132080</xdr:rowOff>
    </xdr:to>
    <xdr:sp macro="" textlink="">
      <xdr:nvSpPr>
        <xdr:cNvPr id="387" name="円/楕円 386"/>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2557</xdr:rowOff>
    </xdr:from>
    <xdr:ext cx="762000" cy="259045"/>
    <xdr:sp macro="" textlink="">
      <xdr:nvSpPr>
        <xdr:cNvPr id="388"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21337</xdr:rowOff>
    </xdr:from>
    <xdr:to>
      <xdr:col>5</xdr:col>
      <xdr:colOff>600075</xdr:colOff>
      <xdr:row>78</xdr:row>
      <xdr:rowOff>122937</xdr:rowOff>
    </xdr:to>
    <xdr:sp macro="" textlink="">
      <xdr:nvSpPr>
        <xdr:cNvPr id="389" name="円/楕円 388"/>
        <xdr:cNvSpPr/>
      </xdr:nvSpPr>
      <xdr:spPr>
        <a:xfrm>
          <a:off x="3937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90" name="テキスト ボックス 389"/>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12192</xdr:rowOff>
    </xdr:from>
    <xdr:to>
      <xdr:col>4</xdr:col>
      <xdr:colOff>396875</xdr:colOff>
      <xdr:row>78</xdr:row>
      <xdr:rowOff>113792</xdr:rowOff>
    </xdr:to>
    <xdr:sp macro="" textlink="">
      <xdr:nvSpPr>
        <xdr:cNvPr id="391" name="円/楕円 390"/>
        <xdr:cNvSpPr/>
      </xdr:nvSpPr>
      <xdr:spPr>
        <a:xfrm>
          <a:off x="3048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98569</xdr:rowOff>
    </xdr:from>
    <xdr:ext cx="762000" cy="259045"/>
    <xdr:sp macro="" textlink="">
      <xdr:nvSpPr>
        <xdr:cNvPr id="392" name="テキスト ボックス 391"/>
        <xdr:cNvSpPr txBox="1"/>
      </xdr:nvSpPr>
      <xdr:spPr>
        <a:xfrm>
          <a:off x="2717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85344</xdr:rowOff>
    </xdr:from>
    <xdr:to>
      <xdr:col>3</xdr:col>
      <xdr:colOff>193675</xdr:colOff>
      <xdr:row>79</xdr:row>
      <xdr:rowOff>15494</xdr:rowOff>
    </xdr:to>
    <xdr:sp macro="" textlink="">
      <xdr:nvSpPr>
        <xdr:cNvPr id="393" name="円/楕円 392"/>
        <xdr:cNvSpPr/>
      </xdr:nvSpPr>
      <xdr:spPr>
        <a:xfrm>
          <a:off x="2159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271</xdr:rowOff>
    </xdr:from>
    <xdr:ext cx="762000" cy="259045"/>
    <xdr:sp macro="" textlink="">
      <xdr:nvSpPr>
        <xdr:cNvPr id="394" name="テキスト ボックス 393"/>
        <xdr:cNvSpPr txBox="1"/>
      </xdr:nvSpPr>
      <xdr:spPr>
        <a:xfrm>
          <a:off x="1828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95" name="円/楕円 394"/>
        <xdr:cNvSpPr/>
      </xdr:nvSpPr>
      <xdr:spPr>
        <a:xfrm>
          <a:off x="1270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96" name="テキスト ボックス 395"/>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２６年度は、全体としての比率は前年度と比べ０．１ポイント上昇となり類似団体を下回っている。行政評価の活用による事業の見直しや内部管理経費の削減、職員の定員適正化を図り、より一層の経費削減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80</xdr:row>
      <xdr:rowOff>94996</xdr:rowOff>
    </xdr:to>
    <xdr:cxnSp macro="">
      <xdr:nvCxnSpPr>
        <xdr:cNvPr id="422" name="直線コネクタ 421"/>
        <xdr:cNvCxnSpPr/>
      </xdr:nvCxnSpPr>
      <xdr:spPr>
        <a:xfrm flipV="1">
          <a:off x="16510000" y="1281887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67073</xdr:rowOff>
    </xdr:from>
    <xdr:ext cx="762000" cy="259045"/>
    <xdr:sp macro="" textlink="">
      <xdr:nvSpPr>
        <xdr:cNvPr id="423"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23</xdr:col>
      <xdr:colOff>628650</xdr:colOff>
      <xdr:row>80</xdr:row>
      <xdr:rowOff>94996</xdr:rowOff>
    </xdr:from>
    <xdr:to>
      <xdr:col>24</xdr:col>
      <xdr:colOff>120650</xdr:colOff>
      <xdr:row>80</xdr:row>
      <xdr:rowOff>94996</xdr:rowOff>
    </xdr:to>
    <xdr:cxnSp macro="">
      <xdr:nvCxnSpPr>
        <xdr:cNvPr id="424" name="直線コネクタ 423"/>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5"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6" name="直線コネクタ 425"/>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101854</xdr:rowOff>
    </xdr:from>
    <xdr:to>
      <xdr:col>24</xdr:col>
      <xdr:colOff>31750</xdr:colOff>
      <xdr:row>75</xdr:row>
      <xdr:rowOff>106426</xdr:rowOff>
    </xdr:to>
    <xdr:cxnSp macro="">
      <xdr:nvCxnSpPr>
        <xdr:cNvPr id="427" name="直線コネクタ 426"/>
        <xdr:cNvCxnSpPr/>
      </xdr:nvCxnSpPr>
      <xdr:spPr>
        <a:xfrm>
          <a:off x="15671800" y="129606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158005</xdr:rowOff>
    </xdr:from>
    <xdr:ext cx="762000" cy="259045"/>
    <xdr:sp macro="" textlink="">
      <xdr:nvSpPr>
        <xdr:cNvPr id="428" name="公債費以外平均値テキスト"/>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29" name="フローチャート : 判断 428"/>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56134</xdr:rowOff>
    </xdr:from>
    <xdr:to>
      <xdr:col>22</xdr:col>
      <xdr:colOff>565150</xdr:colOff>
      <xdr:row>75</xdr:row>
      <xdr:rowOff>101854</xdr:rowOff>
    </xdr:to>
    <xdr:cxnSp macro="">
      <xdr:nvCxnSpPr>
        <xdr:cNvPr id="430" name="直線コネクタ 429"/>
        <xdr:cNvCxnSpPr/>
      </xdr:nvCxnSpPr>
      <xdr:spPr>
        <a:xfrm>
          <a:off x="14782800" y="129148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131063</xdr:rowOff>
    </xdr:from>
    <xdr:to>
      <xdr:col>22</xdr:col>
      <xdr:colOff>615950</xdr:colOff>
      <xdr:row>77</xdr:row>
      <xdr:rowOff>61213</xdr:rowOff>
    </xdr:to>
    <xdr:sp macro="" textlink="">
      <xdr:nvSpPr>
        <xdr:cNvPr id="431" name="フローチャート : 判断 430"/>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45990</xdr:rowOff>
    </xdr:from>
    <xdr:ext cx="736600" cy="259045"/>
    <xdr:sp macro="" textlink="">
      <xdr:nvSpPr>
        <xdr:cNvPr id="432" name="テキスト ボックス 431"/>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51562</xdr:rowOff>
    </xdr:from>
    <xdr:to>
      <xdr:col>21</xdr:col>
      <xdr:colOff>361950</xdr:colOff>
      <xdr:row>75</xdr:row>
      <xdr:rowOff>56134</xdr:rowOff>
    </xdr:to>
    <xdr:cxnSp macro="">
      <xdr:nvCxnSpPr>
        <xdr:cNvPr id="433" name="直線コネクタ 432"/>
        <xdr:cNvCxnSpPr/>
      </xdr:nvCxnSpPr>
      <xdr:spPr>
        <a:xfrm>
          <a:off x="13893800" y="12910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4" name="フローチャート : 判断 433"/>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41419</xdr:rowOff>
    </xdr:from>
    <xdr:ext cx="762000" cy="259045"/>
    <xdr:sp macro="" textlink="">
      <xdr:nvSpPr>
        <xdr:cNvPr id="435" name="テキスト ボックス 434"/>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122428</xdr:rowOff>
    </xdr:from>
    <xdr:to>
      <xdr:col>20</xdr:col>
      <xdr:colOff>158750</xdr:colOff>
      <xdr:row>75</xdr:row>
      <xdr:rowOff>51562</xdr:rowOff>
    </xdr:to>
    <xdr:cxnSp macro="">
      <xdr:nvCxnSpPr>
        <xdr:cNvPr id="436" name="直線コネクタ 435"/>
        <xdr:cNvCxnSpPr/>
      </xdr:nvCxnSpPr>
      <xdr:spPr>
        <a:xfrm>
          <a:off x="13004800" y="128097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117348</xdr:rowOff>
    </xdr:from>
    <xdr:to>
      <xdr:col>20</xdr:col>
      <xdr:colOff>209550</xdr:colOff>
      <xdr:row>77</xdr:row>
      <xdr:rowOff>47498</xdr:rowOff>
    </xdr:to>
    <xdr:sp macro="" textlink="">
      <xdr:nvSpPr>
        <xdr:cNvPr id="437" name="フローチャート : 判断 436"/>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32275</xdr:rowOff>
    </xdr:from>
    <xdr:ext cx="762000" cy="259045"/>
    <xdr:sp macro="" textlink="">
      <xdr:nvSpPr>
        <xdr:cNvPr id="438" name="テキスト ボックス 437"/>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9" name="フローチャート : 判断 438"/>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0" name="テキスト ボックス 439"/>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55626</xdr:rowOff>
    </xdr:from>
    <xdr:to>
      <xdr:col>24</xdr:col>
      <xdr:colOff>82550</xdr:colOff>
      <xdr:row>75</xdr:row>
      <xdr:rowOff>157226</xdr:rowOff>
    </xdr:to>
    <xdr:sp macro="" textlink="">
      <xdr:nvSpPr>
        <xdr:cNvPr id="446" name="円/楕円 445"/>
        <xdr:cNvSpPr/>
      </xdr:nvSpPr>
      <xdr:spPr>
        <a:xfrm>
          <a:off x="164592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72153</xdr:rowOff>
    </xdr:from>
    <xdr:ext cx="762000" cy="259045"/>
    <xdr:sp macro="" textlink="">
      <xdr:nvSpPr>
        <xdr:cNvPr id="447" name="公債費以外該当値テキスト"/>
        <xdr:cNvSpPr txBox="1"/>
      </xdr:nvSpPr>
      <xdr:spPr>
        <a:xfrm>
          <a:off x="16598900" y="1275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51054</xdr:rowOff>
    </xdr:from>
    <xdr:to>
      <xdr:col>22</xdr:col>
      <xdr:colOff>615950</xdr:colOff>
      <xdr:row>75</xdr:row>
      <xdr:rowOff>152654</xdr:rowOff>
    </xdr:to>
    <xdr:sp macro="" textlink="">
      <xdr:nvSpPr>
        <xdr:cNvPr id="448" name="円/楕円 447"/>
        <xdr:cNvSpPr/>
      </xdr:nvSpPr>
      <xdr:spPr>
        <a:xfrm>
          <a:off x="15621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162831</xdr:rowOff>
    </xdr:from>
    <xdr:ext cx="736600" cy="259045"/>
    <xdr:sp macro="" textlink="">
      <xdr:nvSpPr>
        <xdr:cNvPr id="449" name="テキスト ボックス 448"/>
        <xdr:cNvSpPr txBox="1"/>
      </xdr:nvSpPr>
      <xdr:spPr>
        <a:xfrm>
          <a:off x="15290800" y="126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5334</xdr:rowOff>
    </xdr:from>
    <xdr:to>
      <xdr:col>21</xdr:col>
      <xdr:colOff>412750</xdr:colOff>
      <xdr:row>75</xdr:row>
      <xdr:rowOff>106934</xdr:rowOff>
    </xdr:to>
    <xdr:sp macro="" textlink="">
      <xdr:nvSpPr>
        <xdr:cNvPr id="450" name="円/楕円 449"/>
        <xdr:cNvSpPr/>
      </xdr:nvSpPr>
      <xdr:spPr>
        <a:xfrm>
          <a:off x="14732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117111</xdr:rowOff>
    </xdr:from>
    <xdr:ext cx="762000" cy="259045"/>
    <xdr:sp macro="" textlink="">
      <xdr:nvSpPr>
        <xdr:cNvPr id="451" name="テキスト ボックス 450"/>
        <xdr:cNvSpPr txBox="1"/>
      </xdr:nvSpPr>
      <xdr:spPr>
        <a:xfrm>
          <a:off x="14401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762</xdr:rowOff>
    </xdr:from>
    <xdr:to>
      <xdr:col>20</xdr:col>
      <xdr:colOff>209550</xdr:colOff>
      <xdr:row>75</xdr:row>
      <xdr:rowOff>102362</xdr:rowOff>
    </xdr:to>
    <xdr:sp macro="" textlink="">
      <xdr:nvSpPr>
        <xdr:cNvPr id="452" name="円/楕円 451"/>
        <xdr:cNvSpPr/>
      </xdr:nvSpPr>
      <xdr:spPr>
        <a:xfrm>
          <a:off x="13843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112539</xdr:rowOff>
    </xdr:from>
    <xdr:ext cx="762000" cy="259045"/>
    <xdr:sp macro="" textlink="">
      <xdr:nvSpPr>
        <xdr:cNvPr id="453" name="テキスト ボックス 452"/>
        <xdr:cNvSpPr txBox="1"/>
      </xdr:nvSpPr>
      <xdr:spPr>
        <a:xfrm>
          <a:off x="13512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71628</xdr:rowOff>
    </xdr:from>
    <xdr:to>
      <xdr:col>19</xdr:col>
      <xdr:colOff>6350</xdr:colOff>
      <xdr:row>75</xdr:row>
      <xdr:rowOff>1778</xdr:rowOff>
    </xdr:to>
    <xdr:sp macro="" textlink="">
      <xdr:nvSpPr>
        <xdr:cNvPr id="454" name="円/楕円 453"/>
        <xdr:cNvSpPr/>
      </xdr:nvSpPr>
      <xdr:spPr>
        <a:xfrm>
          <a:off x="12954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11955</xdr:rowOff>
    </xdr:from>
    <xdr:ext cx="762000" cy="259045"/>
    <xdr:sp macro="" textlink="">
      <xdr:nvSpPr>
        <xdr:cNvPr id="455" name="テキスト ボックス 454"/>
        <xdr:cNvSpPr txBox="1"/>
      </xdr:nvSpPr>
      <xdr:spPr>
        <a:xfrm>
          <a:off x="12623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山形県山形市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54447</xdr:rowOff>
    </xdr:from>
    <xdr:to>
      <xdr:col>4</xdr:col>
      <xdr:colOff>1117600</xdr:colOff>
      <xdr:row>19</xdr:row>
      <xdr:rowOff>139388</xdr:rowOff>
    </xdr:to>
    <xdr:cxnSp macro="">
      <xdr:nvCxnSpPr>
        <xdr:cNvPr id="47" name="直線コネクタ 46"/>
        <xdr:cNvCxnSpPr/>
      </xdr:nvCxnSpPr>
      <xdr:spPr bwMode="auto">
        <a:xfrm flipV="1">
          <a:off x="5651500" y="1988022"/>
          <a:ext cx="0" cy="14565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111465</xdr:rowOff>
    </xdr:from>
    <xdr:ext cx="762000" cy="259045"/>
    <xdr:sp macro="" textlink="">
      <xdr:nvSpPr>
        <xdr:cNvPr id="48" name="人口1人当たり決算額の推移最小値テキスト130"/>
        <xdr:cNvSpPr txBox="1"/>
      </xdr:nvSpPr>
      <xdr:spPr>
        <a:xfrm>
          <a:off x="5740400" y="341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45,079</a:t>
          </a:r>
          <a:endParaRPr kumimoji="1" lang="ja-JP" altLang="en-US" sz="1000" b="1">
            <a:latin typeface="ＭＳ Ｐゴシック"/>
          </a:endParaRPr>
        </a:p>
      </xdr:txBody>
    </xdr:sp>
    <xdr:clientData/>
  </xdr:oneCellAnchor>
  <xdr:twoCellAnchor>
    <xdr:from>
      <xdr:col>4</xdr:col>
      <xdr:colOff>1028700</xdr:colOff>
      <xdr:row>19</xdr:row>
      <xdr:rowOff>139388</xdr:rowOff>
    </xdr:from>
    <xdr:to>
      <xdr:col>5</xdr:col>
      <xdr:colOff>73025</xdr:colOff>
      <xdr:row>19</xdr:row>
      <xdr:rowOff>139388</xdr:rowOff>
    </xdr:to>
    <xdr:cxnSp macro="">
      <xdr:nvCxnSpPr>
        <xdr:cNvPr id="49" name="直線コネクタ 48"/>
        <xdr:cNvCxnSpPr/>
      </xdr:nvCxnSpPr>
      <xdr:spPr bwMode="auto">
        <a:xfrm>
          <a:off x="5562600" y="3444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140824</xdr:rowOff>
    </xdr:from>
    <xdr:ext cx="762000" cy="259045"/>
    <xdr:sp macro="" textlink="">
      <xdr:nvSpPr>
        <xdr:cNvPr id="50" name="人口1人当たり決算額の推移最大値テキスト130"/>
        <xdr:cNvSpPr txBox="1"/>
      </xdr:nvSpPr>
      <xdr:spPr>
        <a:xfrm>
          <a:off x="5740400" y="1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89,680</a:t>
          </a:r>
          <a:endParaRPr kumimoji="1" lang="ja-JP" altLang="en-US" sz="1000" b="1">
            <a:latin typeface="ＭＳ Ｐゴシック"/>
          </a:endParaRPr>
        </a:p>
      </xdr:txBody>
    </xdr:sp>
    <xdr:clientData/>
  </xdr:oneCellAnchor>
  <xdr:twoCellAnchor>
    <xdr:from>
      <xdr:col>4</xdr:col>
      <xdr:colOff>1028700</xdr:colOff>
      <xdr:row>11</xdr:row>
      <xdr:rowOff>54447</xdr:rowOff>
    </xdr:from>
    <xdr:to>
      <xdr:col>5</xdr:col>
      <xdr:colOff>73025</xdr:colOff>
      <xdr:row>11</xdr:row>
      <xdr:rowOff>54447</xdr:rowOff>
    </xdr:to>
    <xdr:cxnSp macro="">
      <xdr:nvCxnSpPr>
        <xdr:cNvPr id="51" name="直線コネクタ 50"/>
        <xdr:cNvCxnSpPr/>
      </xdr:nvCxnSpPr>
      <xdr:spPr bwMode="auto">
        <a:xfrm>
          <a:off x="5562600" y="19880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39131</xdr:rowOff>
    </xdr:from>
    <xdr:to>
      <xdr:col>4</xdr:col>
      <xdr:colOff>1117600</xdr:colOff>
      <xdr:row>17</xdr:row>
      <xdr:rowOff>50299</xdr:rowOff>
    </xdr:to>
    <xdr:cxnSp macro="">
      <xdr:nvCxnSpPr>
        <xdr:cNvPr id="52" name="直線コネクタ 51"/>
        <xdr:cNvCxnSpPr/>
      </xdr:nvCxnSpPr>
      <xdr:spPr bwMode="auto">
        <a:xfrm flipV="1">
          <a:off x="5003800" y="3001406"/>
          <a:ext cx="647700" cy="11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98290</xdr:rowOff>
    </xdr:from>
    <xdr:ext cx="762000" cy="259045"/>
    <xdr:sp macro="" textlink="">
      <xdr:nvSpPr>
        <xdr:cNvPr id="53" name="人口1人当たり決算額の推移平均値テキスト130"/>
        <xdr:cNvSpPr txBox="1"/>
      </xdr:nvSpPr>
      <xdr:spPr>
        <a:xfrm>
          <a:off x="5740400" y="2717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81763</xdr:rowOff>
    </xdr:from>
    <xdr:to>
      <xdr:col>5</xdr:col>
      <xdr:colOff>34925</xdr:colOff>
      <xdr:row>17</xdr:row>
      <xdr:rowOff>11913</xdr:rowOff>
    </xdr:to>
    <xdr:sp macro="" textlink="">
      <xdr:nvSpPr>
        <xdr:cNvPr id="54" name="フローチャート : 判断 53"/>
        <xdr:cNvSpPr/>
      </xdr:nvSpPr>
      <xdr:spPr bwMode="auto">
        <a:xfrm>
          <a:off x="56007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38706</xdr:rowOff>
    </xdr:from>
    <xdr:to>
      <xdr:col>4</xdr:col>
      <xdr:colOff>469900</xdr:colOff>
      <xdr:row>17</xdr:row>
      <xdr:rowOff>50299</xdr:rowOff>
    </xdr:to>
    <xdr:cxnSp macro="">
      <xdr:nvCxnSpPr>
        <xdr:cNvPr id="55" name="直線コネクタ 54"/>
        <xdr:cNvCxnSpPr/>
      </xdr:nvCxnSpPr>
      <xdr:spPr bwMode="auto">
        <a:xfrm>
          <a:off x="4305300" y="3000981"/>
          <a:ext cx="698500" cy="11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140088</xdr:rowOff>
    </xdr:from>
    <xdr:to>
      <xdr:col>4</xdr:col>
      <xdr:colOff>520700</xdr:colOff>
      <xdr:row>17</xdr:row>
      <xdr:rowOff>70238</xdr:rowOff>
    </xdr:to>
    <xdr:sp macro="" textlink="">
      <xdr:nvSpPr>
        <xdr:cNvPr id="56" name="フローチャート : 判断 55"/>
        <xdr:cNvSpPr/>
      </xdr:nvSpPr>
      <xdr:spPr bwMode="auto">
        <a:xfrm>
          <a:off x="4953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80415</xdr:rowOff>
    </xdr:from>
    <xdr:ext cx="736600" cy="259045"/>
    <xdr:sp macro="" textlink="">
      <xdr:nvSpPr>
        <xdr:cNvPr id="57" name="テキスト ボックス 56"/>
        <xdr:cNvSpPr txBox="1"/>
      </xdr:nvSpPr>
      <xdr:spPr>
        <a:xfrm>
          <a:off x="4622800" y="2699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660</xdr:rowOff>
    </xdr:from>
    <xdr:to>
      <xdr:col>3</xdr:col>
      <xdr:colOff>904875</xdr:colOff>
      <xdr:row>17</xdr:row>
      <xdr:rowOff>38706</xdr:rowOff>
    </xdr:to>
    <xdr:cxnSp macro="">
      <xdr:nvCxnSpPr>
        <xdr:cNvPr id="58" name="直線コネクタ 57"/>
        <xdr:cNvCxnSpPr/>
      </xdr:nvCxnSpPr>
      <xdr:spPr bwMode="auto">
        <a:xfrm>
          <a:off x="3606800" y="2962935"/>
          <a:ext cx="698500" cy="38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92213</xdr:rowOff>
    </xdr:from>
    <xdr:to>
      <xdr:col>3</xdr:col>
      <xdr:colOff>955675</xdr:colOff>
      <xdr:row>17</xdr:row>
      <xdr:rowOff>22363</xdr:rowOff>
    </xdr:to>
    <xdr:sp macro="" textlink="">
      <xdr:nvSpPr>
        <xdr:cNvPr id="59" name="フローチャート : 判断 58"/>
        <xdr:cNvSpPr/>
      </xdr:nvSpPr>
      <xdr:spPr bwMode="auto">
        <a:xfrm>
          <a:off x="4254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32540</xdr:rowOff>
    </xdr:from>
    <xdr:ext cx="762000" cy="259045"/>
    <xdr:sp macro="" textlink="">
      <xdr:nvSpPr>
        <xdr:cNvPr id="60" name="テキスト ボックス 59"/>
        <xdr:cNvSpPr txBox="1"/>
      </xdr:nvSpPr>
      <xdr:spPr>
        <a:xfrm>
          <a:off x="39243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660</xdr:rowOff>
    </xdr:from>
    <xdr:to>
      <xdr:col>3</xdr:col>
      <xdr:colOff>206375</xdr:colOff>
      <xdr:row>17</xdr:row>
      <xdr:rowOff>9380</xdr:rowOff>
    </xdr:to>
    <xdr:cxnSp macro="">
      <xdr:nvCxnSpPr>
        <xdr:cNvPr id="61" name="直線コネクタ 60"/>
        <xdr:cNvCxnSpPr/>
      </xdr:nvCxnSpPr>
      <xdr:spPr bwMode="auto">
        <a:xfrm flipV="1">
          <a:off x="2908300" y="2962935"/>
          <a:ext cx="698500" cy="8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15566</xdr:rowOff>
    </xdr:from>
    <xdr:to>
      <xdr:col>3</xdr:col>
      <xdr:colOff>257175</xdr:colOff>
      <xdr:row>16</xdr:row>
      <xdr:rowOff>117166</xdr:rowOff>
    </xdr:to>
    <xdr:sp macro="" textlink="">
      <xdr:nvSpPr>
        <xdr:cNvPr id="62" name="フローチャート : 判断 61"/>
        <xdr:cNvSpPr/>
      </xdr:nvSpPr>
      <xdr:spPr bwMode="auto">
        <a:xfrm>
          <a:off x="35560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127343</xdr:rowOff>
    </xdr:from>
    <xdr:ext cx="762000" cy="259045"/>
    <xdr:sp macro="" textlink="">
      <xdr:nvSpPr>
        <xdr:cNvPr id="63" name="テキスト ボックス 62"/>
        <xdr:cNvSpPr txBox="1"/>
      </xdr:nvSpPr>
      <xdr:spPr>
        <a:xfrm>
          <a:off x="32258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171406</xdr:rowOff>
    </xdr:from>
    <xdr:to>
      <xdr:col>2</xdr:col>
      <xdr:colOff>692150</xdr:colOff>
      <xdr:row>16</xdr:row>
      <xdr:rowOff>101556</xdr:rowOff>
    </xdr:to>
    <xdr:sp macro="" textlink="">
      <xdr:nvSpPr>
        <xdr:cNvPr id="64" name="フローチャート : 判断 63"/>
        <xdr:cNvSpPr/>
      </xdr:nvSpPr>
      <xdr:spPr bwMode="auto">
        <a:xfrm>
          <a:off x="28575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111733</xdr:rowOff>
    </xdr:from>
    <xdr:ext cx="762000" cy="259045"/>
    <xdr:sp macro="" textlink="">
      <xdr:nvSpPr>
        <xdr:cNvPr id="65" name="テキスト ボックス 64"/>
        <xdr:cNvSpPr txBox="1"/>
      </xdr:nvSpPr>
      <xdr:spPr>
        <a:xfrm>
          <a:off x="2527300" y="255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159781</xdr:rowOff>
    </xdr:from>
    <xdr:to>
      <xdr:col>5</xdr:col>
      <xdr:colOff>34925</xdr:colOff>
      <xdr:row>17</xdr:row>
      <xdr:rowOff>89931</xdr:rowOff>
    </xdr:to>
    <xdr:sp macro="" textlink="">
      <xdr:nvSpPr>
        <xdr:cNvPr id="71" name="円/楕円 70"/>
        <xdr:cNvSpPr/>
      </xdr:nvSpPr>
      <xdr:spPr bwMode="auto">
        <a:xfrm>
          <a:off x="5600700" y="2950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131858</xdr:rowOff>
    </xdr:from>
    <xdr:ext cx="762000" cy="259045"/>
    <xdr:sp macro="" textlink="">
      <xdr:nvSpPr>
        <xdr:cNvPr id="72" name="人口1人当たり決算額の推移該当値テキスト130"/>
        <xdr:cNvSpPr txBox="1"/>
      </xdr:nvSpPr>
      <xdr:spPr>
        <a:xfrm>
          <a:off x="5740400" y="292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58,649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170949</xdr:rowOff>
    </xdr:from>
    <xdr:to>
      <xdr:col>4</xdr:col>
      <xdr:colOff>520700</xdr:colOff>
      <xdr:row>17</xdr:row>
      <xdr:rowOff>101099</xdr:rowOff>
    </xdr:to>
    <xdr:sp macro="" textlink="">
      <xdr:nvSpPr>
        <xdr:cNvPr id="73" name="円/楕円 72"/>
        <xdr:cNvSpPr/>
      </xdr:nvSpPr>
      <xdr:spPr bwMode="auto">
        <a:xfrm>
          <a:off x="4953000" y="2961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85876</xdr:rowOff>
    </xdr:from>
    <xdr:ext cx="736600" cy="259045"/>
    <xdr:sp macro="" textlink="">
      <xdr:nvSpPr>
        <xdr:cNvPr id="74" name="テキスト ボックス 73"/>
        <xdr:cNvSpPr txBox="1"/>
      </xdr:nvSpPr>
      <xdr:spPr>
        <a:xfrm>
          <a:off x="4622800" y="3048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58,307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159356</xdr:rowOff>
    </xdr:from>
    <xdr:to>
      <xdr:col>3</xdr:col>
      <xdr:colOff>955675</xdr:colOff>
      <xdr:row>17</xdr:row>
      <xdr:rowOff>89506</xdr:rowOff>
    </xdr:to>
    <xdr:sp macro="" textlink="">
      <xdr:nvSpPr>
        <xdr:cNvPr id="75" name="円/楕円 74"/>
        <xdr:cNvSpPr/>
      </xdr:nvSpPr>
      <xdr:spPr bwMode="auto">
        <a:xfrm>
          <a:off x="4254500" y="2950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74283</xdr:rowOff>
    </xdr:from>
    <xdr:ext cx="762000" cy="259045"/>
    <xdr:sp macro="" textlink="">
      <xdr:nvSpPr>
        <xdr:cNvPr id="76" name="テキスト ボックス 75"/>
        <xdr:cNvSpPr txBox="1"/>
      </xdr:nvSpPr>
      <xdr:spPr>
        <a:xfrm>
          <a:off x="3924300" y="303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58,662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121310</xdr:rowOff>
    </xdr:from>
    <xdr:to>
      <xdr:col>3</xdr:col>
      <xdr:colOff>257175</xdr:colOff>
      <xdr:row>17</xdr:row>
      <xdr:rowOff>51460</xdr:rowOff>
    </xdr:to>
    <xdr:sp macro="" textlink="">
      <xdr:nvSpPr>
        <xdr:cNvPr id="77" name="円/楕円 76"/>
        <xdr:cNvSpPr/>
      </xdr:nvSpPr>
      <xdr:spPr bwMode="auto">
        <a:xfrm>
          <a:off x="3556000" y="2912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36237</xdr:rowOff>
    </xdr:from>
    <xdr:ext cx="762000" cy="259045"/>
    <xdr:sp macro="" textlink="">
      <xdr:nvSpPr>
        <xdr:cNvPr id="78" name="テキスト ボックス 77"/>
        <xdr:cNvSpPr txBox="1"/>
      </xdr:nvSpPr>
      <xdr:spPr>
        <a:xfrm>
          <a:off x="3225800" y="299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59,827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130030</xdr:rowOff>
    </xdr:from>
    <xdr:to>
      <xdr:col>2</xdr:col>
      <xdr:colOff>692150</xdr:colOff>
      <xdr:row>17</xdr:row>
      <xdr:rowOff>60180</xdr:rowOff>
    </xdr:to>
    <xdr:sp macro="" textlink="">
      <xdr:nvSpPr>
        <xdr:cNvPr id="79" name="円/楕円 78"/>
        <xdr:cNvSpPr/>
      </xdr:nvSpPr>
      <xdr:spPr bwMode="auto">
        <a:xfrm>
          <a:off x="2857500" y="2920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44957</xdr:rowOff>
    </xdr:from>
    <xdr:ext cx="762000" cy="259045"/>
    <xdr:sp macro="" textlink="">
      <xdr:nvSpPr>
        <xdr:cNvPr id="80" name="テキスト ボックス 79"/>
        <xdr:cNvSpPr txBox="1"/>
      </xdr:nvSpPr>
      <xdr:spPr>
        <a:xfrm>
          <a:off x="2527300" y="300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234703</xdr:rowOff>
    </xdr:from>
    <xdr:to>
      <xdr:col>4</xdr:col>
      <xdr:colOff>1117600</xdr:colOff>
      <xdr:row>38</xdr:row>
      <xdr:rowOff>5940</xdr:rowOff>
    </xdr:to>
    <xdr:cxnSp macro="">
      <xdr:nvCxnSpPr>
        <xdr:cNvPr id="110" name="直線コネクタ 109"/>
        <xdr:cNvCxnSpPr/>
      </xdr:nvCxnSpPr>
      <xdr:spPr bwMode="auto">
        <a:xfrm flipV="1">
          <a:off x="5651500" y="6159253"/>
          <a:ext cx="0" cy="13142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320917</xdr:rowOff>
    </xdr:from>
    <xdr:ext cx="762000" cy="259045"/>
    <xdr:sp macro="" textlink="">
      <xdr:nvSpPr>
        <xdr:cNvPr id="111" name="人口1人当たり決算額の推移最小値テキスト445"/>
        <xdr:cNvSpPr txBox="1"/>
      </xdr:nvSpPr>
      <xdr:spPr>
        <a:xfrm>
          <a:off x="5740400" y="74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4</xdr:col>
      <xdr:colOff>1028700</xdr:colOff>
      <xdr:row>38</xdr:row>
      <xdr:rowOff>5940</xdr:rowOff>
    </xdr:from>
    <xdr:to>
      <xdr:col>5</xdr:col>
      <xdr:colOff>73025</xdr:colOff>
      <xdr:row>38</xdr:row>
      <xdr:rowOff>5940</xdr:rowOff>
    </xdr:to>
    <xdr:cxnSp macro="">
      <xdr:nvCxnSpPr>
        <xdr:cNvPr id="112" name="直線コネクタ 111"/>
        <xdr:cNvCxnSpPr/>
      </xdr:nvCxnSpPr>
      <xdr:spPr bwMode="auto">
        <a:xfrm>
          <a:off x="5562600" y="7473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149630</xdr:rowOff>
    </xdr:from>
    <xdr:ext cx="762000" cy="259045"/>
    <xdr:sp macro="" textlink="">
      <xdr:nvSpPr>
        <xdr:cNvPr id="113" name="人口1人当たり決算額の推移最大値テキスト445"/>
        <xdr:cNvSpPr txBox="1"/>
      </xdr:nvSpPr>
      <xdr:spPr>
        <a:xfrm>
          <a:off x="5740400" y="5902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34,452</a:t>
          </a:r>
          <a:endParaRPr kumimoji="1" lang="ja-JP" altLang="en-US" sz="1000" b="1">
            <a:latin typeface="ＭＳ Ｐゴシック"/>
          </a:endParaRPr>
        </a:p>
      </xdr:txBody>
    </xdr:sp>
    <xdr:clientData/>
  </xdr:oneCellAnchor>
  <xdr:twoCellAnchor>
    <xdr:from>
      <xdr:col>4</xdr:col>
      <xdr:colOff>1028700</xdr:colOff>
      <xdr:row>33</xdr:row>
      <xdr:rowOff>234703</xdr:rowOff>
    </xdr:from>
    <xdr:to>
      <xdr:col>5</xdr:col>
      <xdr:colOff>73025</xdr:colOff>
      <xdr:row>33</xdr:row>
      <xdr:rowOff>234703</xdr:rowOff>
    </xdr:to>
    <xdr:cxnSp macro="">
      <xdr:nvCxnSpPr>
        <xdr:cNvPr id="114" name="直線コネクタ 113"/>
        <xdr:cNvCxnSpPr/>
      </xdr:nvCxnSpPr>
      <xdr:spPr bwMode="auto">
        <a:xfrm>
          <a:off x="5562600" y="615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192020</xdr:rowOff>
    </xdr:from>
    <xdr:to>
      <xdr:col>4</xdr:col>
      <xdr:colOff>1117600</xdr:colOff>
      <xdr:row>35</xdr:row>
      <xdr:rowOff>201033</xdr:rowOff>
    </xdr:to>
    <xdr:cxnSp macro="">
      <xdr:nvCxnSpPr>
        <xdr:cNvPr id="115" name="直線コネクタ 114"/>
        <xdr:cNvCxnSpPr/>
      </xdr:nvCxnSpPr>
      <xdr:spPr bwMode="auto">
        <a:xfrm flipV="1">
          <a:off x="5003800" y="6802370"/>
          <a:ext cx="647700" cy="9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260320</xdr:rowOff>
    </xdr:from>
    <xdr:ext cx="762000" cy="259045"/>
    <xdr:sp macro="" textlink="">
      <xdr:nvSpPr>
        <xdr:cNvPr id="116" name="人口1人当たり決算額の推移平均値テキスト445"/>
        <xdr:cNvSpPr txBox="1"/>
      </xdr:nvSpPr>
      <xdr:spPr>
        <a:xfrm>
          <a:off x="5740400" y="6870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288243</xdr:rowOff>
    </xdr:from>
    <xdr:to>
      <xdr:col>5</xdr:col>
      <xdr:colOff>34925</xdr:colOff>
      <xdr:row>36</xdr:row>
      <xdr:rowOff>46943</xdr:rowOff>
    </xdr:to>
    <xdr:sp macro="" textlink="">
      <xdr:nvSpPr>
        <xdr:cNvPr id="117" name="フローチャート : 判断 116"/>
        <xdr:cNvSpPr/>
      </xdr:nvSpPr>
      <xdr:spPr bwMode="auto">
        <a:xfrm>
          <a:off x="5600700" y="6898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159265</xdr:rowOff>
    </xdr:from>
    <xdr:to>
      <xdr:col>4</xdr:col>
      <xdr:colOff>469900</xdr:colOff>
      <xdr:row>35</xdr:row>
      <xdr:rowOff>201033</xdr:rowOff>
    </xdr:to>
    <xdr:cxnSp macro="">
      <xdr:nvCxnSpPr>
        <xdr:cNvPr id="118" name="直線コネクタ 117"/>
        <xdr:cNvCxnSpPr/>
      </xdr:nvCxnSpPr>
      <xdr:spPr bwMode="auto">
        <a:xfrm>
          <a:off x="4305300" y="6769615"/>
          <a:ext cx="698500" cy="41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218585</xdr:rowOff>
    </xdr:from>
    <xdr:to>
      <xdr:col>4</xdr:col>
      <xdr:colOff>520700</xdr:colOff>
      <xdr:row>35</xdr:row>
      <xdr:rowOff>320185</xdr:rowOff>
    </xdr:to>
    <xdr:sp macro="" textlink="">
      <xdr:nvSpPr>
        <xdr:cNvPr id="119" name="フローチャート : 判断 118"/>
        <xdr:cNvSpPr/>
      </xdr:nvSpPr>
      <xdr:spPr bwMode="auto">
        <a:xfrm>
          <a:off x="49530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304962</xdr:rowOff>
    </xdr:from>
    <xdr:ext cx="736600" cy="259045"/>
    <xdr:sp macro="" textlink="">
      <xdr:nvSpPr>
        <xdr:cNvPr id="120" name="テキスト ボックス 119"/>
        <xdr:cNvSpPr txBox="1"/>
      </xdr:nvSpPr>
      <xdr:spPr>
        <a:xfrm>
          <a:off x="4622800" y="6915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123081</xdr:rowOff>
    </xdr:from>
    <xdr:to>
      <xdr:col>3</xdr:col>
      <xdr:colOff>904875</xdr:colOff>
      <xdr:row>35</xdr:row>
      <xdr:rowOff>159265</xdr:rowOff>
    </xdr:to>
    <xdr:cxnSp macro="">
      <xdr:nvCxnSpPr>
        <xdr:cNvPr id="121" name="直線コネクタ 120"/>
        <xdr:cNvCxnSpPr/>
      </xdr:nvCxnSpPr>
      <xdr:spPr bwMode="auto">
        <a:xfrm>
          <a:off x="3606800" y="6733431"/>
          <a:ext cx="698500" cy="36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189357</xdr:rowOff>
    </xdr:from>
    <xdr:to>
      <xdr:col>3</xdr:col>
      <xdr:colOff>955675</xdr:colOff>
      <xdr:row>35</xdr:row>
      <xdr:rowOff>290957</xdr:rowOff>
    </xdr:to>
    <xdr:sp macro="" textlink="">
      <xdr:nvSpPr>
        <xdr:cNvPr id="122" name="フローチャート : 判断 121"/>
        <xdr:cNvSpPr/>
      </xdr:nvSpPr>
      <xdr:spPr bwMode="auto">
        <a:xfrm>
          <a:off x="42545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275734</xdr:rowOff>
    </xdr:from>
    <xdr:ext cx="762000" cy="259045"/>
    <xdr:sp macro="" textlink="">
      <xdr:nvSpPr>
        <xdr:cNvPr id="123" name="テキスト ボックス 122"/>
        <xdr:cNvSpPr txBox="1"/>
      </xdr:nvSpPr>
      <xdr:spPr>
        <a:xfrm>
          <a:off x="3924300" y="688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121677</xdr:rowOff>
    </xdr:from>
    <xdr:to>
      <xdr:col>3</xdr:col>
      <xdr:colOff>206375</xdr:colOff>
      <xdr:row>35</xdr:row>
      <xdr:rowOff>123081</xdr:rowOff>
    </xdr:to>
    <xdr:cxnSp macro="">
      <xdr:nvCxnSpPr>
        <xdr:cNvPr id="124" name="直線コネクタ 123"/>
        <xdr:cNvCxnSpPr/>
      </xdr:nvCxnSpPr>
      <xdr:spPr bwMode="auto">
        <a:xfrm>
          <a:off x="2908300" y="6732027"/>
          <a:ext cx="698500" cy="1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178188</xdr:rowOff>
    </xdr:from>
    <xdr:to>
      <xdr:col>3</xdr:col>
      <xdr:colOff>257175</xdr:colOff>
      <xdr:row>35</xdr:row>
      <xdr:rowOff>279788</xdr:rowOff>
    </xdr:to>
    <xdr:sp macro="" textlink="">
      <xdr:nvSpPr>
        <xdr:cNvPr id="125" name="フローチャート : 判断 124"/>
        <xdr:cNvSpPr/>
      </xdr:nvSpPr>
      <xdr:spPr bwMode="auto">
        <a:xfrm>
          <a:off x="35560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264565</xdr:rowOff>
    </xdr:from>
    <xdr:ext cx="762000" cy="259045"/>
    <xdr:sp macro="" textlink="">
      <xdr:nvSpPr>
        <xdr:cNvPr id="126" name="テキスト ボックス 125"/>
        <xdr:cNvSpPr txBox="1"/>
      </xdr:nvSpPr>
      <xdr:spPr>
        <a:xfrm>
          <a:off x="3225800" y="687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130019</xdr:rowOff>
    </xdr:from>
    <xdr:to>
      <xdr:col>2</xdr:col>
      <xdr:colOff>692150</xdr:colOff>
      <xdr:row>35</xdr:row>
      <xdr:rowOff>231619</xdr:rowOff>
    </xdr:to>
    <xdr:sp macro="" textlink="">
      <xdr:nvSpPr>
        <xdr:cNvPr id="127" name="フローチャート : 判断 126"/>
        <xdr:cNvSpPr/>
      </xdr:nvSpPr>
      <xdr:spPr bwMode="auto">
        <a:xfrm>
          <a:off x="28575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216396</xdr:rowOff>
    </xdr:from>
    <xdr:ext cx="762000" cy="259045"/>
    <xdr:sp macro="" textlink="">
      <xdr:nvSpPr>
        <xdr:cNvPr id="128" name="テキスト ボックス 127"/>
        <xdr:cNvSpPr txBox="1"/>
      </xdr:nvSpPr>
      <xdr:spPr>
        <a:xfrm>
          <a:off x="2527300" y="68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141220</xdr:rowOff>
    </xdr:from>
    <xdr:to>
      <xdr:col>5</xdr:col>
      <xdr:colOff>34925</xdr:colOff>
      <xdr:row>35</xdr:row>
      <xdr:rowOff>242820</xdr:rowOff>
    </xdr:to>
    <xdr:sp macro="" textlink="">
      <xdr:nvSpPr>
        <xdr:cNvPr id="134" name="円/楕円 133"/>
        <xdr:cNvSpPr/>
      </xdr:nvSpPr>
      <xdr:spPr bwMode="auto">
        <a:xfrm>
          <a:off x="5600700" y="6751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329197</xdr:rowOff>
    </xdr:from>
    <xdr:ext cx="762000" cy="259045"/>
    <xdr:sp macro="" textlink="">
      <xdr:nvSpPr>
        <xdr:cNvPr id="135" name="人口1人当たり決算額の推移該当値テキスト445"/>
        <xdr:cNvSpPr txBox="1"/>
      </xdr:nvSpPr>
      <xdr:spPr>
        <a:xfrm>
          <a:off x="5740400" y="659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14,759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150233</xdr:rowOff>
    </xdr:from>
    <xdr:to>
      <xdr:col>4</xdr:col>
      <xdr:colOff>520700</xdr:colOff>
      <xdr:row>35</xdr:row>
      <xdr:rowOff>251833</xdr:rowOff>
    </xdr:to>
    <xdr:sp macro="" textlink="">
      <xdr:nvSpPr>
        <xdr:cNvPr id="136" name="円/楕円 135"/>
        <xdr:cNvSpPr/>
      </xdr:nvSpPr>
      <xdr:spPr bwMode="auto">
        <a:xfrm>
          <a:off x="4953000" y="6760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262010</xdr:rowOff>
    </xdr:from>
    <xdr:ext cx="736600" cy="259045"/>
    <xdr:sp macro="" textlink="">
      <xdr:nvSpPr>
        <xdr:cNvPr id="137" name="テキスト ボックス 136"/>
        <xdr:cNvSpPr txBox="1"/>
      </xdr:nvSpPr>
      <xdr:spPr>
        <a:xfrm>
          <a:off x="4622800" y="6529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14,483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108465</xdr:rowOff>
    </xdr:from>
    <xdr:to>
      <xdr:col>3</xdr:col>
      <xdr:colOff>955675</xdr:colOff>
      <xdr:row>35</xdr:row>
      <xdr:rowOff>210065</xdr:rowOff>
    </xdr:to>
    <xdr:sp macro="" textlink="">
      <xdr:nvSpPr>
        <xdr:cNvPr id="138" name="円/楕円 137"/>
        <xdr:cNvSpPr/>
      </xdr:nvSpPr>
      <xdr:spPr bwMode="auto">
        <a:xfrm>
          <a:off x="4254500" y="6718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220242</xdr:rowOff>
    </xdr:from>
    <xdr:ext cx="762000" cy="259045"/>
    <xdr:sp macro="" textlink="">
      <xdr:nvSpPr>
        <xdr:cNvPr id="139" name="テキスト ボックス 138"/>
        <xdr:cNvSpPr txBox="1"/>
      </xdr:nvSpPr>
      <xdr:spPr>
        <a:xfrm>
          <a:off x="3924300" y="648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15,762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72281</xdr:rowOff>
    </xdr:from>
    <xdr:to>
      <xdr:col>3</xdr:col>
      <xdr:colOff>257175</xdr:colOff>
      <xdr:row>35</xdr:row>
      <xdr:rowOff>173881</xdr:rowOff>
    </xdr:to>
    <xdr:sp macro="" textlink="">
      <xdr:nvSpPr>
        <xdr:cNvPr id="140" name="円/楕円 139"/>
        <xdr:cNvSpPr/>
      </xdr:nvSpPr>
      <xdr:spPr bwMode="auto">
        <a:xfrm>
          <a:off x="3556000" y="6682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184058</xdr:rowOff>
    </xdr:from>
    <xdr:ext cx="762000" cy="259045"/>
    <xdr:sp macro="" textlink="">
      <xdr:nvSpPr>
        <xdr:cNvPr id="141" name="テキスト ボックス 140"/>
        <xdr:cNvSpPr txBox="1"/>
      </xdr:nvSpPr>
      <xdr:spPr>
        <a:xfrm>
          <a:off x="3225800" y="645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16,870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70877</xdr:rowOff>
    </xdr:from>
    <xdr:to>
      <xdr:col>2</xdr:col>
      <xdr:colOff>692150</xdr:colOff>
      <xdr:row>35</xdr:row>
      <xdr:rowOff>172477</xdr:rowOff>
    </xdr:to>
    <xdr:sp macro="" textlink="">
      <xdr:nvSpPr>
        <xdr:cNvPr id="142" name="円/楕円 141"/>
        <xdr:cNvSpPr/>
      </xdr:nvSpPr>
      <xdr:spPr bwMode="auto">
        <a:xfrm>
          <a:off x="2857500" y="6681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182654</xdr:rowOff>
    </xdr:from>
    <xdr:ext cx="762000" cy="259045"/>
    <xdr:sp macro="" textlink="">
      <xdr:nvSpPr>
        <xdr:cNvPr id="143" name="テキスト ボックス 142"/>
        <xdr:cNvSpPr txBox="1"/>
      </xdr:nvSpPr>
      <xdr:spPr>
        <a:xfrm>
          <a:off x="2527300" y="645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16,913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財政調整基金残高については、平成２６年度の積立金が減少したことにより、標準財政規模比で、０．３２ポイント減少している。今後も災害等不測の事態への対応や歳入の減少に備え、財政健全化の面からも、適正な水準の確保に努める。実質収支額、及び実質単年度収支については、扶助費や地域創造整備貸付金の増により、歳出決算額が増加したため、平成２５年度と比較してそれぞれ０．９７ポイント、及び１．１７ポイント減少し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全会計で黒字となっているが、一部黒字比率が減少した会計もあり、全体として黒字比率は減少している。単年度において収支が均衡するような財政運営に努めているため、大規模で緊急かつ突発的な状況が発生しない限り、赤字にはならないと考えているが、今後も継続して財政の健全化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平成２６年度は元利償還金や債務負担行為に基づく支出額が増加に転じたことにより、前年度と比較して５６百万円の増となっている。今後も新たな地方債の発行に当たっては、有利な起債を活用し、また債務負担行為については、内容を精査し継続して財政健全化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比率の分子については、公営企業債等への繰入は減少しているものの地方債の現在高が増加に転じており、平成２６年度は前年度と比較して１，４２２百万円増加している。今後も有利な起債の活用や可能な限り基金の積み増しを図り、財政健全化に努める。</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3" sqref="B3:K5"/>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92070287</v>
      </c>
      <c r="BO4" s="349"/>
      <c r="BP4" s="349"/>
      <c r="BQ4" s="349"/>
      <c r="BR4" s="349"/>
      <c r="BS4" s="349"/>
      <c r="BT4" s="349"/>
      <c r="BU4" s="350"/>
      <c r="BV4" s="348">
        <v>88204950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2.4</v>
      </c>
      <c r="CU4" s="355"/>
      <c r="CV4" s="355"/>
      <c r="CW4" s="355"/>
      <c r="CX4" s="355"/>
      <c r="CY4" s="355"/>
      <c r="CZ4" s="355"/>
      <c r="DA4" s="356"/>
      <c r="DB4" s="354">
        <v>3.4</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90676104</v>
      </c>
      <c r="BO5" s="386"/>
      <c r="BP5" s="386"/>
      <c r="BQ5" s="386"/>
      <c r="BR5" s="386"/>
      <c r="BS5" s="386"/>
      <c r="BT5" s="386"/>
      <c r="BU5" s="387"/>
      <c r="BV5" s="385">
        <v>86309357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87.8</v>
      </c>
      <c r="CU5" s="383"/>
      <c r="CV5" s="383"/>
      <c r="CW5" s="383"/>
      <c r="CX5" s="383"/>
      <c r="CY5" s="383"/>
      <c r="CZ5" s="383"/>
      <c r="DA5" s="384"/>
      <c r="DB5" s="382">
        <v>87.6</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1394183</v>
      </c>
      <c r="BO6" s="386"/>
      <c r="BP6" s="386"/>
      <c r="BQ6" s="386"/>
      <c r="BR6" s="386"/>
      <c r="BS6" s="386"/>
      <c r="BT6" s="386"/>
      <c r="BU6" s="387"/>
      <c r="BV6" s="385">
        <v>1895593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95.9</v>
      </c>
      <c r="CU6" s="423"/>
      <c r="CV6" s="423"/>
      <c r="CW6" s="423"/>
      <c r="CX6" s="423"/>
      <c r="CY6" s="423"/>
      <c r="CZ6" s="423"/>
      <c r="DA6" s="424"/>
      <c r="DB6" s="422">
        <v>96.3</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168042</v>
      </c>
      <c r="BO7" s="386"/>
      <c r="BP7" s="386"/>
      <c r="BQ7" s="386"/>
      <c r="BR7" s="386"/>
      <c r="BS7" s="386"/>
      <c r="BT7" s="386"/>
      <c r="BU7" s="387"/>
      <c r="BV7" s="385">
        <v>170540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51360729</v>
      </c>
      <c r="CU7" s="386"/>
      <c r="CV7" s="386"/>
      <c r="CW7" s="386"/>
      <c r="CX7" s="386"/>
      <c r="CY7" s="386"/>
      <c r="CZ7" s="386"/>
      <c r="DA7" s="387"/>
      <c r="DB7" s="385">
        <v>51354695</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1226141</v>
      </c>
      <c r="BO8" s="386"/>
      <c r="BP8" s="386"/>
      <c r="BQ8" s="386"/>
      <c r="BR8" s="386"/>
      <c r="BS8" s="386"/>
      <c r="BT8" s="386"/>
      <c r="BU8" s="387"/>
      <c r="BV8" s="385">
        <v>1725053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0.72</v>
      </c>
      <c r="CU8" s="426"/>
      <c r="CV8" s="426"/>
      <c r="CW8" s="426"/>
      <c r="CX8" s="426"/>
      <c r="CY8" s="426"/>
      <c r="CZ8" s="426"/>
      <c r="DA8" s="427"/>
      <c r="DB8" s="425">
        <v>0.71</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254244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-498912</v>
      </c>
      <c r="BO9" s="386"/>
      <c r="BP9" s="386"/>
      <c r="BQ9" s="386"/>
      <c r="BR9" s="386"/>
      <c r="BS9" s="386"/>
      <c r="BT9" s="386"/>
      <c r="BU9" s="387"/>
      <c r="BV9" s="385">
        <v>198772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17.399999999999999</v>
      </c>
      <c r="CU9" s="383"/>
      <c r="CV9" s="383"/>
      <c r="CW9" s="383"/>
      <c r="CX9" s="383"/>
      <c r="CY9" s="383"/>
      <c r="CZ9" s="383"/>
      <c r="DA9" s="384"/>
      <c r="DB9" s="382">
        <v>17.2</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256012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427509</v>
      </c>
      <c r="BO10" s="386"/>
      <c r="BP10" s="386"/>
      <c r="BQ10" s="386"/>
      <c r="BR10" s="386"/>
      <c r="BS10" s="386"/>
      <c r="BT10" s="386"/>
      <c r="BU10" s="387"/>
      <c r="BV10" s="385">
        <v>193198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250573</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589937</v>
      </c>
      <c r="BO12" s="386"/>
      <c r="BP12" s="386"/>
      <c r="BQ12" s="386"/>
      <c r="BR12" s="386"/>
      <c r="BS12" s="386"/>
      <c r="BT12" s="386"/>
      <c r="BU12" s="387"/>
      <c r="BV12" s="385">
        <v>451276</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249496</v>
      </c>
      <c r="S13" s="467"/>
      <c r="T13" s="467"/>
      <c r="U13" s="467"/>
      <c r="V13" s="468"/>
      <c r="W13" s="401" t="s">
        <v>124</v>
      </c>
      <c r="X13" s="402"/>
      <c r="Y13" s="402"/>
      <c r="Z13" s="402"/>
      <c r="AA13" s="402"/>
      <c r="AB13" s="392"/>
      <c r="AC13" s="436">
        <v>4665</v>
      </c>
      <c r="AD13" s="437"/>
      <c r="AE13" s="437"/>
      <c r="AF13" s="437"/>
      <c r="AG13" s="476"/>
      <c r="AH13" s="436">
        <v>6056</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-661340</v>
      </c>
      <c r="BO13" s="386"/>
      <c r="BP13" s="386"/>
      <c r="BQ13" s="386"/>
      <c r="BR13" s="386"/>
      <c r="BS13" s="386"/>
      <c r="BT13" s="386"/>
      <c r="BU13" s="387"/>
      <c r="BV13" s="385">
        <v>-59306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8.9</v>
      </c>
      <c r="CU13" s="383"/>
      <c r="CV13" s="383"/>
      <c r="CW13" s="383"/>
      <c r="CX13" s="383"/>
      <c r="CY13" s="383"/>
      <c r="CZ13" s="383"/>
      <c r="DA13" s="384"/>
      <c r="DB13" s="382">
        <v>9.3000000000000007</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251340</v>
      </c>
      <c r="S14" s="467"/>
      <c r="T14" s="467"/>
      <c r="U14" s="467"/>
      <c r="V14" s="468"/>
      <c r="W14" s="375"/>
      <c r="X14" s="376"/>
      <c r="Y14" s="376"/>
      <c r="Z14" s="376"/>
      <c r="AA14" s="376"/>
      <c r="AB14" s="365"/>
      <c r="AC14" s="469">
        <v>4</v>
      </c>
      <c r="AD14" s="470"/>
      <c r="AE14" s="470"/>
      <c r="AF14" s="470"/>
      <c r="AG14" s="471"/>
      <c r="AH14" s="469">
        <v>4.8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72.900000000000006</v>
      </c>
      <c r="CU14" s="481"/>
      <c r="CV14" s="481"/>
      <c r="CW14" s="481"/>
      <c r="CX14" s="481"/>
      <c r="CY14" s="481"/>
      <c r="CZ14" s="481"/>
      <c r="DA14" s="482"/>
      <c r="DB14" s="480">
        <v>69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250273</v>
      </c>
      <c r="S15" s="467"/>
      <c r="T15" s="467"/>
      <c r="U15" s="467"/>
      <c r="V15" s="468"/>
      <c r="W15" s="401" t="s">
        <v>130</v>
      </c>
      <c r="X15" s="402"/>
      <c r="Y15" s="402"/>
      <c r="Z15" s="402"/>
      <c r="AA15" s="402"/>
      <c r="AB15" s="392"/>
      <c r="AC15" s="436">
        <v>23726</v>
      </c>
      <c r="AD15" s="437"/>
      <c r="AE15" s="437"/>
      <c r="AF15" s="437"/>
      <c r="AG15" s="476"/>
      <c r="AH15" s="436">
        <v>25497</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28145370</v>
      </c>
      <c r="BO15" s="349"/>
      <c r="BP15" s="349"/>
      <c r="BQ15" s="349"/>
      <c r="BR15" s="349"/>
      <c r="BS15" s="349"/>
      <c r="BT15" s="349"/>
      <c r="BU15" s="350"/>
      <c r="BV15" s="348">
        <v>27785849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20.399999999999999</v>
      </c>
      <c r="AD16" s="470"/>
      <c r="AE16" s="470"/>
      <c r="AF16" s="470"/>
      <c r="AG16" s="471"/>
      <c r="AH16" s="469">
        <v>20.3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38535406</v>
      </c>
      <c r="BO16" s="386"/>
      <c r="BP16" s="386"/>
      <c r="BQ16" s="386"/>
      <c r="BR16" s="386"/>
      <c r="BS16" s="386"/>
      <c r="BT16" s="386"/>
      <c r="BU16" s="387"/>
      <c r="BV16" s="385">
        <v>38199083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87683</v>
      </c>
      <c r="AD17" s="437"/>
      <c r="AE17" s="437"/>
      <c r="AF17" s="437"/>
      <c r="AG17" s="476"/>
      <c r="AH17" s="436">
        <v>92015</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36528322</v>
      </c>
      <c r="BO17" s="386"/>
      <c r="BP17" s="386"/>
      <c r="BQ17" s="386"/>
      <c r="BR17" s="386"/>
      <c r="BS17" s="386"/>
      <c r="BT17" s="386"/>
      <c r="BU17" s="387"/>
      <c r="BV17" s="385">
        <v>36189116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381.3</v>
      </c>
      <c r="M18" s="498"/>
      <c r="N18" s="498"/>
      <c r="O18" s="498"/>
      <c r="P18" s="498"/>
      <c r="Q18" s="498"/>
      <c r="R18" s="499"/>
      <c r="S18" s="499"/>
      <c r="T18" s="499"/>
      <c r="U18" s="499"/>
      <c r="V18" s="500"/>
      <c r="W18" s="403"/>
      <c r="X18" s="404"/>
      <c r="Y18" s="404"/>
      <c r="Z18" s="404"/>
      <c r="AA18" s="404"/>
      <c r="AB18" s="395"/>
      <c r="AC18" s="501">
        <v>75.5</v>
      </c>
      <c r="AD18" s="502"/>
      <c r="AE18" s="502"/>
      <c r="AF18" s="502"/>
      <c r="AG18" s="503"/>
      <c r="AH18" s="501">
        <v>73.2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46258743</v>
      </c>
      <c r="BO18" s="386"/>
      <c r="BP18" s="386"/>
      <c r="BQ18" s="386"/>
      <c r="BR18" s="386"/>
      <c r="BS18" s="386"/>
      <c r="BT18" s="386"/>
      <c r="BU18" s="387"/>
      <c r="BV18" s="385">
        <v>45615982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667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59052284</v>
      </c>
      <c r="BO19" s="386"/>
      <c r="BP19" s="386"/>
      <c r="BQ19" s="386"/>
      <c r="BR19" s="386"/>
      <c r="BS19" s="386"/>
      <c r="BT19" s="386"/>
      <c r="BU19" s="387"/>
      <c r="BV19" s="385">
        <v>58875300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96560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101013053</v>
      </c>
      <c r="BO23" s="386"/>
      <c r="BP23" s="386"/>
      <c r="BQ23" s="386"/>
      <c r="BR23" s="386"/>
      <c r="BS23" s="386"/>
      <c r="BT23" s="386"/>
      <c r="BU23" s="387"/>
      <c r="BV23" s="385">
        <v>99166874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10660</v>
      </c>
      <c r="R24" s="437"/>
      <c r="S24" s="437"/>
      <c r="T24" s="437"/>
      <c r="U24" s="437"/>
      <c r="V24" s="476"/>
      <c r="W24" s="531"/>
      <c r="X24" s="519"/>
      <c r="Y24" s="520"/>
      <c r="Z24" s="435" t="s">
        <v>153</v>
      </c>
      <c r="AA24" s="415"/>
      <c r="AB24" s="415"/>
      <c r="AC24" s="415"/>
      <c r="AD24" s="415"/>
      <c r="AE24" s="415"/>
      <c r="AF24" s="415"/>
      <c r="AG24" s="416"/>
      <c r="AH24" s="436">
        <v>1413</v>
      </c>
      <c r="AI24" s="437"/>
      <c r="AJ24" s="437"/>
      <c r="AK24" s="437"/>
      <c r="AL24" s="476"/>
      <c r="AM24" s="436">
        <v>4612032</v>
      </c>
      <c r="AN24" s="437"/>
      <c r="AO24" s="437"/>
      <c r="AP24" s="437"/>
      <c r="AQ24" s="437"/>
      <c r="AR24" s="476"/>
      <c r="AS24" s="436">
        <v>3264</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62149766</v>
      </c>
      <c r="BO24" s="386"/>
      <c r="BP24" s="386"/>
      <c r="BQ24" s="386"/>
      <c r="BR24" s="386"/>
      <c r="BS24" s="386"/>
      <c r="BT24" s="386"/>
      <c r="BU24" s="387"/>
      <c r="BV24" s="385">
        <v>65193374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8430</v>
      </c>
      <c r="R25" s="437"/>
      <c r="S25" s="437"/>
      <c r="T25" s="437"/>
      <c r="U25" s="437"/>
      <c r="V25" s="476"/>
      <c r="W25" s="531"/>
      <c r="X25" s="519"/>
      <c r="Y25" s="520"/>
      <c r="Z25" s="435" t="s">
        <v>156</v>
      </c>
      <c r="AA25" s="415"/>
      <c r="AB25" s="415"/>
      <c r="AC25" s="415"/>
      <c r="AD25" s="415"/>
      <c r="AE25" s="415"/>
      <c r="AF25" s="415"/>
      <c r="AG25" s="416"/>
      <c r="AH25" s="436">
        <v>229</v>
      </c>
      <c r="AI25" s="437"/>
      <c r="AJ25" s="437"/>
      <c r="AK25" s="437"/>
      <c r="AL25" s="476"/>
      <c r="AM25" s="436">
        <v>706923</v>
      </c>
      <c r="AN25" s="437"/>
      <c r="AO25" s="437"/>
      <c r="AP25" s="437"/>
      <c r="AQ25" s="437"/>
      <c r="AR25" s="476"/>
      <c r="AS25" s="436">
        <v>3087</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31275356</v>
      </c>
      <c r="BO25" s="349"/>
      <c r="BP25" s="349"/>
      <c r="BQ25" s="349"/>
      <c r="BR25" s="349"/>
      <c r="BS25" s="349"/>
      <c r="BT25" s="349"/>
      <c r="BU25" s="350"/>
      <c r="BV25" s="348">
        <v>33937800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6980</v>
      </c>
      <c r="R26" s="437"/>
      <c r="S26" s="437"/>
      <c r="T26" s="437"/>
      <c r="U26" s="437"/>
      <c r="V26" s="476"/>
      <c r="W26" s="531"/>
      <c r="X26" s="519"/>
      <c r="Y26" s="520"/>
      <c r="Z26" s="435" t="s">
        <v>159</v>
      </c>
      <c r="AA26" s="541"/>
      <c r="AB26" s="541"/>
      <c r="AC26" s="541"/>
      <c r="AD26" s="541"/>
      <c r="AE26" s="541"/>
      <c r="AF26" s="541"/>
      <c r="AG26" s="542"/>
      <c r="AH26" s="436">
        <v>180</v>
      </c>
      <c r="AI26" s="437"/>
      <c r="AJ26" s="437"/>
      <c r="AK26" s="437"/>
      <c r="AL26" s="476"/>
      <c r="AM26" s="436">
        <v>632700</v>
      </c>
      <c r="AN26" s="437"/>
      <c r="AO26" s="437"/>
      <c r="AP26" s="437"/>
      <c r="AQ26" s="437"/>
      <c r="AR26" s="476"/>
      <c r="AS26" s="436">
        <v>3515</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7700</v>
      </c>
      <c r="R27" s="437"/>
      <c r="S27" s="437"/>
      <c r="T27" s="437"/>
      <c r="U27" s="437"/>
      <c r="V27" s="476"/>
      <c r="W27" s="531"/>
      <c r="X27" s="519"/>
      <c r="Y27" s="520"/>
      <c r="Z27" s="435" t="s">
        <v>162</v>
      </c>
      <c r="AA27" s="415"/>
      <c r="AB27" s="415"/>
      <c r="AC27" s="415"/>
      <c r="AD27" s="415"/>
      <c r="AE27" s="415"/>
      <c r="AF27" s="415"/>
      <c r="AG27" s="416"/>
      <c r="AH27" s="436">
        <v>79</v>
      </c>
      <c r="AI27" s="437"/>
      <c r="AJ27" s="437"/>
      <c r="AK27" s="437"/>
      <c r="AL27" s="476"/>
      <c r="AM27" s="436">
        <v>321879</v>
      </c>
      <c r="AN27" s="437"/>
      <c r="AO27" s="437"/>
      <c r="AP27" s="437"/>
      <c r="AQ27" s="437"/>
      <c r="AR27" s="476"/>
      <c r="AS27" s="436">
        <v>4074</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2025000</v>
      </c>
      <c r="BO27" s="555"/>
      <c r="BP27" s="555"/>
      <c r="BQ27" s="555"/>
      <c r="BR27" s="555"/>
      <c r="BS27" s="555"/>
      <c r="BT27" s="555"/>
      <c r="BU27" s="556"/>
      <c r="BV27" s="554">
        <v>2025000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7200</v>
      </c>
      <c r="R28" s="437"/>
      <c r="S28" s="437"/>
      <c r="T28" s="437"/>
      <c r="U28" s="437"/>
      <c r="V28" s="476"/>
      <c r="W28" s="531"/>
      <c r="X28" s="519"/>
      <c r="Y28" s="520"/>
      <c r="Z28" s="435" t="s">
        <v>165</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2239178</v>
      </c>
      <c r="BO28" s="349"/>
      <c r="BP28" s="349"/>
      <c r="BQ28" s="349"/>
      <c r="BR28" s="349"/>
      <c r="BS28" s="349"/>
      <c r="BT28" s="349"/>
      <c r="BU28" s="350"/>
      <c r="BV28" s="348">
        <v>2401606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33</v>
      </c>
      <c r="M29" s="437"/>
      <c r="N29" s="437"/>
      <c r="O29" s="437"/>
      <c r="P29" s="476"/>
      <c r="Q29" s="436">
        <v>6700</v>
      </c>
      <c r="R29" s="437"/>
      <c r="S29" s="437"/>
      <c r="T29" s="437"/>
      <c r="U29" s="437"/>
      <c r="V29" s="476"/>
      <c r="W29" s="532"/>
      <c r="X29" s="533"/>
      <c r="Y29" s="534"/>
      <c r="Z29" s="435" t="s">
        <v>169</v>
      </c>
      <c r="AA29" s="415"/>
      <c r="AB29" s="415"/>
      <c r="AC29" s="415"/>
      <c r="AD29" s="415"/>
      <c r="AE29" s="415"/>
      <c r="AF29" s="415"/>
      <c r="AG29" s="416"/>
      <c r="AH29" s="436">
        <v>1492</v>
      </c>
      <c r="AI29" s="437"/>
      <c r="AJ29" s="437"/>
      <c r="AK29" s="437"/>
      <c r="AL29" s="476"/>
      <c r="AM29" s="436">
        <v>4933911</v>
      </c>
      <c r="AN29" s="437"/>
      <c r="AO29" s="437"/>
      <c r="AP29" s="437"/>
      <c r="AQ29" s="437"/>
      <c r="AR29" s="476"/>
      <c r="AS29" s="436">
        <v>3307</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463406</v>
      </c>
      <c r="BO29" s="386"/>
      <c r="BP29" s="386"/>
      <c r="BQ29" s="386"/>
      <c r="BR29" s="386"/>
      <c r="BS29" s="386"/>
      <c r="BT29" s="386"/>
      <c r="BU29" s="387"/>
      <c r="BV29" s="385">
        <v>507305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100.5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2195254</v>
      </c>
      <c r="BO30" s="555"/>
      <c r="BP30" s="555"/>
      <c r="BQ30" s="555"/>
      <c r="BR30" s="555"/>
      <c r="BS30" s="555"/>
      <c r="BT30" s="555"/>
      <c r="BU30" s="556"/>
      <c r="BV30" s="554">
        <v>1794589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IF('各会計、関係団体の財政状況及び健全化判断比率'!B35="","",'各会計、関係団体の財政状況及び健全化判断比率'!B35)</f>
        <v>公設地方卸売市場事業会計</v>
      </c>
      <c r="BH34" s="567"/>
      <c r="BI34" s="567"/>
      <c r="BJ34" s="567"/>
      <c r="BK34" s="567"/>
      <c r="BL34" s="567"/>
      <c r="BM34" s="567"/>
      <c r="BN34" s="567"/>
      <c r="BO34" s="567"/>
      <c r="BP34" s="567"/>
      <c r="BQ34" s="567"/>
      <c r="BR34" s="567"/>
      <c r="BS34" s="567"/>
      <c r="BT34" s="567"/>
      <c r="BU34" s="567"/>
      <c r="BV34" s="165"/>
      <c r="BW34" s="566">
        <f>IF(BY34="","",MAX(C34:D43,U34:V43,AM34:AN43,BE34:BF43)+1)</f>
        <v>12</v>
      </c>
      <c r="BX34" s="566"/>
      <c r="BY34" s="567" t="str">
        <f>IF('各会計、関係団体の財政状況及び健全化判断比率'!B68="","",'各会計、関係団体の財政状況及び健全化判断比率'!B68)</f>
        <v>山形広域環境事務組合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山形市都市振興公社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区画整理事業会計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介護保険事業会計</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IF('各会計、関係団体の財政状況及び健全化判断比率'!B33="","",'各会計、関係団体の財政状況及び健全化判断比率'!B33)</f>
        <v>公共下水道事業会計</v>
      </c>
      <c r="AP35" s="567"/>
      <c r="AQ35" s="567"/>
      <c r="AR35" s="567"/>
      <c r="AS35" s="567"/>
      <c r="AT35" s="567"/>
      <c r="AU35" s="567"/>
      <c r="AV35" s="567"/>
      <c r="AW35" s="567"/>
      <c r="AX35" s="567"/>
      <c r="AY35" s="567"/>
      <c r="AZ35" s="567"/>
      <c r="BA35" s="567"/>
      <c r="BB35" s="567"/>
      <c r="BC35" s="567"/>
      <c r="BD35" s="165"/>
      <c r="BE35" s="566">
        <f t="shared" ref="BE35:BE43" si="1">IF(BG35="","",BE34+1)</f>
        <v>11</v>
      </c>
      <c r="BF35" s="566"/>
      <c r="BG35" s="567" t="str">
        <f>IF('各会計、関係団体の財政状況及び健全化判断比率'!B36="","",'各会計、関係団体の財政状況及び健全化判断比率'!B36)</f>
        <v>農業集落排水事業会計</v>
      </c>
      <c r="BH35" s="567"/>
      <c r="BI35" s="567"/>
      <c r="BJ35" s="567"/>
      <c r="BK35" s="567"/>
      <c r="BL35" s="567"/>
      <c r="BM35" s="567"/>
      <c r="BN35" s="567"/>
      <c r="BO35" s="567"/>
      <c r="BP35" s="567"/>
      <c r="BQ35" s="567"/>
      <c r="BR35" s="567"/>
      <c r="BS35" s="567"/>
      <c r="BT35" s="567"/>
      <c r="BU35" s="567"/>
      <c r="BV35" s="165"/>
      <c r="BW35" s="566">
        <f t="shared" ref="BW35:BW43" si="2">IF(BY35="","",BW34+1)</f>
        <v>13</v>
      </c>
      <c r="BX35" s="566"/>
      <c r="BY35" s="567" t="str">
        <f>IF('各会計、関係団体の財政状況及び健全化判断比率'!B69="","",'各会計、関係団体の財政状況及び健全化判断比率'!B69)</f>
        <v>山形県後期高齢者医療広域連合（普通会計分）</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山形市土地開発公社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後期高齢者医療事業会計</v>
      </c>
      <c r="X36" s="567"/>
      <c r="Y36" s="567"/>
      <c r="Z36" s="567"/>
      <c r="AA36" s="567"/>
      <c r="AB36" s="567"/>
      <c r="AC36" s="567"/>
      <c r="AD36" s="567"/>
      <c r="AE36" s="567"/>
      <c r="AF36" s="567"/>
      <c r="AG36" s="567"/>
      <c r="AH36" s="567"/>
      <c r="AI36" s="567"/>
      <c r="AJ36" s="567"/>
      <c r="AK36" s="567"/>
      <c r="AL36" s="165"/>
      <c r="AM36" s="566">
        <f t="shared" si="0"/>
        <v>9</v>
      </c>
      <c r="AN36" s="566"/>
      <c r="AO36" s="567" t="str">
        <f>IF('各会計、関係団体の財政状況及び健全化判断比率'!B34="","",'各会計、関係団体の財政状況及び健全化判断比率'!B34)</f>
        <v>市立病院済生館事業会計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14</v>
      </c>
      <c r="BX36" s="566"/>
      <c r="BY36" s="567" t="str">
        <f>IF('各会計、関係団体の財政状況及び健全化判断比率'!B70="","",'各会計、関係団体の財政状況及び健全化判断比率'!B70)</f>
        <v>山形県後期高齢者医療広域連合（事業会計分）</v>
      </c>
      <c r="BZ36" s="567"/>
      <c r="CA36" s="567"/>
      <c r="CB36" s="567"/>
      <c r="CC36" s="567"/>
      <c r="CD36" s="567"/>
      <c r="CE36" s="567"/>
      <c r="CF36" s="567"/>
      <c r="CG36" s="567"/>
      <c r="CH36" s="567"/>
      <c r="CI36" s="567"/>
      <c r="CJ36" s="567"/>
      <c r="CK36" s="567"/>
      <c r="CL36" s="567"/>
      <c r="CM36" s="567"/>
      <c r="CN36" s="165"/>
      <c r="CO36" s="566">
        <f t="shared" si="3"/>
        <v>20</v>
      </c>
      <c r="CP36" s="566"/>
      <c r="CQ36" s="567" t="str">
        <f>IF('各会計、関係団体の財政状況及び健全化判断比率'!BS9="","",'各会計、関係団体の財政状況及び健全化判断比率'!BS9)</f>
        <v>山形市文化振興事業団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駐車場事業会計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15</v>
      </c>
      <c r="BX37" s="566"/>
      <c r="BY37" s="567" t="str">
        <f>IF('各会計、関係団体の財政状況及び健全化判断比率'!B71="","",'各会計、関係団体の財政状況及び健全化判断比率'!B71)</f>
        <v>山形県消防補償等組合</v>
      </c>
      <c r="BZ37" s="567"/>
      <c r="CA37" s="567"/>
      <c r="CB37" s="567"/>
      <c r="CC37" s="567"/>
      <c r="CD37" s="567"/>
      <c r="CE37" s="567"/>
      <c r="CF37" s="567"/>
      <c r="CG37" s="567"/>
      <c r="CH37" s="567"/>
      <c r="CI37" s="567"/>
      <c r="CJ37" s="567"/>
      <c r="CK37" s="567"/>
      <c r="CL37" s="567"/>
      <c r="CM37" s="567"/>
      <c r="CN37" s="165"/>
      <c r="CO37" s="566">
        <f t="shared" si="3"/>
        <v>21</v>
      </c>
      <c r="CP37" s="566"/>
      <c r="CQ37" s="567" t="str">
        <f>IF('各会計、関係団体の財政状況及び健全化判断比率'!BS10="","",'各会計、関係団体の財政状況及び健全化判断比率'!BS10)</f>
        <v>山形市健康福祉医療事業団</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16</v>
      </c>
      <c r="BX38" s="566"/>
      <c r="BY38" s="567" t="str">
        <f>IF('各会計、関係団体の財政状況及び健全化判断比率'!B72="","",'各会計、関係団体の財政状況及び健全化判断比率'!B72)</f>
        <v>山形県自治会館管理組合</v>
      </c>
      <c r="BZ38" s="567"/>
      <c r="CA38" s="567"/>
      <c r="CB38" s="567"/>
      <c r="CC38" s="567"/>
      <c r="CD38" s="567"/>
      <c r="CE38" s="567"/>
      <c r="CF38" s="567"/>
      <c r="CG38" s="567"/>
      <c r="CH38" s="567"/>
      <c r="CI38" s="567"/>
      <c r="CJ38" s="567"/>
      <c r="CK38" s="567"/>
      <c r="CL38" s="567"/>
      <c r="CM38" s="567"/>
      <c r="CN38" s="165"/>
      <c r="CO38" s="566">
        <f t="shared" si="3"/>
        <v>22</v>
      </c>
      <c r="CP38" s="566"/>
      <c r="CQ38" s="567" t="str">
        <f>IF('各会計、関係団体の財政状況及び健全化判断比率'!BS11="","",'各会計、関係団体の財政状況及び健全化判断比率'!BS11)</f>
        <v>山形コンベンションビューロー</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17</v>
      </c>
      <c r="BX39" s="566"/>
      <c r="BY39" s="567" t="str">
        <f>IF('各会計、関係団体の財政状況及び健全化判断比率'!B73="","",'各会計、関係団体の財政状況及び健全化判断比率'!B73)</f>
        <v>最上川中部水道企業団</v>
      </c>
      <c r="BZ39" s="567"/>
      <c r="CA39" s="567"/>
      <c r="CB39" s="567"/>
      <c r="CC39" s="567"/>
      <c r="CD39" s="567"/>
      <c r="CE39" s="567"/>
      <c r="CF39" s="567"/>
      <c r="CG39" s="567"/>
      <c r="CH39" s="567"/>
      <c r="CI39" s="567"/>
      <c r="CJ39" s="567"/>
      <c r="CK39" s="567"/>
      <c r="CL39" s="567"/>
      <c r="CM39" s="567"/>
      <c r="CN39" s="165"/>
      <c r="CO39" s="566">
        <f t="shared" si="3"/>
        <v>23</v>
      </c>
      <c r="CP39" s="566"/>
      <c r="CQ39" s="567" t="str">
        <f>IF('各会計、関係団体の財政状況及び健全化判断比率'!BS12="","",'各会計、関係団体の財政状況及び健全化判断比率'!BS12)</f>
        <v>山形市農業振興公社</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f t="shared" si="3"/>
        <v>24</v>
      </c>
      <c r="CP40" s="566"/>
      <c r="CQ40" s="567" t="str">
        <f>IF('各会計、関係団体の財政状況及び健全化判断比率'!BS13="","",'各会計、関係団体の財政状況及び健全化判断比率'!BS13)</f>
        <v>山形市水道サービスセンター</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f t="shared" si="3"/>
        <v>25</v>
      </c>
      <c r="CP41" s="566"/>
      <c r="CQ41" s="567" t="str">
        <f>IF('各会計、関係団体の財政状況及び健全化判断比率'!BS14="","",'各会計、関係団体の財政状況及び健全化判断比率'!BS14)</f>
        <v>七日町再開発ビル</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f t="shared" si="3"/>
        <v>26</v>
      </c>
      <c r="CP42" s="566"/>
      <c r="CQ42" s="567" t="str">
        <f>IF('各会計、関係団体の財政状況及び健全化判断比率'!BS15="","",'各会計、関係団体の財政状況及び健全化判断比率'!BS15)</f>
        <v>山形地下道開発</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69" t="s">
        <v>24</v>
      </c>
      <c r="C41" s="1170"/>
      <c r="D41" s="81"/>
      <c r="E41" s="1175" t="s">
        <v>25</v>
      </c>
      <c r="F41" s="1175"/>
      <c r="G41" s="1175"/>
      <c r="H41" s="1176"/>
      <c r="I41" s="82">
        <v>100542</v>
      </c>
      <c r="J41" s="83">
        <v>99031</v>
      </c>
      <c r="K41" s="83">
        <v>98673</v>
      </c>
      <c r="L41" s="83">
        <v>99167</v>
      </c>
      <c r="M41" s="84">
        <v>101013</v>
      </c>
    </row>
    <row r="42" spans="2:13" ht="27.75" customHeight="1" x14ac:dyDescent="0.15">
      <c r="B42" s="1171"/>
      <c r="C42" s="1172"/>
      <c r="D42" s="85"/>
      <c r="E42" s="1177" t="s">
        <v>26</v>
      </c>
      <c r="F42" s="1177"/>
      <c r="G42" s="1177"/>
      <c r="H42" s="1178"/>
      <c r="I42" s="86">
        <v>13651</v>
      </c>
      <c r="J42" s="87">
        <v>12687</v>
      </c>
      <c r="K42" s="87">
        <v>11004</v>
      </c>
      <c r="L42" s="87">
        <v>10144</v>
      </c>
      <c r="M42" s="88">
        <v>9459</v>
      </c>
    </row>
    <row r="43" spans="2:13" ht="27.75" customHeight="1" x14ac:dyDescent="0.15">
      <c r="B43" s="1171"/>
      <c r="C43" s="1172"/>
      <c r="D43" s="85"/>
      <c r="E43" s="1177" t="s">
        <v>27</v>
      </c>
      <c r="F43" s="1177"/>
      <c r="G43" s="1177"/>
      <c r="H43" s="1178"/>
      <c r="I43" s="86">
        <v>55388</v>
      </c>
      <c r="J43" s="87">
        <v>49019</v>
      </c>
      <c r="K43" s="87">
        <v>45393</v>
      </c>
      <c r="L43" s="87">
        <v>44181</v>
      </c>
      <c r="M43" s="88">
        <v>41689</v>
      </c>
    </row>
    <row r="44" spans="2:13" ht="27.75" customHeight="1" x14ac:dyDescent="0.15">
      <c r="B44" s="1171"/>
      <c r="C44" s="1172"/>
      <c r="D44" s="85"/>
      <c r="E44" s="1177" t="s">
        <v>28</v>
      </c>
      <c r="F44" s="1177"/>
      <c r="G44" s="1177"/>
      <c r="H44" s="1178"/>
      <c r="I44" s="86">
        <v>55</v>
      </c>
      <c r="J44" s="87">
        <v>46</v>
      </c>
      <c r="K44" s="87">
        <v>36</v>
      </c>
      <c r="L44" s="87">
        <v>29</v>
      </c>
      <c r="M44" s="88">
        <v>238</v>
      </c>
    </row>
    <row r="45" spans="2:13" ht="27.75" customHeight="1" x14ac:dyDescent="0.15">
      <c r="B45" s="1171"/>
      <c r="C45" s="1172"/>
      <c r="D45" s="85"/>
      <c r="E45" s="1177" t="s">
        <v>29</v>
      </c>
      <c r="F45" s="1177"/>
      <c r="G45" s="1177"/>
      <c r="H45" s="1178"/>
      <c r="I45" s="86">
        <v>16181</v>
      </c>
      <c r="J45" s="87">
        <v>16322</v>
      </c>
      <c r="K45" s="87">
        <v>16326</v>
      </c>
      <c r="L45" s="87">
        <v>15309</v>
      </c>
      <c r="M45" s="88">
        <v>14000</v>
      </c>
    </row>
    <row r="46" spans="2:13" ht="27.75" customHeight="1" x14ac:dyDescent="0.15">
      <c r="B46" s="1171"/>
      <c r="C46" s="1172"/>
      <c r="D46" s="85"/>
      <c r="E46" s="1177" t="s">
        <v>30</v>
      </c>
      <c r="F46" s="1177"/>
      <c r="G46" s="1177"/>
      <c r="H46" s="1178"/>
      <c r="I46" s="86" t="s">
        <v>479</v>
      </c>
      <c r="J46" s="87" t="s">
        <v>479</v>
      </c>
      <c r="K46" s="87" t="s">
        <v>479</v>
      </c>
      <c r="L46" s="87">
        <v>49</v>
      </c>
      <c r="M46" s="88">
        <v>103</v>
      </c>
    </row>
    <row r="47" spans="2:13" ht="27.75" customHeight="1" x14ac:dyDescent="0.15">
      <c r="B47" s="1171"/>
      <c r="C47" s="1172"/>
      <c r="D47" s="85"/>
      <c r="E47" s="1177" t="s">
        <v>31</v>
      </c>
      <c r="F47" s="1177"/>
      <c r="G47" s="1177"/>
      <c r="H47" s="1178"/>
      <c r="I47" s="86" t="s">
        <v>479</v>
      </c>
      <c r="J47" s="87" t="s">
        <v>479</v>
      </c>
      <c r="K47" s="87" t="s">
        <v>479</v>
      </c>
      <c r="L47" s="87" t="s">
        <v>479</v>
      </c>
      <c r="M47" s="88" t="s">
        <v>479</v>
      </c>
    </row>
    <row r="48" spans="2:13" ht="27.75" customHeight="1" x14ac:dyDescent="0.15">
      <c r="B48" s="1173"/>
      <c r="C48" s="1174"/>
      <c r="D48" s="85"/>
      <c r="E48" s="1177" t="s">
        <v>32</v>
      </c>
      <c r="F48" s="1177"/>
      <c r="G48" s="1177"/>
      <c r="H48" s="1178"/>
      <c r="I48" s="86" t="s">
        <v>479</v>
      </c>
      <c r="J48" s="87" t="s">
        <v>479</v>
      </c>
      <c r="K48" s="87" t="s">
        <v>479</v>
      </c>
      <c r="L48" s="87" t="s">
        <v>479</v>
      </c>
      <c r="M48" s="88" t="s">
        <v>479</v>
      </c>
    </row>
    <row r="49" spans="2:13" ht="27.75" customHeight="1" x14ac:dyDescent="0.15">
      <c r="B49" s="1179" t="s">
        <v>33</v>
      </c>
      <c r="C49" s="1180"/>
      <c r="D49" s="89"/>
      <c r="E49" s="1177" t="s">
        <v>34</v>
      </c>
      <c r="F49" s="1177"/>
      <c r="G49" s="1177"/>
      <c r="H49" s="1178"/>
      <c r="I49" s="86">
        <v>7001</v>
      </c>
      <c r="J49" s="87">
        <v>6360</v>
      </c>
      <c r="K49" s="87">
        <v>7825</v>
      </c>
      <c r="L49" s="87">
        <v>7648</v>
      </c>
      <c r="M49" s="88">
        <v>6710</v>
      </c>
    </row>
    <row r="50" spans="2:13" ht="27.75" customHeight="1" x14ac:dyDescent="0.15">
      <c r="B50" s="1171"/>
      <c r="C50" s="1172"/>
      <c r="D50" s="85"/>
      <c r="E50" s="1177" t="s">
        <v>35</v>
      </c>
      <c r="F50" s="1177"/>
      <c r="G50" s="1177"/>
      <c r="H50" s="1178"/>
      <c r="I50" s="86">
        <v>28489</v>
      </c>
      <c r="J50" s="87">
        <v>25556</v>
      </c>
      <c r="K50" s="87">
        <v>23203</v>
      </c>
      <c r="L50" s="87">
        <v>22021</v>
      </c>
      <c r="M50" s="88">
        <v>21735</v>
      </c>
    </row>
    <row r="51" spans="2:13" ht="27.75" customHeight="1" x14ac:dyDescent="0.15">
      <c r="B51" s="1173"/>
      <c r="C51" s="1174"/>
      <c r="D51" s="85"/>
      <c r="E51" s="1177" t="s">
        <v>36</v>
      </c>
      <c r="F51" s="1177"/>
      <c r="G51" s="1177"/>
      <c r="H51" s="1178"/>
      <c r="I51" s="86">
        <v>112662</v>
      </c>
      <c r="J51" s="87">
        <v>111362</v>
      </c>
      <c r="K51" s="87">
        <v>110553</v>
      </c>
      <c r="L51" s="87">
        <v>110040</v>
      </c>
      <c r="M51" s="88">
        <v>107467</v>
      </c>
    </row>
    <row r="52" spans="2:13" ht="27.75" customHeight="1" thickBot="1" x14ac:dyDescent="0.2">
      <c r="B52" s="1181" t="s">
        <v>37</v>
      </c>
      <c r="C52" s="1182"/>
      <c r="D52" s="90"/>
      <c r="E52" s="1183" t="s">
        <v>38</v>
      </c>
      <c r="F52" s="1183"/>
      <c r="G52" s="1183"/>
      <c r="H52" s="1184"/>
      <c r="I52" s="91">
        <v>37666</v>
      </c>
      <c r="J52" s="92">
        <v>33826</v>
      </c>
      <c r="K52" s="92">
        <v>29850</v>
      </c>
      <c r="L52" s="92">
        <v>29170</v>
      </c>
      <c r="M52" s="93">
        <v>30592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60004</v>
      </c>
      <c r="E3" s="116"/>
      <c r="F3" s="117">
        <v>41739</v>
      </c>
      <c r="G3" s="118"/>
      <c r="H3" s="119"/>
    </row>
    <row r="4" spans="1:8" x14ac:dyDescent="0.15">
      <c r="A4" s="120"/>
      <c r="B4" s="121"/>
      <c r="C4" s="122"/>
      <c r="D4" s="123">
        <v>35150</v>
      </c>
      <c r="E4" s="124"/>
      <c r="F4" s="125">
        <v>24625</v>
      </c>
      <c r="G4" s="126"/>
      <c r="H4" s="127"/>
    </row>
    <row r="5" spans="1:8" x14ac:dyDescent="0.15">
      <c r="A5" s="108" t="s">
        <v>511</v>
      </c>
      <c r="B5" s="113"/>
      <c r="C5" s="114"/>
      <c r="D5" s="115">
        <v>41654</v>
      </c>
      <c r="E5" s="116"/>
      <c r="F5" s="117">
        <v>36765</v>
      </c>
      <c r="G5" s="118"/>
      <c r="H5" s="119"/>
    </row>
    <row r="6" spans="1:8" x14ac:dyDescent="0.15">
      <c r="A6" s="120"/>
      <c r="B6" s="121"/>
      <c r="C6" s="122"/>
      <c r="D6" s="123">
        <v>27283</v>
      </c>
      <c r="E6" s="124"/>
      <c r="F6" s="125">
        <v>20975</v>
      </c>
      <c r="G6" s="126"/>
      <c r="H6" s="127"/>
    </row>
    <row r="7" spans="1:8" x14ac:dyDescent="0.15">
      <c r="A7" s="108" t="s">
        <v>512</v>
      </c>
      <c r="B7" s="113"/>
      <c r="C7" s="114"/>
      <c r="D7" s="115">
        <v>40283</v>
      </c>
      <c r="E7" s="116"/>
      <c r="F7" s="117">
        <v>39052</v>
      </c>
      <c r="G7" s="118"/>
      <c r="H7" s="119"/>
    </row>
    <row r="8" spans="1:8" x14ac:dyDescent="0.15">
      <c r="A8" s="120"/>
      <c r="B8" s="121"/>
      <c r="C8" s="122"/>
      <c r="D8" s="123">
        <v>27068</v>
      </c>
      <c r="E8" s="124"/>
      <c r="F8" s="125">
        <v>21186</v>
      </c>
      <c r="G8" s="126"/>
      <c r="H8" s="127"/>
    </row>
    <row r="9" spans="1:8" x14ac:dyDescent="0.15">
      <c r="A9" s="108" t="s">
        <v>513</v>
      </c>
      <c r="B9" s="113"/>
      <c r="C9" s="114"/>
      <c r="D9" s="115">
        <v>46640</v>
      </c>
      <c r="E9" s="116"/>
      <c r="F9" s="117">
        <v>41235</v>
      </c>
      <c r="G9" s="118"/>
      <c r="H9" s="119"/>
    </row>
    <row r="10" spans="1:8" x14ac:dyDescent="0.15">
      <c r="A10" s="120"/>
      <c r="B10" s="121"/>
      <c r="C10" s="122"/>
      <c r="D10" s="123">
        <v>30213</v>
      </c>
      <c r="E10" s="124"/>
      <c r="F10" s="125">
        <v>22086</v>
      </c>
      <c r="G10" s="126"/>
      <c r="H10" s="127"/>
    </row>
    <row r="11" spans="1:8" x14ac:dyDescent="0.15">
      <c r="A11" s="108" t="s">
        <v>514</v>
      </c>
      <c r="B11" s="113"/>
      <c r="C11" s="114"/>
      <c r="D11" s="115">
        <v>48281</v>
      </c>
      <c r="E11" s="116"/>
      <c r="F11" s="117">
        <v>41862</v>
      </c>
      <c r="G11" s="118"/>
      <c r="H11" s="119"/>
    </row>
    <row r="12" spans="1:8" x14ac:dyDescent="0.15">
      <c r="A12" s="120"/>
      <c r="B12" s="121"/>
      <c r="C12" s="128"/>
      <c r="D12" s="123">
        <v>29550</v>
      </c>
      <c r="E12" s="124"/>
      <c r="F12" s="125">
        <v>23710</v>
      </c>
      <c r="G12" s="126"/>
      <c r="H12" s="127"/>
    </row>
    <row r="13" spans="1:8" x14ac:dyDescent="0.15">
      <c r="A13" s="108"/>
      <c r="B13" s="113"/>
      <c r="C13" s="129"/>
      <c r="D13" s="130">
        <v>47372</v>
      </c>
      <c r="E13" s="131"/>
      <c r="F13" s="132">
        <v>40131</v>
      </c>
      <c r="G13" s="133"/>
      <c r="H13" s="119"/>
    </row>
    <row r="14" spans="1:8" x14ac:dyDescent="0.15">
      <c r="A14" s="120"/>
      <c r="B14" s="121"/>
      <c r="C14" s="122"/>
      <c r="D14" s="123">
        <v>29853</v>
      </c>
      <c r="E14" s="124"/>
      <c r="F14" s="125">
        <v>22516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3.63</v>
      </c>
      <c r="C19" s="134">
        <f>ROUND(VALUE(SUBSTITUTE(実質収支比率等に係る経年分析!G$48,"▲","-")),2)</f>
        <v>4.5999999999999996</v>
      </c>
      <c r="D19" s="134">
        <f>ROUND(VALUE(SUBSTITUTE(実質収支比率等に係る経年分析!H$48,"▲","-")),2)</f>
        <v>2.99</v>
      </c>
      <c r="E19" s="134">
        <f>ROUND(VALUE(SUBSTITUTE(実質収支比率等に係る経年分析!I$48,"▲","-")),2)</f>
        <v>3.36</v>
      </c>
      <c r="F19" s="134">
        <f>ROUND(VALUE(SUBSTITUTE(実質収支比率等に係る経年分析!J$48,"▲","-")),2)</f>
        <v>2.39</v>
      </c>
    </row>
    <row r="20" spans="1:11" x14ac:dyDescent="0.15">
      <c r="A20" s="134" t="s">
        <v>43</v>
      </c>
      <c r="B20" s="134">
        <f>ROUND(VALUE(SUBSTITUTE(実質収支比率等に係る経年分析!F$47,"▲","-")),2)</f>
        <v>4.41</v>
      </c>
      <c r="C20" s="134">
        <f>ROUND(VALUE(SUBSTITUTE(実質収支比率等に係る経年分析!G$47,"▲","-")),2)</f>
        <v>4.12</v>
      </c>
      <c r="D20" s="134">
        <f>ROUND(VALUE(SUBSTITUTE(実質収支比率等に係る経年分析!H$47,"▲","-")),2)</f>
        <v>5.2</v>
      </c>
      <c r="E20" s="134">
        <f>ROUND(VALUE(SUBSTITUTE(実質収支比率等に係る経年分析!I$47,"▲","-")),2)</f>
        <v>4.68</v>
      </c>
      <c r="F20" s="134">
        <f>ROUND(VALUE(SUBSTITUTE(実質収支比率等に係る経年分析!J$47,"▲","-")),2)</f>
        <v>4.3600000000000003</v>
      </c>
    </row>
    <row r="21" spans="1:11" x14ac:dyDescent="0.15">
      <c r="A21" s="134" t="s">
        <v>44</v>
      </c>
      <c r="B21" s="134">
        <f>IF(ISNUMBER(VALUE(SUBSTITUTE(実質収支比率等に係る経年分析!F$49,"▲","-"))),ROUND(VALUE(SUBSTITUTE(実質収支比率等に係る経年分析!F$49,"▲","-")),2),NA())</f>
        <v>0.17</v>
      </c>
      <c r="C21" s="134">
        <f>IF(ISNUMBER(VALUE(SUBSTITUTE(実質収支比率等に係る経年分析!G$49,"▲","-"))),ROUND(VALUE(SUBSTITUTE(実質収支比率等に係る経年分析!G$49,"▲","-")),2),NA())</f>
        <v>0.55000000000000004</v>
      </c>
      <c r="D21" s="134">
        <f>IF(ISNUMBER(VALUE(SUBSTITUTE(実質収支比率等に係る経年分析!H$49,"▲","-"))),ROUND(VALUE(SUBSTITUTE(実質収支比率等に係る経年分析!H$49,"▲","-")),2),NA())</f>
        <v>-0.59</v>
      </c>
      <c r="E21" s="134">
        <f>IF(ISNUMBER(VALUE(SUBSTITUTE(実質収支比率等に係る経年分析!I$49,"▲","-"))),ROUND(VALUE(SUBSTITUTE(実質収支比率等に係る経年分析!I$49,"▲","-")),2),NA())</f>
        <v>-0.12</v>
      </c>
      <c r="F21" s="134">
        <f>IF(ISNUMBER(VALUE(SUBSTITUTE(実質収支比率等に係る経年分析!J$49,"▲","-"))),ROUND(VALUE(SUBSTITUTE(実質収支比率等に係る経年分析!J$49,"▲","-")),2),NA())</f>
        <v>-1.29</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公設地方卸売市場事業会計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後期高齢者医療事業会計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介護保険事業会計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0.57999999999999996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0.28999999999999998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0.28000000000000003</v>
      </c>
    </row>
    <row r="32" spans="1:11" x14ac:dyDescent="0.15">
      <c r="A32" s="135" t="str">
        <f>IF(連結実質赤字比率に係る赤字・黒字の構成分析!C$38="",NA(),連結実質赤字比率に係る赤字・黒字の構成分析!C$38)</f>
        <v>国民健康保険事業会計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1.44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2.5099999999999998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1.85</v>
      </c>
    </row>
    <row r="33" spans="1:16" x14ac:dyDescent="0.15">
      <c r="A33" s="135" t="str">
        <f>IF(連結実質赤字比率に係る赤字・黒字の構成分析!C$37="",NA(),連結実質赤字比率に係る赤字・黒字の構成分析!C$37)</f>
        <v>公共下水道事業会計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2.37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2.15</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3.62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4.59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2.38</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6.35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6.52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6.44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6.73</v>
      </c>
    </row>
    <row r="36" spans="1:16" x14ac:dyDescent="0.15">
      <c r="A36" s="135" t="str">
        <f>IF(連結実質赤字比率に係る赤字・黒字の構成分析!C$34="",NA(),連結実質赤字比率に係る赤字・黒字の構成分析!C$34)</f>
        <v>市立病院済生館事業会計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7.26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8.2200000000000006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8.52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9.1300000000000008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8.52</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11967</v>
      </c>
      <c r="E42" s="136"/>
      <c r="F42" s="136"/>
      <c r="G42" s="136">
        <f>'実質公債費比率（分子）の構造'!L$52</f>
        <v>12014</v>
      </c>
      <c r="H42" s="136"/>
      <c r="I42" s="136"/>
      <c r="J42" s="136">
        <f>'実質公債費比率（分子）の構造'!M$52</f>
        <v>11959</v>
      </c>
      <c r="K42" s="136"/>
      <c r="L42" s="136"/>
      <c r="M42" s="136">
        <f>'実質公債費比率（分子）の構造'!N$52</f>
        <v>11632</v>
      </c>
      <c r="N42" s="136"/>
      <c r="O42" s="136"/>
      <c r="P42" s="136">
        <f>'実質公債費比率（分子）の構造'!O$52</f>
        <v>11959</v>
      </c>
    </row>
    <row r="43" spans="1:16" x14ac:dyDescent="0.15">
      <c r="A43" s="136" t="s">
        <v>52</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2</v>
      </c>
      <c r="O43" s="136"/>
      <c r="P43" s="136"/>
    </row>
    <row r="44" spans="1:16" x14ac:dyDescent="0.15">
      <c r="A44" s="136" t="s">
        <v>53</v>
      </c>
      <c r="B44" s="136">
        <f>'実質公債費比率（分子）の構造'!K$50</f>
        <v>917</v>
      </c>
      <c r="C44" s="136"/>
      <c r="D44" s="136"/>
      <c r="E44" s="136">
        <f>'実質公債費比率（分子）の構造'!L$50</f>
        <v>1072</v>
      </c>
      <c r="F44" s="136"/>
      <c r="G44" s="136"/>
      <c r="H44" s="136">
        <f>'実質公債費比率（分子）の構造'!M$50</f>
        <v>1125</v>
      </c>
      <c r="I44" s="136"/>
      <c r="J44" s="136"/>
      <c r="K44" s="136">
        <f>'実質公債費比率（分子）の構造'!N$50</f>
        <v>774</v>
      </c>
      <c r="L44" s="136"/>
      <c r="M44" s="136"/>
      <c r="N44" s="136">
        <f>'実質公債費比率（分子）の構造'!O$50</f>
        <v>1142</v>
      </c>
      <c r="O44" s="136"/>
      <c r="P44" s="136"/>
    </row>
    <row r="45" spans="1:16" x14ac:dyDescent="0.15">
      <c r="A45" s="136" t="s">
        <v>54</v>
      </c>
      <c r="B45" s="136">
        <f>'実質公債費比率（分子）の構造'!K$49</f>
        <v>34</v>
      </c>
      <c r="C45" s="136"/>
      <c r="D45" s="136"/>
      <c r="E45" s="136">
        <f>'実質公債費比率（分子）の構造'!L$49</f>
        <v>10</v>
      </c>
      <c r="F45" s="136"/>
      <c r="G45" s="136"/>
      <c r="H45" s="136">
        <f>'実質公債費比率（分子）の構造'!M$49</f>
        <v>10</v>
      </c>
      <c r="I45" s="136"/>
      <c r="J45" s="136"/>
      <c r="K45" s="136">
        <f>'実質公債費比率（分子）の構造'!N$49</f>
        <v>8</v>
      </c>
      <c r="L45" s="136"/>
      <c r="M45" s="136"/>
      <c r="N45" s="136">
        <f>'実質公債費比率（分子）の構造'!O$49</f>
        <v>7</v>
      </c>
      <c r="O45" s="136"/>
      <c r="P45" s="136"/>
    </row>
    <row r="46" spans="1:16" x14ac:dyDescent="0.15">
      <c r="A46" s="136" t="s">
        <v>55</v>
      </c>
      <c r="B46" s="136">
        <f>'実質公債費比率（分子）の構造'!K$48</f>
        <v>4149</v>
      </c>
      <c r="C46" s="136"/>
      <c r="D46" s="136"/>
      <c r="E46" s="136">
        <f>'実質公債費比率（分子）の構造'!L$48</f>
        <v>4208</v>
      </c>
      <c r="F46" s="136"/>
      <c r="G46" s="136"/>
      <c r="H46" s="136">
        <f>'実質公債費比率（分子）の構造'!M$48</f>
        <v>4214</v>
      </c>
      <c r="I46" s="136"/>
      <c r="J46" s="136"/>
      <c r="K46" s="136">
        <f>'実質公債費比率（分子）の構造'!N$48</f>
        <v>4036</v>
      </c>
      <c r="L46" s="136"/>
      <c r="M46" s="136"/>
      <c r="N46" s="136">
        <f>'実質公債費比率（分子）の構造'!O$48</f>
        <v>3925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11091</v>
      </c>
      <c r="C49" s="136"/>
      <c r="D49" s="136"/>
      <c r="E49" s="136">
        <f>'実質公債費比率（分子）の構造'!L$45</f>
        <v>10942</v>
      </c>
      <c r="F49" s="136"/>
      <c r="G49" s="136"/>
      <c r="H49" s="136">
        <f>'実質公債費比率（分子）の構造'!M$45</f>
        <v>10557</v>
      </c>
      <c r="I49" s="136"/>
      <c r="J49" s="136"/>
      <c r="K49" s="136">
        <f>'実質公債費比率（分子）の構造'!N$45</f>
        <v>10454</v>
      </c>
      <c r="L49" s="136"/>
      <c r="M49" s="136"/>
      <c r="N49" s="136">
        <f>'実質公債費比率（分子）の構造'!O$45</f>
        <v>10580</v>
      </c>
      <c r="O49" s="136"/>
      <c r="P49" s="136"/>
    </row>
    <row r="50" spans="1:16" x14ac:dyDescent="0.15">
      <c r="A50" s="136" t="s">
        <v>59</v>
      </c>
      <c r="B50" s="136" t="e">
        <f>NA()</f>
        <v>#N/A</v>
      </c>
      <c r="C50" s="136">
        <f>IF(ISNUMBER('実質公債費比率（分子）の構造'!K$53),'実質公債費比率（分子）の構造'!K$53,NA())</f>
        <v>4225</v>
      </c>
      <c r="D50" s="136" t="e">
        <f>NA()</f>
        <v>#N/A</v>
      </c>
      <c r="E50" s="136" t="e">
        <f>NA()</f>
        <v>#N/A</v>
      </c>
      <c r="F50" s="136">
        <f>IF(ISNUMBER('実質公債費比率（分子）の構造'!L$53),'実質公債費比率（分子）の構造'!L$53,NA())</f>
        <v>4219</v>
      </c>
      <c r="G50" s="136" t="e">
        <f>NA()</f>
        <v>#N/A</v>
      </c>
      <c r="H50" s="136" t="e">
        <f>NA()</f>
        <v>#N/A</v>
      </c>
      <c r="I50" s="136">
        <f>IF(ISNUMBER('実質公債費比率（分子）の構造'!M$53),'実質公債費比率（分子）の構造'!M$53,NA())</f>
        <v>3948</v>
      </c>
      <c r="J50" s="136" t="e">
        <f>NA()</f>
        <v>#N/A</v>
      </c>
      <c r="K50" s="136" t="e">
        <f>NA()</f>
        <v>#N/A</v>
      </c>
      <c r="L50" s="136">
        <f>IF(ISNUMBER('実質公債費比率（分子）の構造'!N$53),'実質公債費比率（分子）の構造'!N$53,NA())</f>
        <v>3641</v>
      </c>
      <c r="M50" s="136" t="e">
        <f>NA()</f>
        <v>#N/A</v>
      </c>
      <c r="N50" s="136" t="e">
        <f>NA()</f>
        <v>#N/A</v>
      </c>
      <c r="O50" s="136">
        <f>IF(ISNUMBER('実質公債費比率（分子）の構造'!O$53),'実質公債費比率（分子）の構造'!O$53,NA())</f>
        <v>3697</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112662</v>
      </c>
      <c r="E56" s="135"/>
      <c r="F56" s="135"/>
      <c r="G56" s="135">
        <f>'将来負担比率（分子）の構造'!J$51</f>
        <v>111362</v>
      </c>
      <c r="H56" s="135"/>
      <c r="I56" s="135"/>
      <c r="J56" s="135">
        <f>'将来負担比率（分子）の構造'!K$51</f>
        <v>110553</v>
      </c>
      <c r="K56" s="135"/>
      <c r="L56" s="135"/>
      <c r="M56" s="135">
        <f>'将来負担比率（分子）の構造'!L$51</f>
        <v>110040</v>
      </c>
      <c r="N56" s="135"/>
      <c r="O56" s="135"/>
      <c r="P56" s="135">
        <f>'将来負担比率（分子）の構造'!M$51</f>
        <v>107467</v>
      </c>
    </row>
    <row r="57" spans="1:16" x14ac:dyDescent="0.15">
      <c r="A57" s="135" t="s">
        <v>35</v>
      </c>
      <c r="B57" s="135"/>
      <c r="C57" s="135"/>
      <c r="D57" s="135">
        <f>'将来負担比率（分子）の構造'!I$50</f>
        <v>28489</v>
      </c>
      <c r="E57" s="135"/>
      <c r="F57" s="135"/>
      <c r="G57" s="135">
        <f>'将来負担比率（分子）の構造'!J$50</f>
        <v>25556</v>
      </c>
      <c r="H57" s="135"/>
      <c r="I57" s="135"/>
      <c r="J57" s="135">
        <f>'将来負担比率（分子）の構造'!K$50</f>
        <v>23203</v>
      </c>
      <c r="K57" s="135"/>
      <c r="L57" s="135"/>
      <c r="M57" s="135">
        <f>'将来負担比率（分子）の構造'!L$50</f>
        <v>22021</v>
      </c>
      <c r="N57" s="135"/>
      <c r="O57" s="135"/>
      <c r="P57" s="135">
        <f>'将来負担比率（分子）の構造'!M$50</f>
        <v>21735</v>
      </c>
    </row>
    <row r="58" spans="1:16" x14ac:dyDescent="0.15">
      <c r="A58" s="135" t="s">
        <v>34</v>
      </c>
      <c r="B58" s="135"/>
      <c r="C58" s="135"/>
      <c r="D58" s="135">
        <f>'将来負担比率（分子）の構造'!I$49</f>
        <v>7001</v>
      </c>
      <c r="E58" s="135"/>
      <c r="F58" s="135"/>
      <c r="G58" s="135">
        <f>'将来負担比率（分子）の構造'!J$49</f>
        <v>6360</v>
      </c>
      <c r="H58" s="135"/>
      <c r="I58" s="135"/>
      <c r="J58" s="135">
        <f>'将来負担比率（分子）の構造'!K$49</f>
        <v>7825</v>
      </c>
      <c r="K58" s="135"/>
      <c r="L58" s="135"/>
      <c r="M58" s="135">
        <f>'将来負担比率（分子）の構造'!L$49</f>
        <v>7648</v>
      </c>
      <c r="N58" s="135"/>
      <c r="O58" s="135"/>
      <c r="P58" s="135">
        <f>'将来負担比率（分子）の構造'!M$49</f>
        <v>6710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f>'将来負担比率（分子）の構造'!L$46</f>
        <v>49</v>
      </c>
      <c r="L61" s="135"/>
      <c r="M61" s="135"/>
      <c r="N61" s="135">
        <f>'将来負担比率（分子）の構造'!M$46</f>
        <v>103</v>
      </c>
      <c r="O61" s="135"/>
      <c r="P61" s="135"/>
    </row>
    <row r="62" spans="1:16" x14ac:dyDescent="0.15">
      <c r="A62" s="135" t="s">
        <v>29</v>
      </c>
      <c r="B62" s="135">
        <f>'将来負担比率（分子）の構造'!I$45</f>
        <v>16181</v>
      </c>
      <c r="C62" s="135"/>
      <c r="D62" s="135"/>
      <c r="E62" s="135">
        <f>'将来負担比率（分子）の構造'!J$45</f>
        <v>16322</v>
      </c>
      <c r="F62" s="135"/>
      <c r="G62" s="135"/>
      <c r="H62" s="135">
        <f>'将来負担比率（分子）の構造'!K$45</f>
        <v>16326</v>
      </c>
      <c r="I62" s="135"/>
      <c r="J62" s="135"/>
      <c r="K62" s="135">
        <f>'将来負担比率（分子）の構造'!L$45</f>
        <v>15309</v>
      </c>
      <c r="L62" s="135"/>
      <c r="M62" s="135"/>
      <c r="N62" s="135">
        <f>'将来負担比率（分子）の構造'!M$45</f>
        <v>14000</v>
      </c>
      <c r="O62" s="135"/>
      <c r="P62" s="135"/>
    </row>
    <row r="63" spans="1:16" x14ac:dyDescent="0.15">
      <c r="A63" s="135" t="s">
        <v>28</v>
      </c>
      <c r="B63" s="135">
        <f>'将来負担比率（分子）の構造'!I$44</f>
        <v>55</v>
      </c>
      <c r="C63" s="135"/>
      <c r="D63" s="135"/>
      <c r="E63" s="135">
        <f>'将来負担比率（分子）の構造'!J$44</f>
        <v>46</v>
      </c>
      <c r="F63" s="135"/>
      <c r="G63" s="135"/>
      <c r="H63" s="135">
        <f>'将来負担比率（分子）の構造'!K$44</f>
        <v>36</v>
      </c>
      <c r="I63" s="135"/>
      <c r="J63" s="135"/>
      <c r="K63" s="135">
        <f>'将来負担比率（分子）の構造'!L$44</f>
        <v>29</v>
      </c>
      <c r="L63" s="135"/>
      <c r="M63" s="135"/>
      <c r="N63" s="135">
        <f>'将来負担比率（分子）の構造'!M$44</f>
        <v>238</v>
      </c>
      <c r="O63" s="135"/>
      <c r="P63" s="135"/>
    </row>
    <row r="64" spans="1:16" x14ac:dyDescent="0.15">
      <c r="A64" s="135" t="s">
        <v>27</v>
      </c>
      <c r="B64" s="135">
        <f>'将来負担比率（分子）の構造'!I$43</f>
        <v>55388</v>
      </c>
      <c r="C64" s="135"/>
      <c r="D64" s="135"/>
      <c r="E64" s="135">
        <f>'将来負担比率（分子）の構造'!J$43</f>
        <v>49019</v>
      </c>
      <c r="F64" s="135"/>
      <c r="G64" s="135"/>
      <c r="H64" s="135">
        <f>'将来負担比率（分子）の構造'!K$43</f>
        <v>45393</v>
      </c>
      <c r="I64" s="135"/>
      <c r="J64" s="135"/>
      <c r="K64" s="135">
        <f>'将来負担比率（分子）の構造'!L$43</f>
        <v>44181</v>
      </c>
      <c r="L64" s="135"/>
      <c r="M64" s="135"/>
      <c r="N64" s="135">
        <f>'将来負担比率（分子）の構造'!M$43</f>
        <v>41689</v>
      </c>
      <c r="O64" s="135"/>
      <c r="P64" s="135"/>
    </row>
    <row r="65" spans="1:16" x14ac:dyDescent="0.15">
      <c r="A65" s="135" t="s">
        <v>26</v>
      </c>
      <c r="B65" s="135">
        <f>'将来負担比率（分子）の構造'!I$42</f>
        <v>13651</v>
      </c>
      <c r="C65" s="135"/>
      <c r="D65" s="135"/>
      <c r="E65" s="135">
        <f>'将来負担比率（分子）の構造'!J$42</f>
        <v>12687</v>
      </c>
      <c r="F65" s="135"/>
      <c r="G65" s="135"/>
      <c r="H65" s="135">
        <f>'将来負担比率（分子）の構造'!K$42</f>
        <v>11004</v>
      </c>
      <c r="I65" s="135"/>
      <c r="J65" s="135"/>
      <c r="K65" s="135">
        <f>'将来負担比率（分子）の構造'!L$42</f>
        <v>10144</v>
      </c>
      <c r="L65" s="135"/>
      <c r="M65" s="135"/>
      <c r="N65" s="135">
        <f>'将来負担比率（分子）の構造'!M$42</f>
        <v>9459</v>
      </c>
      <c r="O65" s="135"/>
      <c r="P65" s="135"/>
    </row>
    <row r="66" spans="1:16" x14ac:dyDescent="0.15">
      <c r="A66" s="135" t="s">
        <v>25</v>
      </c>
      <c r="B66" s="135">
        <f>'将来負担比率（分子）の構造'!I$41</f>
        <v>100542</v>
      </c>
      <c r="C66" s="135"/>
      <c r="D66" s="135"/>
      <c r="E66" s="135">
        <f>'将来負担比率（分子）の構造'!J$41</f>
        <v>99031</v>
      </c>
      <c r="F66" s="135"/>
      <c r="G66" s="135"/>
      <c r="H66" s="135">
        <f>'将来負担比率（分子）の構造'!K$41</f>
        <v>98673</v>
      </c>
      <c r="I66" s="135"/>
      <c r="J66" s="135"/>
      <c r="K66" s="135">
        <f>'将来負担比率（分子）の構造'!L$41</f>
        <v>99167</v>
      </c>
      <c r="L66" s="135"/>
      <c r="M66" s="135"/>
      <c r="N66" s="135">
        <f>'将来負担比率（分子）の構造'!M$41</f>
        <v>101013</v>
      </c>
      <c r="O66" s="135"/>
      <c r="P66" s="135"/>
    </row>
    <row r="67" spans="1:16" x14ac:dyDescent="0.15">
      <c r="A67" s="135" t="s">
        <v>63</v>
      </c>
      <c r="B67" s="135" t="e">
        <f>NA()</f>
        <v>#N/A</v>
      </c>
      <c r="C67" s="135">
        <f>IF(ISNUMBER('将来負担比率（分子）の構造'!I$52), IF('将来負担比率（分子）の構造'!I$52 &lt; 0, 0, '将来負担比率（分子）の構造'!I$52), NA())</f>
        <v>37666</v>
      </c>
      <c r="D67" s="135" t="e">
        <f>NA()</f>
        <v>#N/A</v>
      </c>
      <c r="E67" s="135" t="e">
        <f>NA()</f>
        <v>#N/A</v>
      </c>
      <c r="F67" s="135">
        <f>IF(ISNUMBER('将来負担比率（分子）の構造'!J$52), IF('将来負担比率（分子）の構造'!J$52 &lt; 0, 0, '将来負担比率（分子）の構造'!J$52), NA())</f>
        <v>33826</v>
      </c>
      <c r="G67" s="135" t="e">
        <f>NA()</f>
        <v>#N/A</v>
      </c>
      <c r="H67" s="135" t="e">
        <f>NA()</f>
        <v>#N/A</v>
      </c>
      <c r="I67" s="135">
        <f>IF(ISNUMBER('将来負担比率（分子）の構造'!K$52), IF('将来負担比率（分子）の構造'!K$52 &lt; 0, 0, '将来負担比率（分子）の構造'!K$52), NA())</f>
        <v>29850</v>
      </c>
      <c r="J67" s="135" t="e">
        <f>NA()</f>
        <v>#N/A</v>
      </c>
      <c r="K67" s="135" t="e">
        <f>NA()</f>
        <v>#N/A</v>
      </c>
      <c r="L67" s="135">
        <f>IF(ISNUMBER('将来負担比率（分子）の構造'!L$52), IF('将来負担比率（分子）の構造'!L$52 &lt; 0, 0, '将来負担比率（分子）の構造'!L$52), NA())</f>
        <v>29170</v>
      </c>
      <c r="M67" s="135" t="e">
        <f>NA()</f>
        <v>#N/A</v>
      </c>
      <c r="N67" s="135" t="e">
        <f>NA()</f>
        <v>#N/A</v>
      </c>
      <c r="O67" s="135">
        <f>IF(ISNUMBER('将来負担比率（分子）の構造'!M$52), IF('将来負担比率（分子）の構造'!M$52 &lt; 0, 0, '将来負担比率（分子）の構造'!M$52), NA())</f>
        <v>30592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35760358</v>
      </c>
      <c r="S5" s="583"/>
      <c r="T5" s="583"/>
      <c r="U5" s="583"/>
      <c r="V5" s="583"/>
      <c r="W5" s="583"/>
      <c r="X5" s="583"/>
      <c r="Y5" s="584"/>
      <c r="Z5" s="585">
        <v>38.799999999999997</v>
      </c>
      <c r="AA5" s="585"/>
      <c r="AB5" s="585"/>
      <c r="AC5" s="585"/>
      <c r="AD5" s="586">
        <v>33264300</v>
      </c>
      <c r="AE5" s="586"/>
      <c r="AF5" s="586"/>
      <c r="AG5" s="586"/>
      <c r="AH5" s="586"/>
      <c r="AI5" s="586"/>
      <c r="AJ5" s="586"/>
      <c r="AK5" s="586"/>
      <c r="AL5" s="587">
        <v>69</v>
      </c>
      <c r="AM5" s="588"/>
      <c r="AN5" s="588"/>
      <c r="AO5" s="589"/>
      <c r="AP5" s="579" t="s">
        <v>207</v>
      </c>
      <c r="AQ5" s="580"/>
      <c r="AR5" s="580"/>
      <c r="AS5" s="580"/>
      <c r="AT5" s="580"/>
      <c r="AU5" s="580"/>
      <c r="AV5" s="580"/>
      <c r="AW5" s="580"/>
      <c r="AX5" s="580"/>
      <c r="AY5" s="580"/>
      <c r="AZ5" s="580"/>
      <c r="BA5" s="580"/>
      <c r="BB5" s="580"/>
      <c r="BC5" s="580"/>
      <c r="BD5" s="580"/>
      <c r="BE5" s="580"/>
      <c r="BF5" s="581"/>
      <c r="BG5" s="593">
        <v>33207608</v>
      </c>
      <c r="BH5" s="594"/>
      <c r="BI5" s="594"/>
      <c r="BJ5" s="594"/>
      <c r="BK5" s="594"/>
      <c r="BL5" s="594"/>
      <c r="BM5" s="594"/>
      <c r="BN5" s="595"/>
      <c r="BO5" s="596">
        <v>92.9</v>
      </c>
      <c r="BP5" s="596"/>
      <c r="BQ5" s="596"/>
      <c r="BR5" s="596"/>
      <c r="BS5" s="597">
        <v>517319</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x14ac:dyDescent="0.15">
      <c r="B6" s="590" t="s">
        <v>211</v>
      </c>
      <c r="C6" s="591"/>
      <c r="D6" s="591"/>
      <c r="E6" s="591"/>
      <c r="F6" s="591"/>
      <c r="G6" s="591"/>
      <c r="H6" s="591"/>
      <c r="I6" s="591"/>
      <c r="J6" s="591"/>
      <c r="K6" s="591"/>
      <c r="L6" s="591"/>
      <c r="M6" s="591"/>
      <c r="N6" s="591"/>
      <c r="O6" s="591"/>
      <c r="P6" s="591"/>
      <c r="Q6" s="592"/>
      <c r="R6" s="593">
        <v>596180</v>
      </c>
      <c r="S6" s="594"/>
      <c r="T6" s="594"/>
      <c r="U6" s="594"/>
      <c r="V6" s="594"/>
      <c r="W6" s="594"/>
      <c r="X6" s="594"/>
      <c r="Y6" s="595"/>
      <c r="Z6" s="596">
        <v>0.6</v>
      </c>
      <c r="AA6" s="596"/>
      <c r="AB6" s="596"/>
      <c r="AC6" s="596"/>
      <c r="AD6" s="597">
        <v>596180</v>
      </c>
      <c r="AE6" s="597"/>
      <c r="AF6" s="597"/>
      <c r="AG6" s="597"/>
      <c r="AH6" s="597"/>
      <c r="AI6" s="597"/>
      <c r="AJ6" s="597"/>
      <c r="AK6" s="597"/>
      <c r="AL6" s="598">
        <v>1.2</v>
      </c>
      <c r="AM6" s="599"/>
      <c r="AN6" s="599"/>
      <c r="AO6" s="600"/>
      <c r="AP6" s="590" t="s">
        <v>212</v>
      </c>
      <c r="AQ6" s="591"/>
      <c r="AR6" s="591"/>
      <c r="AS6" s="591"/>
      <c r="AT6" s="591"/>
      <c r="AU6" s="591"/>
      <c r="AV6" s="591"/>
      <c r="AW6" s="591"/>
      <c r="AX6" s="591"/>
      <c r="AY6" s="591"/>
      <c r="AZ6" s="591"/>
      <c r="BA6" s="591"/>
      <c r="BB6" s="591"/>
      <c r="BC6" s="591"/>
      <c r="BD6" s="591"/>
      <c r="BE6" s="591"/>
      <c r="BF6" s="592"/>
      <c r="BG6" s="593">
        <v>33207608</v>
      </c>
      <c r="BH6" s="594"/>
      <c r="BI6" s="594"/>
      <c r="BJ6" s="594"/>
      <c r="BK6" s="594"/>
      <c r="BL6" s="594"/>
      <c r="BM6" s="594"/>
      <c r="BN6" s="595"/>
      <c r="BO6" s="596">
        <v>92.9</v>
      </c>
      <c r="BP6" s="596"/>
      <c r="BQ6" s="596"/>
      <c r="BR6" s="596"/>
      <c r="BS6" s="597">
        <v>517319</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736794</v>
      </c>
      <c r="CS6" s="594"/>
      <c r="CT6" s="594"/>
      <c r="CU6" s="594"/>
      <c r="CV6" s="594"/>
      <c r="CW6" s="594"/>
      <c r="CX6" s="594"/>
      <c r="CY6" s="595"/>
      <c r="CZ6" s="596">
        <v>0.8</v>
      </c>
      <c r="DA6" s="596"/>
      <c r="DB6" s="596"/>
      <c r="DC6" s="596"/>
      <c r="DD6" s="602" t="s">
        <v>214</v>
      </c>
      <c r="DE6" s="594"/>
      <c r="DF6" s="594"/>
      <c r="DG6" s="594"/>
      <c r="DH6" s="594"/>
      <c r="DI6" s="594"/>
      <c r="DJ6" s="594"/>
      <c r="DK6" s="594"/>
      <c r="DL6" s="594"/>
      <c r="DM6" s="594"/>
      <c r="DN6" s="594"/>
      <c r="DO6" s="594"/>
      <c r="DP6" s="595"/>
      <c r="DQ6" s="602">
        <v>736794</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70482</v>
      </c>
      <c r="S7" s="594"/>
      <c r="T7" s="594"/>
      <c r="U7" s="594"/>
      <c r="V7" s="594"/>
      <c r="W7" s="594"/>
      <c r="X7" s="594"/>
      <c r="Y7" s="595"/>
      <c r="Z7" s="596">
        <v>0.1</v>
      </c>
      <c r="AA7" s="596"/>
      <c r="AB7" s="596"/>
      <c r="AC7" s="596"/>
      <c r="AD7" s="597">
        <v>70482</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16751497</v>
      </c>
      <c r="BH7" s="594"/>
      <c r="BI7" s="594"/>
      <c r="BJ7" s="594"/>
      <c r="BK7" s="594"/>
      <c r="BL7" s="594"/>
      <c r="BM7" s="594"/>
      <c r="BN7" s="595"/>
      <c r="BO7" s="596">
        <v>46.8</v>
      </c>
      <c r="BP7" s="596"/>
      <c r="BQ7" s="596"/>
      <c r="BR7" s="596"/>
      <c r="BS7" s="597">
        <v>517319</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7823018</v>
      </c>
      <c r="CS7" s="594"/>
      <c r="CT7" s="594"/>
      <c r="CU7" s="594"/>
      <c r="CV7" s="594"/>
      <c r="CW7" s="594"/>
      <c r="CX7" s="594"/>
      <c r="CY7" s="595"/>
      <c r="CZ7" s="596">
        <v>8.6</v>
      </c>
      <c r="DA7" s="596"/>
      <c r="DB7" s="596"/>
      <c r="DC7" s="596"/>
      <c r="DD7" s="602">
        <v>880310</v>
      </c>
      <c r="DE7" s="594"/>
      <c r="DF7" s="594"/>
      <c r="DG7" s="594"/>
      <c r="DH7" s="594"/>
      <c r="DI7" s="594"/>
      <c r="DJ7" s="594"/>
      <c r="DK7" s="594"/>
      <c r="DL7" s="594"/>
      <c r="DM7" s="594"/>
      <c r="DN7" s="594"/>
      <c r="DO7" s="594"/>
      <c r="DP7" s="595"/>
      <c r="DQ7" s="602">
        <v>6207532</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154220</v>
      </c>
      <c r="S8" s="594"/>
      <c r="T8" s="594"/>
      <c r="U8" s="594"/>
      <c r="V8" s="594"/>
      <c r="W8" s="594"/>
      <c r="X8" s="594"/>
      <c r="Y8" s="595"/>
      <c r="Z8" s="596">
        <v>0.2</v>
      </c>
      <c r="AA8" s="596"/>
      <c r="AB8" s="596"/>
      <c r="AC8" s="596"/>
      <c r="AD8" s="597">
        <v>154220</v>
      </c>
      <c r="AE8" s="597"/>
      <c r="AF8" s="597"/>
      <c r="AG8" s="597"/>
      <c r="AH8" s="597"/>
      <c r="AI8" s="597"/>
      <c r="AJ8" s="597"/>
      <c r="AK8" s="597"/>
      <c r="AL8" s="598">
        <v>0.3</v>
      </c>
      <c r="AM8" s="599"/>
      <c r="AN8" s="599"/>
      <c r="AO8" s="600"/>
      <c r="AP8" s="590" t="s">
        <v>219</v>
      </c>
      <c r="AQ8" s="591"/>
      <c r="AR8" s="591"/>
      <c r="AS8" s="591"/>
      <c r="AT8" s="591"/>
      <c r="AU8" s="591"/>
      <c r="AV8" s="591"/>
      <c r="AW8" s="591"/>
      <c r="AX8" s="591"/>
      <c r="AY8" s="591"/>
      <c r="AZ8" s="591"/>
      <c r="BA8" s="591"/>
      <c r="BB8" s="591"/>
      <c r="BC8" s="591"/>
      <c r="BD8" s="591"/>
      <c r="BE8" s="591"/>
      <c r="BF8" s="592"/>
      <c r="BG8" s="593">
        <v>423907</v>
      </c>
      <c r="BH8" s="594"/>
      <c r="BI8" s="594"/>
      <c r="BJ8" s="594"/>
      <c r="BK8" s="594"/>
      <c r="BL8" s="594"/>
      <c r="BM8" s="594"/>
      <c r="BN8" s="595"/>
      <c r="BO8" s="596">
        <v>1.2</v>
      </c>
      <c r="BP8" s="596"/>
      <c r="BQ8" s="596"/>
      <c r="BR8" s="596"/>
      <c r="BS8" s="602" t="s">
        <v>112</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31690992</v>
      </c>
      <c r="CS8" s="594"/>
      <c r="CT8" s="594"/>
      <c r="CU8" s="594"/>
      <c r="CV8" s="594"/>
      <c r="CW8" s="594"/>
      <c r="CX8" s="594"/>
      <c r="CY8" s="595"/>
      <c r="CZ8" s="596">
        <v>34.9</v>
      </c>
      <c r="DA8" s="596"/>
      <c r="DB8" s="596"/>
      <c r="DC8" s="596"/>
      <c r="DD8" s="602">
        <v>1511557</v>
      </c>
      <c r="DE8" s="594"/>
      <c r="DF8" s="594"/>
      <c r="DG8" s="594"/>
      <c r="DH8" s="594"/>
      <c r="DI8" s="594"/>
      <c r="DJ8" s="594"/>
      <c r="DK8" s="594"/>
      <c r="DL8" s="594"/>
      <c r="DM8" s="594"/>
      <c r="DN8" s="594"/>
      <c r="DO8" s="594"/>
      <c r="DP8" s="595"/>
      <c r="DQ8" s="602">
        <v>15785350</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84047</v>
      </c>
      <c r="S9" s="594"/>
      <c r="T9" s="594"/>
      <c r="U9" s="594"/>
      <c r="V9" s="594"/>
      <c r="W9" s="594"/>
      <c r="X9" s="594"/>
      <c r="Y9" s="595"/>
      <c r="Z9" s="596">
        <v>0.1</v>
      </c>
      <c r="AA9" s="596"/>
      <c r="AB9" s="596"/>
      <c r="AC9" s="596"/>
      <c r="AD9" s="597">
        <v>84047</v>
      </c>
      <c r="AE9" s="597"/>
      <c r="AF9" s="597"/>
      <c r="AG9" s="597"/>
      <c r="AH9" s="597"/>
      <c r="AI9" s="597"/>
      <c r="AJ9" s="597"/>
      <c r="AK9" s="597"/>
      <c r="AL9" s="598">
        <v>0.2</v>
      </c>
      <c r="AM9" s="599"/>
      <c r="AN9" s="599"/>
      <c r="AO9" s="600"/>
      <c r="AP9" s="590" t="s">
        <v>222</v>
      </c>
      <c r="AQ9" s="591"/>
      <c r="AR9" s="591"/>
      <c r="AS9" s="591"/>
      <c r="AT9" s="591"/>
      <c r="AU9" s="591"/>
      <c r="AV9" s="591"/>
      <c r="AW9" s="591"/>
      <c r="AX9" s="591"/>
      <c r="AY9" s="591"/>
      <c r="AZ9" s="591"/>
      <c r="BA9" s="591"/>
      <c r="BB9" s="591"/>
      <c r="BC9" s="591"/>
      <c r="BD9" s="591"/>
      <c r="BE9" s="591"/>
      <c r="BF9" s="592"/>
      <c r="BG9" s="593">
        <v>12277834</v>
      </c>
      <c r="BH9" s="594"/>
      <c r="BI9" s="594"/>
      <c r="BJ9" s="594"/>
      <c r="BK9" s="594"/>
      <c r="BL9" s="594"/>
      <c r="BM9" s="594"/>
      <c r="BN9" s="595"/>
      <c r="BO9" s="596">
        <v>34.299999999999997</v>
      </c>
      <c r="BP9" s="596"/>
      <c r="BQ9" s="596"/>
      <c r="BR9" s="596"/>
      <c r="BS9" s="602" t="s">
        <v>112</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6105005</v>
      </c>
      <c r="CS9" s="594"/>
      <c r="CT9" s="594"/>
      <c r="CU9" s="594"/>
      <c r="CV9" s="594"/>
      <c r="CW9" s="594"/>
      <c r="CX9" s="594"/>
      <c r="CY9" s="595"/>
      <c r="CZ9" s="596">
        <v>6.7</v>
      </c>
      <c r="DA9" s="596"/>
      <c r="DB9" s="596"/>
      <c r="DC9" s="596"/>
      <c r="DD9" s="602">
        <v>112098</v>
      </c>
      <c r="DE9" s="594"/>
      <c r="DF9" s="594"/>
      <c r="DG9" s="594"/>
      <c r="DH9" s="594"/>
      <c r="DI9" s="594"/>
      <c r="DJ9" s="594"/>
      <c r="DK9" s="594"/>
      <c r="DL9" s="594"/>
      <c r="DM9" s="594"/>
      <c r="DN9" s="594"/>
      <c r="DO9" s="594"/>
      <c r="DP9" s="595"/>
      <c r="DQ9" s="602">
        <v>5083696</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3013258</v>
      </c>
      <c r="S10" s="594"/>
      <c r="T10" s="594"/>
      <c r="U10" s="594"/>
      <c r="V10" s="594"/>
      <c r="W10" s="594"/>
      <c r="X10" s="594"/>
      <c r="Y10" s="595"/>
      <c r="Z10" s="596">
        <v>3.3</v>
      </c>
      <c r="AA10" s="596"/>
      <c r="AB10" s="596"/>
      <c r="AC10" s="596"/>
      <c r="AD10" s="597">
        <v>3013258</v>
      </c>
      <c r="AE10" s="597"/>
      <c r="AF10" s="597"/>
      <c r="AG10" s="597"/>
      <c r="AH10" s="597"/>
      <c r="AI10" s="597"/>
      <c r="AJ10" s="597"/>
      <c r="AK10" s="597"/>
      <c r="AL10" s="598">
        <v>6.2</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872183</v>
      </c>
      <c r="BH10" s="594"/>
      <c r="BI10" s="594"/>
      <c r="BJ10" s="594"/>
      <c r="BK10" s="594"/>
      <c r="BL10" s="594"/>
      <c r="BM10" s="594"/>
      <c r="BN10" s="595"/>
      <c r="BO10" s="596">
        <v>2.4</v>
      </c>
      <c r="BP10" s="596"/>
      <c r="BQ10" s="596"/>
      <c r="BR10" s="596"/>
      <c r="BS10" s="602" t="s">
        <v>112</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433780</v>
      </c>
      <c r="CS10" s="594"/>
      <c r="CT10" s="594"/>
      <c r="CU10" s="594"/>
      <c r="CV10" s="594"/>
      <c r="CW10" s="594"/>
      <c r="CX10" s="594"/>
      <c r="CY10" s="595"/>
      <c r="CZ10" s="596">
        <v>0.5</v>
      </c>
      <c r="DA10" s="596"/>
      <c r="DB10" s="596"/>
      <c r="DC10" s="596"/>
      <c r="DD10" s="602">
        <v>14028</v>
      </c>
      <c r="DE10" s="594"/>
      <c r="DF10" s="594"/>
      <c r="DG10" s="594"/>
      <c r="DH10" s="594"/>
      <c r="DI10" s="594"/>
      <c r="DJ10" s="594"/>
      <c r="DK10" s="594"/>
      <c r="DL10" s="594"/>
      <c r="DM10" s="594"/>
      <c r="DN10" s="594"/>
      <c r="DO10" s="594"/>
      <c r="DP10" s="595"/>
      <c r="DQ10" s="602">
        <v>252624</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v>3361</v>
      </c>
      <c r="S11" s="594"/>
      <c r="T11" s="594"/>
      <c r="U11" s="594"/>
      <c r="V11" s="594"/>
      <c r="W11" s="594"/>
      <c r="X11" s="594"/>
      <c r="Y11" s="595"/>
      <c r="Z11" s="596">
        <v>0</v>
      </c>
      <c r="AA11" s="596"/>
      <c r="AB11" s="596"/>
      <c r="AC11" s="596"/>
      <c r="AD11" s="597">
        <v>3361</v>
      </c>
      <c r="AE11" s="597"/>
      <c r="AF11" s="597"/>
      <c r="AG11" s="597"/>
      <c r="AH11" s="597"/>
      <c r="AI11" s="597"/>
      <c r="AJ11" s="597"/>
      <c r="AK11" s="597"/>
      <c r="AL11" s="598">
        <v>0</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3177573</v>
      </c>
      <c r="BH11" s="594"/>
      <c r="BI11" s="594"/>
      <c r="BJ11" s="594"/>
      <c r="BK11" s="594"/>
      <c r="BL11" s="594"/>
      <c r="BM11" s="594"/>
      <c r="BN11" s="595"/>
      <c r="BO11" s="596">
        <v>8.9</v>
      </c>
      <c r="BP11" s="596"/>
      <c r="BQ11" s="596"/>
      <c r="BR11" s="596"/>
      <c r="BS11" s="602">
        <v>517319</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1854283</v>
      </c>
      <c r="CS11" s="594"/>
      <c r="CT11" s="594"/>
      <c r="CU11" s="594"/>
      <c r="CV11" s="594"/>
      <c r="CW11" s="594"/>
      <c r="CX11" s="594"/>
      <c r="CY11" s="595"/>
      <c r="CZ11" s="596">
        <v>2</v>
      </c>
      <c r="DA11" s="596"/>
      <c r="DB11" s="596"/>
      <c r="DC11" s="596"/>
      <c r="DD11" s="602">
        <v>380530</v>
      </c>
      <c r="DE11" s="594"/>
      <c r="DF11" s="594"/>
      <c r="DG11" s="594"/>
      <c r="DH11" s="594"/>
      <c r="DI11" s="594"/>
      <c r="DJ11" s="594"/>
      <c r="DK11" s="594"/>
      <c r="DL11" s="594"/>
      <c r="DM11" s="594"/>
      <c r="DN11" s="594"/>
      <c r="DO11" s="594"/>
      <c r="DP11" s="595"/>
      <c r="DQ11" s="602">
        <v>1258930</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14386594</v>
      </c>
      <c r="BH12" s="594"/>
      <c r="BI12" s="594"/>
      <c r="BJ12" s="594"/>
      <c r="BK12" s="594"/>
      <c r="BL12" s="594"/>
      <c r="BM12" s="594"/>
      <c r="BN12" s="595"/>
      <c r="BO12" s="596">
        <v>40.200000000000003</v>
      </c>
      <c r="BP12" s="596"/>
      <c r="BQ12" s="596"/>
      <c r="BR12" s="596"/>
      <c r="BS12" s="602" t="s">
        <v>112</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6420742</v>
      </c>
      <c r="CS12" s="594"/>
      <c r="CT12" s="594"/>
      <c r="CU12" s="594"/>
      <c r="CV12" s="594"/>
      <c r="CW12" s="594"/>
      <c r="CX12" s="594"/>
      <c r="CY12" s="595"/>
      <c r="CZ12" s="596">
        <v>7.1</v>
      </c>
      <c r="DA12" s="596"/>
      <c r="DB12" s="596"/>
      <c r="DC12" s="596"/>
      <c r="DD12" s="602">
        <v>23799</v>
      </c>
      <c r="DE12" s="594"/>
      <c r="DF12" s="594"/>
      <c r="DG12" s="594"/>
      <c r="DH12" s="594"/>
      <c r="DI12" s="594"/>
      <c r="DJ12" s="594"/>
      <c r="DK12" s="594"/>
      <c r="DL12" s="594"/>
      <c r="DM12" s="594"/>
      <c r="DN12" s="594"/>
      <c r="DO12" s="594"/>
      <c r="DP12" s="595"/>
      <c r="DQ12" s="602">
        <v>1255571</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81524</v>
      </c>
      <c r="S13" s="594"/>
      <c r="T13" s="594"/>
      <c r="U13" s="594"/>
      <c r="V13" s="594"/>
      <c r="W13" s="594"/>
      <c r="X13" s="594"/>
      <c r="Y13" s="595"/>
      <c r="Z13" s="596">
        <v>0.1</v>
      </c>
      <c r="AA13" s="596"/>
      <c r="AB13" s="596"/>
      <c r="AC13" s="596"/>
      <c r="AD13" s="597">
        <v>81524</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14288940</v>
      </c>
      <c r="BH13" s="594"/>
      <c r="BI13" s="594"/>
      <c r="BJ13" s="594"/>
      <c r="BK13" s="594"/>
      <c r="BL13" s="594"/>
      <c r="BM13" s="594"/>
      <c r="BN13" s="595"/>
      <c r="BO13" s="596">
        <v>40</v>
      </c>
      <c r="BP13" s="596"/>
      <c r="BQ13" s="596"/>
      <c r="BR13" s="596"/>
      <c r="BS13" s="602" t="s">
        <v>112</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10858718</v>
      </c>
      <c r="CS13" s="594"/>
      <c r="CT13" s="594"/>
      <c r="CU13" s="594"/>
      <c r="CV13" s="594"/>
      <c r="CW13" s="594"/>
      <c r="CX13" s="594"/>
      <c r="CY13" s="595"/>
      <c r="CZ13" s="596">
        <v>12</v>
      </c>
      <c r="DA13" s="596"/>
      <c r="DB13" s="596"/>
      <c r="DC13" s="596"/>
      <c r="DD13" s="602">
        <v>4236650</v>
      </c>
      <c r="DE13" s="594"/>
      <c r="DF13" s="594"/>
      <c r="DG13" s="594"/>
      <c r="DH13" s="594"/>
      <c r="DI13" s="594"/>
      <c r="DJ13" s="594"/>
      <c r="DK13" s="594"/>
      <c r="DL13" s="594"/>
      <c r="DM13" s="594"/>
      <c r="DN13" s="594"/>
      <c r="DO13" s="594"/>
      <c r="DP13" s="595"/>
      <c r="DQ13" s="602">
        <v>7398529</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454601</v>
      </c>
      <c r="BH14" s="594"/>
      <c r="BI14" s="594"/>
      <c r="BJ14" s="594"/>
      <c r="BK14" s="594"/>
      <c r="BL14" s="594"/>
      <c r="BM14" s="594"/>
      <c r="BN14" s="595"/>
      <c r="BO14" s="596">
        <v>1.3</v>
      </c>
      <c r="BP14" s="596"/>
      <c r="BQ14" s="596"/>
      <c r="BR14" s="596"/>
      <c r="BS14" s="602" t="s">
        <v>112</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4037718</v>
      </c>
      <c r="CS14" s="594"/>
      <c r="CT14" s="594"/>
      <c r="CU14" s="594"/>
      <c r="CV14" s="594"/>
      <c r="CW14" s="594"/>
      <c r="CX14" s="594"/>
      <c r="CY14" s="595"/>
      <c r="CZ14" s="596">
        <v>4.5</v>
      </c>
      <c r="DA14" s="596"/>
      <c r="DB14" s="596"/>
      <c r="DC14" s="596"/>
      <c r="DD14" s="602">
        <v>1692161</v>
      </c>
      <c r="DE14" s="594"/>
      <c r="DF14" s="594"/>
      <c r="DG14" s="594"/>
      <c r="DH14" s="594"/>
      <c r="DI14" s="594"/>
      <c r="DJ14" s="594"/>
      <c r="DK14" s="594"/>
      <c r="DL14" s="594"/>
      <c r="DM14" s="594"/>
      <c r="DN14" s="594"/>
      <c r="DO14" s="594"/>
      <c r="DP14" s="595"/>
      <c r="DQ14" s="602">
        <v>2144501</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143358</v>
      </c>
      <c r="S15" s="594"/>
      <c r="T15" s="594"/>
      <c r="U15" s="594"/>
      <c r="V15" s="594"/>
      <c r="W15" s="594"/>
      <c r="X15" s="594"/>
      <c r="Y15" s="595"/>
      <c r="Z15" s="596">
        <v>0.2</v>
      </c>
      <c r="AA15" s="596"/>
      <c r="AB15" s="596"/>
      <c r="AC15" s="596"/>
      <c r="AD15" s="597">
        <v>143358</v>
      </c>
      <c r="AE15" s="597"/>
      <c r="AF15" s="597"/>
      <c r="AG15" s="597"/>
      <c r="AH15" s="597"/>
      <c r="AI15" s="597"/>
      <c r="AJ15" s="597"/>
      <c r="AK15" s="597"/>
      <c r="AL15" s="598">
        <v>0.3</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1614916</v>
      </c>
      <c r="BH15" s="594"/>
      <c r="BI15" s="594"/>
      <c r="BJ15" s="594"/>
      <c r="BK15" s="594"/>
      <c r="BL15" s="594"/>
      <c r="BM15" s="594"/>
      <c r="BN15" s="595"/>
      <c r="BO15" s="596">
        <v>4.5</v>
      </c>
      <c r="BP15" s="596"/>
      <c r="BQ15" s="596"/>
      <c r="BR15" s="596"/>
      <c r="BS15" s="602" t="s">
        <v>112</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10081050</v>
      </c>
      <c r="CS15" s="594"/>
      <c r="CT15" s="594"/>
      <c r="CU15" s="594"/>
      <c r="CV15" s="594"/>
      <c r="CW15" s="594"/>
      <c r="CX15" s="594"/>
      <c r="CY15" s="595"/>
      <c r="CZ15" s="596">
        <v>11.1</v>
      </c>
      <c r="DA15" s="596"/>
      <c r="DB15" s="596"/>
      <c r="DC15" s="596"/>
      <c r="DD15" s="602">
        <v>3246860</v>
      </c>
      <c r="DE15" s="594"/>
      <c r="DF15" s="594"/>
      <c r="DG15" s="594"/>
      <c r="DH15" s="594"/>
      <c r="DI15" s="594"/>
      <c r="DJ15" s="594"/>
      <c r="DK15" s="594"/>
      <c r="DL15" s="594"/>
      <c r="DM15" s="594"/>
      <c r="DN15" s="594"/>
      <c r="DO15" s="594"/>
      <c r="DP15" s="595"/>
      <c r="DQ15" s="602">
        <v>7269148</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11280695</v>
      </c>
      <c r="S16" s="594"/>
      <c r="T16" s="594"/>
      <c r="U16" s="594"/>
      <c r="V16" s="594"/>
      <c r="W16" s="594"/>
      <c r="X16" s="594"/>
      <c r="Y16" s="595"/>
      <c r="Z16" s="596">
        <v>12.3</v>
      </c>
      <c r="AA16" s="596"/>
      <c r="AB16" s="596"/>
      <c r="AC16" s="596"/>
      <c r="AD16" s="597">
        <v>10391421</v>
      </c>
      <c r="AE16" s="597"/>
      <c r="AF16" s="597"/>
      <c r="AG16" s="597"/>
      <c r="AH16" s="597"/>
      <c r="AI16" s="597"/>
      <c r="AJ16" s="597"/>
      <c r="AK16" s="597"/>
      <c r="AL16" s="598">
        <v>21.5</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52228</v>
      </c>
      <c r="CS16" s="594"/>
      <c r="CT16" s="594"/>
      <c r="CU16" s="594"/>
      <c r="CV16" s="594"/>
      <c r="CW16" s="594"/>
      <c r="CX16" s="594"/>
      <c r="CY16" s="595"/>
      <c r="CZ16" s="596">
        <v>0.1</v>
      </c>
      <c r="DA16" s="596"/>
      <c r="DB16" s="596"/>
      <c r="DC16" s="596"/>
      <c r="DD16" s="602" t="s">
        <v>112</v>
      </c>
      <c r="DE16" s="594"/>
      <c r="DF16" s="594"/>
      <c r="DG16" s="594"/>
      <c r="DH16" s="594"/>
      <c r="DI16" s="594"/>
      <c r="DJ16" s="594"/>
      <c r="DK16" s="594"/>
      <c r="DL16" s="594"/>
      <c r="DM16" s="594"/>
      <c r="DN16" s="594"/>
      <c r="DO16" s="594"/>
      <c r="DP16" s="595"/>
      <c r="DQ16" s="602">
        <v>12283</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10391421</v>
      </c>
      <c r="S17" s="594"/>
      <c r="T17" s="594"/>
      <c r="U17" s="594"/>
      <c r="V17" s="594"/>
      <c r="W17" s="594"/>
      <c r="X17" s="594"/>
      <c r="Y17" s="595"/>
      <c r="Z17" s="596">
        <v>11.3</v>
      </c>
      <c r="AA17" s="596"/>
      <c r="AB17" s="596"/>
      <c r="AC17" s="596"/>
      <c r="AD17" s="597">
        <v>10391421</v>
      </c>
      <c r="AE17" s="597"/>
      <c r="AF17" s="597"/>
      <c r="AG17" s="597"/>
      <c r="AH17" s="597"/>
      <c r="AI17" s="597"/>
      <c r="AJ17" s="597"/>
      <c r="AK17" s="597"/>
      <c r="AL17" s="598">
        <v>21.5</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10581776</v>
      </c>
      <c r="CS17" s="594"/>
      <c r="CT17" s="594"/>
      <c r="CU17" s="594"/>
      <c r="CV17" s="594"/>
      <c r="CW17" s="594"/>
      <c r="CX17" s="594"/>
      <c r="CY17" s="595"/>
      <c r="CZ17" s="596">
        <v>11.7</v>
      </c>
      <c r="DA17" s="596"/>
      <c r="DB17" s="596"/>
      <c r="DC17" s="596"/>
      <c r="DD17" s="602" t="s">
        <v>112</v>
      </c>
      <c r="DE17" s="594"/>
      <c r="DF17" s="594"/>
      <c r="DG17" s="594"/>
      <c r="DH17" s="594"/>
      <c r="DI17" s="594"/>
      <c r="DJ17" s="594"/>
      <c r="DK17" s="594"/>
      <c r="DL17" s="594"/>
      <c r="DM17" s="594"/>
      <c r="DN17" s="594"/>
      <c r="DO17" s="594"/>
      <c r="DP17" s="595"/>
      <c r="DQ17" s="602">
        <v>10253143</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889177</v>
      </c>
      <c r="S18" s="594"/>
      <c r="T18" s="594"/>
      <c r="U18" s="594"/>
      <c r="V18" s="594"/>
      <c r="W18" s="594"/>
      <c r="X18" s="594"/>
      <c r="Y18" s="595"/>
      <c r="Z18" s="596">
        <v>1</v>
      </c>
      <c r="AA18" s="596"/>
      <c r="AB18" s="596"/>
      <c r="AC18" s="596"/>
      <c r="AD18" s="597" t="s">
        <v>112</v>
      </c>
      <c r="AE18" s="597"/>
      <c r="AF18" s="597"/>
      <c r="AG18" s="597"/>
      <c r="AH18" s="597"/>
      <c r="AI18" s="597"/>
      <c r="AJ18" s="597"/>
      <c r="AK18" s="597"/>
      <c r="AL18" s="598" t="s">
        <v>112</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v>97</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2552750</v>
      </c>
      <c r="BH19" s="594"/>
      <c r="BI19" s="594"/>
      <c r="BJ19" s="594"/>
      <c r="BK19" s="594"/>
      <c r="BL19" s="594"/>
      <c r="BM19" s="594"/>
      <c r="BN19" s="595"/>
      <c r="BO19" s="596">
        <v>7.1</v>
      </c>
      <c r="BP19" s="596"/>
      <c r="BQ19" s="596"/>
      <c r="BR19" s="596"/>
      <c r="BS19" s="602" t="s">
        <v>112</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51187483</v>
      </c>
      <c r="S20" s="594"/>
      <c r="T20" s="594"/>
      <c r="U20" s="594"/>
      <c r="V20" s="594"/>
      <c r="W20" s="594"/>
      <c r="X20" s="594"/>
      <c r="Y20" s="595"/>
      <c r="Z20" s="596">
        <v>55.6</v>
      </c>
      <c r="AA20" s="596"/>
      <c r="AB20" s="596"/>
      <c r="AC20" s="596"/>
      <c r="AD20" s="597">
        <v>47802151</v>
      </c>
      <c r="AE20" s="597"/>
      <c r="AF20" s="597"/>
      <c r="AG20" s="597"/>
      <c r="AH20" s="597"/>
      <c r="AI20" s="597"/>
      <c r="AJ20" s="597"/>
      <c r="AK20" s="597"/>
      <c r="AL20" s="598">
        <v>99.1</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2552750</v>
      </c>
      <c r="BH20" s="594"/>
      <c r="BI20" s="594"/>
      <c r="BJ20" s="594"/>
      <c r="BK20" s="594"/>
      <c r="BL20" s="594"/>
      <c r="BM20" s="594"/>
      <c r="BN20" s="595"/>
      <c r="BO20" s="596">
        <v>7.1</v>
      </c>
      <c r="BP20" s="596"/>
      <c r="BQ20" s="596"/>
      <c r="BR20" s="596"/>
      <c r="BS20" s="602" t="s">
        <v>112</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90676104</v>
      </c>
      <c r="CS20" s="594"/>
      <c r="CT20" s="594"/>
      <c r="CU20" s="594"/>
      <c r="CV20" s="594"/>
      <c r="CW20" s="594"/>
      <c r="CX20" s="594"/>
      <c r="CY20" s="595"/>
      <c r="CZ20" s="596">
        <v>100</v>
      </c>
      <c r="DA20" s="596"/>
      <c r="DB20" s="596"/>
      <c r="DC20" s="596"/>
      <c r="DD20" s="602">
        <v>12097993</v>
      </c>
      <c r="DE20" s="594"/>
      <c r="DF20" s="594"/>
      <c r="DG20" s="594"/>
      <c r="DH20" s="594"/>
      <c r="DI20" s="594"/>
      <c r="DJ20" s="594"/>
      <c r="DK20" s="594"/>
      <c r="DL20" s="594"/>
      <c r="DM20" s="594"/>
      <c r="DN20" s="594"/>
      <c r="DO20" s="594"/>
      <c r="DP20" s="595"/>
      <c r="DQ20" s="602">
        <v>57658101</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v>52848</v>
      </c>
      <c r="S21" s="594"/>
      <c r="T21" s="594"/>
      <c r="U21" s="594"/>
      <c r="V21" s="594"/>
      <c r="W21" s="594"/>
      <c r="X21" s="594"/>
      <c r="Y21" s="595"/>
      <c r="Z21" s="596">
        <v>0.1</v>
      </c>
      <c r="AA21" s="596"/>
      <c r="AB21" s="596"/>
      <c r="AC21" s="596"/>
      <c r="AD21" s="597">
        <v>52848</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56692</v>
      </c>
      <c r="BH21" s="594"/>
      <c r="BI21" s="594"/>
      <c r="BJ21" s="594"/>
      <c r="BK21" s="594"/>
      <c r="BL21" s="594"/>
      <c r="BM21" s="594"/>
      <c r="BN21" s="595"/>
      <c r="BO21" s="596">
        <v>0.2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1389761</v>
      </c>
      <c r="S22" s="594"/>
      <c r="T22" s="594"/>
      <c r="U22" s="594"/>
      <c r="V22" s="594"/>
      <c r="W22" s="594"/>
      <c r="X22" s="594"/>
      <c r="Y22" s="595"/>
      <c r="Z22" s="596">
        <v>1.5</v>
      </c>
      <c r="AA22" s="596"/>
      <c r="AB22" s="596"/>
      <c r="AC22" s="596"/>
      <c r="AD22" s="597" t="s">
        <v>112</v>
      </c>
      <c r="AE22" s="597"/>
      <c r="AF22" s="597"/>
      <c r="AG22" s="597"/>
      <c r="AH22" s="597"/>
      <c r="AI22" s="597"/>
      <c r="AJ22" s="597"/>
      <c r="AK22" s="597"/>
      <c r="AL22" s="598" t="s">
        <v>112</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951245</v>
      </c>
      <c r="S23" s="594"/>
      <c r="T23" s="594"/>
      <c r="U23" s="594"/>
      <c r="V23" s="594"/>
      <c r="W23" s="594"/>
      <c r="X23" s="594"/>
      <c r="Y23" s="595"/>
      <c r="Z23" s="596">
        <v>1</v>
      </c>
      <c r="AA23" s="596"/>
      <c r="AB23" s="596"/>
      <c r="AC23" s="596"/>
      <c r="AD23" s="597">
        <v>94499</v>
      </c>
      <c r="AE23" s="597"/>
      <c r="AF23" s="597"/>
      <c r="AG23" s="597"/>
      <c r="AH23" s="597"/>
      <c r="AI23" s="597"/>
      <c r="AJ23" s="597"/>
      <c r="AK23" s="597"/>
      <c r="AL23" s="598">
        <v>0.2</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2496058</v>
      </c>
      <c r="BH23" s="594"/>
      <c r="BI23" s="594"/>
      <c r="BJ23" s="594"/>
      <c r="BK23" s="594"/>
      <c r="BL23" s="594"/>
      <c r="BM23" s="594"/>
      <c r="BN23" s="595"/>
      <c r="BO23" s="596">
        <v>7</v>
      </c>
      <c r="BP23" s="596"/>
      <c r="BQ23" s="596"/>
      <c r="BR23" s="596"/>
      <c r="BS23" s="602" t="s">
        <v>112</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851536</v>
      </c>
      <c r="S24" s="594"/>
      <c r="T24" s="594"/>
      <c r="U24" s="594"/>
      <c r="V24" s="594"/>
      <c r="W24" s="594"/>
      <c r="X24" s="594"/>
      <c r="Y24" s="595"/>
      <c r="Z24" s="596">
        <v>0.9</v>
      </c>
      <c r="AA24" s="596"/>
      <c r="AB24" s="596"/>
      <c r="AC24" s="596"/>
      <c r="AD24" s="597" t="s">
        <v>112</v>
      </c>
      <c r="AE24" s="597"/>
      <c r="AF24" s="597"/>
      <c r="AG24" s="597"/>
      <c r="AH24" s="597"/>
      <c r="AI24" s="597"/>
      <c r="AJ24" s="597"/>
      <c r="AK24" s="597"/>
      <c r="AL24" s="598" t="s">
        <v>112</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41972600</v>
      </c>
      <c r="CS24" s="583"/>
      <c r="CT24" s="583"/>
      <c r="CU24" s="583"/>
      <c r="CV24" s="583"/>
      <c r="CW24" s="583"/>
      <c r="CX24" s="583"/>
      <c r="CY24" s="584"/>
      <c r="CZ24" s="622">
        <v>46.3</v>
      </c>
      <c r="DA24" s="623"/>
      <c r="DB24" s="623"/>
      <c r="DC24" s="624"/>
      <c r="DD24" s="621">
        <v>27631876</v>
      </c>
      <c r="DE24" s="583"/>
      <c r="DF24" s="583"/>
      <c r="DG24" s="583"/>
      <c r="DH24" s="583"/>
      <c r="DI24" s="583"/>
      <c r="DJ24" s="583"/>
      <c r="DK24" s="584"/>
      <c r="DL24" s="621">
        <v>27183124</v>
      </c>
      <c r="DM24" s="583"/>
      <c r="DN24" s="583"/>
      <c r="DO24" s="583"/>
      <c r="DP24" s="583"/>
      <c r="DQ24" s="583"/>
      <c r="DR24" s="583"/>
      <c r="DS24" s="583"/>
      <c r="DT24" s="583"/>
      <c r="DU24" s="583"/>
      <c r="DV24" s="584"/>
      <c r="DW24" s="587">
        <v>51.6</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12234060</v>
      </c>
      <c r="S25" s="594"/>
      <c r="T25" s="594"/>
      <c r="U25" s="594"/>
      <c r="V25" s="594"/>
      <c r="W25" s="594"/>
      <c r="X25" s="594"/>
      <c r="Y25" s="595"/>
      <c r="Z25" s="596">
        <v>13.3</v>
      </c>
      <c r="AA25" s="596"/>
      <c r="AB25" s="596"/>
      <c r="AC25" s="596"/>
      <c r="AD25" s="597" t="s">
        <v>112</v>
      </c>
      <c r="AE25" s="597"/>
      <c r="AF25" s="597"/>
      <c r="AG25" s="597"/>
      <c r="AH25" s="597"/>
      <c r="AI25" s="597"/>
      <c r="AJ25" s="597"/>
      <c r="AK25" s="597"/>
      <c r="AL25" s="598" t="s">
        <v>112</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13776833</v>
      </c>
      <c r="CS25" s="625"/>
      <c r="CT25" s="625"/>
      <c r="CU25" s="625"/>
      <c r="CV25" s="625"/>
      <c r="CW25" s="625"/>
      <c r="CX25" s="625"/>
      <c r="CY25" s="626"/>
      <c r="CZ25" s="627">
        <v>15.2</v>
      </c>
      <c r="DA25" s="628"/>
      <c r="DB25" s="628"/>
      <c r="DC25" s="629"/>
      <c r="DD25" s="602">
        <v>12204934</v>
      </c>
      <c r="DE25" s="625"/>
      <c r="DF25" s="625"/>
      <c r="DG25" s="625"/>
      <c r="DH25" s="625"/>
      <c r="DI25" s="625"/>
      <c r="DJ25" s="625"/>
      <c r="DK25" s="626"/>
      <c r="DL25" s="602">
        <v>12135714</v>
      </c>
      <c r="DM25" s="625"/>
      <c r="DN25" s="625"/>
      <c r="DO25" s="625"/>
      <c r="DP25" s="625"/>
      <c r="DQ25" s="625"/>
      <c r="DR25" s="625"/>
      <c r="DS25" s="625"/>
      <c r="DT25" s="625"/>
      <c r="DU25" s="625"/>
      <c r="DV25" s="626"/>
      <c r="DW25" s="598">
        <v>23</v>
      </c>
      <c r="DX25" s="619"/>
      <c r="DY25" s="619"/>
      <c r="DZ25" s="619"/>
      <c r="EA25" s="619"/>
      <c r="EB25" s="619"/>
      <c r="EC25" s="620"/>
    </row>
    <row r="26" spans="2:133" ht="11.25" customHeight="1" x14ac:dyDescent="0.15">
      <c r="B26" s="630" t="s">
        <v>275</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9287800</v>
      </c>
      <c r="CS26" s="594"/>
      <c r="CT26" s="594"/>
      <c r="CU26" s="594"/>
      <c r="CV26" s="594"/>
      <c r="CW26" s="594"/>
      <c r="CX26" s="594"/>
      <c r="CY26" s="595"/>
      <c r="CZ26" s="627">
        <v>10.199999999999999</v>
      </c>
      <c r="DA26" s="628"/>
      <c r="DB26" s="628"/>
      <c r="DC26" s="629"/>
      <c r="DD26" s="602">
        <v>8403227</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19"/>
      <c r="DY26" s="619"/>
      <c r="DZ26" s="619"/>
      <c r="EA26" s="619"/>
      <c r="EB26" s="619"/>
      <c r="EC26" s="620"/>
    </row>
    <row r="27" spans="2:133" ht="11.25" customHeight="1" x14ac:dyDescent="0.15">
      <c r="B27" s="590" t="s">
        <v>278</v>
      </c>
      <c r="C27" s="591"/>
      <c r="D27" s="591"/>
      <c r="E27" s="591"/>
      <c r="F27" s="591"/>
      <c r="G27" s="591"/>
      <c r="H27" s="591"/>
      <c r="I27" s="591"/>
      <c r="J27" s="591"/>
      <c r="K27" s="591"/>
      <c r="L27" s="591"/>
      <c r="M27" s="591"/>
      <c r="N27" s="591"/>
      <c r="O27" s="591"/>
      <c r="P27" s="591"/>
      <c r="Q27" s="592"/>
      <c r="R27" s="593">
        <v>5975277</v>
      </c>
      <c r="S27" s="594"/>
      <c r="T27" s="594"/>
      <c r="U27" s="594"/>
      <c r="V27" s="594"/>
      <c r="W27" s="594"/>
      <c r="X27" s="594"/>
      <c r="Y27" s="595"/>
      <c r="Z27" s="596">
        <v>6.5</v>
      </c>
      <c r="AA27" s="596"/>
      <c r="AB27" s="596"/>
      <c r="AC27" s="596"/>
      <c r="AD27" s="597" t="s">
        <v>112</v>
      </c>
      <c r="AE27" s="597"/>
      <c r="AF27" s="597"/>
      <c r="AG27" s="597"/>
      <c r="AH27" s="597"/>
      <c r="AI27" s="597"/>
      <c r="AJ27" s="597"/>
      <c r="AK27" s="597"/>
      <c r="AL27" s="598" t="s">
        <v>112</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35760358</v>
      </c>
      <c r="BH27" s="594"/>
      <c r="BI27" s="594"/>
      <c r="BJ27" s="594"/>
      <c r="BK27" s="594"/>
      <c r="BL27" s="594"/>
      <c r="BM27" s="594"/>
      <c r="BN27" s="595"/>
      <c r="BO27" s="596">
        <v>100</v>
      </c>
      <c r="BP27" s="596"/>
      <c r="BQ27" s="596"/>
      <c r="BR27" s="596"/>
      <c r="BS27" s="602">
        <v>517319</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17614080</v>
      </c>
      <c r="CS27" s="625"/>
      <c r="CT27" s="625"/>
      <c r="CU27" s="625"/>
      <c r="CV27" s="625"/>
      <c r="CW27" s="625"/>
      <c r="CX27" s="625"/>
      <c r="CY27" s="626"/>
      <c r="CZ27" s="627">
        <v>19.399999999999999</v>
      </c>
      <c r="DA27" s="628"/>
      <c r="DB27" s="628"/>
      <c r="DC27" s="629"/>
      <c r="DD27" s="602">
        <v>5173888</v>
      </c>
      <c r="DE27" s="625"/>
      <c r="DF27" s="625"/>
      <c r="DG27" s="625"/>
      <c r="DH27" s="625"/>
      <c r="DI27" s="625"/>
      <c r="DJ27" s="625"/>
      <c r="DK27" s="626"/>
      <c r="DL27" s="602">
        <v>4794356</v>
      </c>
      <c r="DM27" s="625"/>
      <c r="DN27" s="625"/>
      <c r="DO27" s="625"/>
      <c r="DP27" s="625"/>
      <c r="DQ27" s="625"/>
      <c r="DR27" s="625"/>
      <c r="DS27" s="625"/>
      <c r="DT27" s="625"/>
      <c r="DU27" s="625"/>
      <c r="DV27" s="626"/>
      <c r="DW27" s="598">
        <v>9.1</v>
      </c>
      <c r="DX27" s="619"/>
      <c r="DY27" s="619"/>
      <c r="DZ27" s="619"/>
      <c r="EA27" s="619"/>
      <c r="EB27" s="619"/>
      <c r="EC27" s="620"/>
    </row>
    <row r="28" spans="2:133" ht="11.25" customHeight="1" x14ac:dyDescent="0.15">
      <c r="B28" s="590" t="s">
        <v>281</v>
      </c>
      <c r="C28" s="591"/>
      <c r="D28" s="591"/>
      <c r="E28" s="591"/>
      <c r="F28" s="591"/>
      <c r="G28" s="591"/>
      <c r="H28" s="591"/>
      <c r="I28" s="591"/>
      <c r="J28" s="591"/>
      <c r="K28" s="591"/>
      <c r="L28" s="591"/>
      <c r="M28" s="591"/>
      <c r="N28" s="591"/>
      <c r="O28" s="591"/>
      <c r="P28" s="591"/>
      <c r="Q28" s="592"/>
      <c r="R28" s="593">
        <v>148828</v>
      </c>
      <c r="S28" s="594"/>
      <c r="T28" s="594"/>
      <c r="U28" s="594"/>
      <c r="V28" s="594"/>
      <c r="W28" s="594"/>
      <c r="X28" s="594"/>
      <c r="Y28" s="595"/>
      <c r="Z28" s="596">
        <v>0.2</v>
      </c>
      <c r="AA28" s="596"/>
      <c r="AB28" s="596"/>
      <c r="AC28" s="596"/>
      <c r="AD28" s="597">
        <v>64392</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10581687</v>
      </c>
      <c r="CS28" s="594"/>
      <c r="CT28" s="594"/>
      <c r="CU28" s="594"/>
      <c r="CV28" s="594"/>
      <c r="CW28" s="594"/>
      <c r="CX28" s="594"/>
      <c r="CY28" s="595"/>
      <c r="CZ28" s="627">
        <v>11.7</v>
      </c>
      <c r="DA28" s="628"/>
      <c r="DB28" s="628"/>
      <c r="DC28" s="629"/>
      <c r="DD28" s="602">
        <v>10253054</v>
      </c>
      <c r="DE28" s="594"/>
      <c r="DF28" s="594"/>
      <c r="DG28" s="594"/>
      <c r="DH28" s="594"/>
      <c r="DI28" s="594"/>
      <c r="DJ28" s="594"/>
      <c r="DK28" s="595"/>
      <c r="DL28" s="602">
        <v>10253054</v>
      </c>
      <c r="DM28" s="594"/>
      <c r="DN28" s="594"/>
      <c r="DO28" s="594"/>
      <c r="DP28" s="594"/>
      <c r="DQ28" s="594"/>
      <c r="DR28" s="594"/>
      <c r="DS28" s="594"/>
      <c r="DT28" s="594"/>
      <c r="DU28" s="594"/>
      <c r="DV28" s="595"/>
      <c r="DW28" s="598">
        <v>19.5</v>
      </c>
      <c r="DX28" s="619"/>
      <c r="DY28" s="619"/>
      <c r="DZ28" s="619"/>
      <c r="EA28" s="619"/>
      <c r="EB28" s="619"/>
      <c r="EC28" s="620"/>
    </row>
    <row r="29" spans="2:133" ht="11.25" customHeight="1" x14ac:dyDescent="0.15">
      <c r="B29" s="590" t="s">
        <v>283</v>
      </c>
      <c r="C29" s="591"/>
      <c r="D29" s="591"/>
      <c r="E29" s="591"/>
      <c r="F29" s="591"/>
      <c r="G29" s="591"/>
      <c r="H29" s="591"/>
      <c r="I29" s="591"/>
      <c r="J29" s="591"/>
      <c r="K29" s="591"/>
      <c r="L29" s="591"/>
      <c r="M29" s="591"/>
      <c r="N29" s="591"/>
      <c r="O29" s="591"/>
      <c r="P29" s="591"/>
      <c r="Q29" s="592"/>
      <c r="R29" s="593">
        <v>40049</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10579857</v>
      </c>
      <c r="CS29" s="625"/>
      <c r="CT29" s="625"/>
      <c r="CU29" s="625"/>
      <c r="CV29" s="625"/>
      <c r="CW29" s="625"/>
      <c r="CX29" s="625"/>
      <c r="CY29" s="626"/>
      <c r="CZ29" s="627">
        <v>11.7</v>
      </c>
      <c r="DA29" s="628"/>
      <c r="DB29" s="628"/>
      <c r="DC29" s="629"/>
      <c r="DD29" s="602">
        <v>10251224</v>
      </c>
      <c r="DE29" s="625"/>
      <c r="DF29" s="625"/>
      <c r="DG29" s="625"/>
      <c r="DH29" s="625"/>
      <c r="DI29" s="625"/>
      <c r="DJ29" s="625"/>
      <c r="DK29" s="626"/>
      <c r="DL29" s="602">
        <v>10251224</v>
      </c>
      <c r="DM29" s="625"/>
      <c r="DN29" s="625"/>
      <c r="DO29" s="625"/>
      <c r="DP29" s="625"/>
      <c r="DQ29" s="625"/>
      <c r="DR29" s="625"/>
      <c r="DS29" s="625"/>
      <c r="DT29" s="625"/>
      <c r="DU29" s="625"/>
      <c r="DV29" s="626"/>
      <c r="DW29" s="598">
        <v>19.5</v>
      </c>
      <c r="DX29" s="619"/>
      <c r="DY29" s="619"/>
      <c r="DZ29" s="619"/>
      <c r="EA29" s="619"/>
      <c r="EB29" s="619"/>
      <c r="EC29" s="620"/>
    </row>
    <row r="30" spans="2:133" ht="11.25" customHeight="1" x14ac:dyDescent="0.15">
      <c r="B30" s="590" t="s">
        <v>288</v>
      </c>
      <c r="C30" s="591"/>
      <c r="D30" s="591"/>
      <c r="E30" s="591"/>
      <c r="F30" s="591"/>
      <c r="G30" s="591"/>
      <c r="H30" s="591"/>
      <c r="I30" s="591"/>
      <c r="J30" s="591"/>
      <c r="K30" s="591"/>
      <c r="L30" s="591"/>
      <c r="M30" s="591"/>
      <c r="N30" s="591"/>
      <c r="O30" s="591"/>
      <c r="P30" s="591"/>
      <c r="Q30" s="592"/>
      <c r="R30" s="593">
        <v>889522</v>
      </c>
      <c r="S30" s="594"/>
      <c r="T30" s="594"/>
      <c r="U30" s="594"/>
      <c r="V30" s="594"/>
      <c r="W30" s="594"/>
      <c r="X30" s="594"/>
      <c r="Y30" s="595"/>
      <c r="Z30" s="596">
        <v>1</v>
      </c>
      <c r="AA30" s="596"/>
      <c r="AB30" s="596"/>
      <c r="AC30" s="596"/>
      <c r="AD30" s="597" t="s">
        <v>112</v>
      </c>
      <c r="AE30" s="597"/>
      <c r="AF30" s="597"/>
      <c r="AG30" s="597"/>
      <c r="AH30" s="597"/>
      <c r="AI30" s="597"/>
      <c r="AJ30" s="597"/>
      <c r="AK30" s="597"/>
      <c r="AL30" s="598" t="s">
        <v>112</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1">
        <v>98.7</v>
      </c>
      <c r="BH30" s="652"/>
      <c r="BI30" s="652"/>
      <c r="BJ30" s="652"/>
      <c r="BK30" s="652"/>
      <c r="BL30" s="652"/>
      <c r="BM30" s="588">
        <v>94.8</v>
      </c>
      <c r="BN30" s="652"/>
      <c r="BO30" s="652"/>
      <c r="BP30" s="652"/>
      <c r="BQ30" s="653"/>
      <c r="BR30" s="651">
        <v>98.4</v>
      </c>
      <c r="BS30" s="652"/>
      <c r="BT30" s="652"/>
      <c r="BU30" s="652"/>
      <c r="BV30" s="652"/>
      <c r="BW30" s="652"/>
      <c r="BX30" s="588">
        <v>94.2</v>
      </c>
      <c r="BY30" s="652"/>
      <c r="BZ30" s="652"/>
      <c r="CA30" s="652"/>
      <c r="CB30" s="653"/>
      <c r="CD30" s="656"/>
      <c r="CE30" s="657"/>
      <c r="CF30" s="607" t="s">
        <v>291</v>
      </c>
      <c r="CG30" s="608"/>
      <c r="CH30" s="608"/>
      <c r="CI30" s="608"/>
      <c r="CJ30" s="608"/>
      <c r="CK30" s="608"/>
      <c r="CL30" s="608"/>
      <c r="CM30" s="608"/>
      <c r="CN30" s="608"/>
      <c r="CO30" s="608"/>
      <c r="CP30" s="608"/>
      <c r="CQ30" s="609"/>
      <c r="CR30" s="593">
        <v>9300921</v>
      </c>
      <c r="CS30" s="594"/>
      <c r="CT30" s="594"/>
      <c r="CU30" s="594"/>
      <c r="CV30" s="594"/>
      <c r="CW30" s="594"/>
      <c r="CX30" s="594"/>
      <c r="CY30" s="595"/>
      <c r="CZ30" s="627">
        <v>10.3</v>
      </c>
      <c r="DA30" s="628"/>
      <c r="DB30" s="628"/>
      <c r="DC30" s="629"/>
      <c r="DD30" s="602">
        <v>9016695</v>
      </c>
      <c r="DE30" s="594"/>
      <c r="DF30" s="594"/>
      <c r="DG30" s="594"/>
      <c r="DH30" s="594"/>
      <c r="DI30" s="594"/>
      <c r="DJ30" s="594"/>
      <c r="DK30" s="595"/>
      <c r="DL30" s="602">
        <v>9016695</v>
      </c>
      <c r="DM30" s="594"/>
      <c r="DN30" s="594"/>
      <c r="DO30" s="594"/>
      <c r="DP30" s="594"/>
      <c r="DQ30" s="594"/>
      <c r="DR30" s="594"/>
      <c r="DS30" s="594"/>
      <c r="DT30" s="594"/>
      <c r="DU30" s="594"/>
      <c r="DV30" s="595"/>
      <c r="DW30" s="598">
        <v>17.100000000000001</v>
      </c>
      <c r="DX30" s="619"/>
      <c r="DY30" s="619"/>
      <c r="DZ30" s="619"/>
      <c r="EA30" s="619"/>
      <c r="EB30" s="619"/>
      <c r="EC30" s="620"/>
    </row>
    <row r="31" spans="2:133" ht="11.25" customHeight="1" x14ac:dyDescent="0.15">
      <c r="B31" s="590" t="s">
        <v>292</v>
      </c>
      <c r="C31" s="591"/>
      <c r="D31" s="591"/>
      <c r="E31" s="591"/>
      <c r="F31" s="591"/>
      <c r="G31" s="591"/>
      <c r="H31" s="591"/>
      <c r="I31" s="591"/>
      <c r="J31" s="591"/>
      <c r="K31" s="591"/>
      <c r="L31" s="591"/>
      <c r="M31" s="591"/>
      <c r="N31" s="591"/>
      <c r="O31" s="591"/>
      <c r="P31" s="591"/>
      <c r="Q31" s="592"/>
      <c r="R31" s="593">
        <v>1895593</v>
      </c>
      <c r="S31" s="594"/>
      <c r="T31" s="594"/>
      <c r="U31" s="594"/>
      <c r="V31" s="594"/>
      <c r="W31" s="594"/>
      <c r="X31" s="594"/>
      <c r="Y31" s="595"/>
      <c r="Z31" s="596">
        <v>2.1</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99.1</v>
      </c>
      <c r="BH31" s="625"/>
      <c r="BI31" s="625"/>
      <c r="BJ31" s="625"/>
      <c r="BK31" s="625"/>
      <c r="BL31" s="625"/>
      <c r="BM31" s="599">
        <v>95.9</v>
      </c>
      <c r="BN31" s="649"/>
      <c r="BO31" s="649"/>
      <c r="BP31" s="649"/>
      <c r="BQ31" s="650"/>
      <c r="BR31" s="648">
        <v>98.8</v>
      </c>
      <c r="BS31" s="625"/>
      <c r="BT31" s="625"/>
      <c r="BU31" s="625"/>
      <c r="BV31" s="625"/>
      <c r="BW31" s="625"/>
      <c r="BX31" s="599">
        <v>95.2</v>
      </c>
      <c r="BY31" s="649"/>
      <c r="BZ31" s="649"/>
      <c r="CA31" s="649"/>
      <c r="CB31" s="650"/>
      <c r="CD31" s="656"/>
      <c r="CE31" s="657"/>
      <c r="CF31" s="607" t="s">
        <v>295</v>
      </c>
      <c r="CG31" s="608"/>
      <c r="CH31" s="608"/>
      <c r="CI31" s="608"/>
      <c r="CJ31" s="608"/>
      <c r="CK31" s="608"/>
      <c r="CL31" s="608"/>
      <c r="CM31" s="608"/>
      <c r="CN31" s="608"/>
      <c r="CO31" s="608"/>
      <c r="CP31" s="608"/>
      <c r="CQ31" s="609"/>
      <c r="CR31" s="593">
        <v>1278936</v>
      </c>
      <c r="CS31" s="625"/>
      <c r="CT31" s="625"/>
      <c r="CU31" s="625"/>
      <c r="CV31" s="625"/>
      <c r="CW31" s="625"/>
      <c r="CX31" s="625"/>
      <c r="CY31" s="626"/>
      <c r="CZ31" s="627">
        <v>1.4</v>
      </c>
      <c r="DA31" s="628"/>
      <c r="DB31" s="628"/>
      <c r="DC31" s="629"/>
      <c r="DD31" s="602">
        <v>1234529</v>
      </c>
      <c r="DE31" s="625"/>
      <c r="DF31" s="625"/>
      <c r="DG31" s="625"/>
      <c r="DH31" s="625"/>
      <c r="DI31" s="625"/>
      <c r="DJ31" s="625"/>
      <c r="DK31" s="626"/>
      <c r="DL31" s="602">
        <v>1234529</v>
      </c>
      <c r="DM31" s="625"/>
      <c r="DN31" s="625"/>
      <c r="DO31" s="625"/>
      <c r="DP31" s="625"/>
      <c r="DQ31" s="625"/>
      <c r="DR31" s="625"/>
      <c r="DS31" s="625"/>
      <c r="DT31" s="625"/>
      <c r="DU31" s="625"/>
      <c r="DV31" s="626"/>
      <c r="DW31" s="598">
        <v>2.2999999999999998</v>
      </c>
      <c r="DX31" s="619"/>
      <c r="DY31" s="619"/>
      <c r="DZ31" s="619"/>
      <c r="EA31" s="619"/>
      <c r="EB31" s="619"/>
      <c r="EC31" s="620"/>
    </row>
    <row r="32" spans="2:133" ht="11.25" customHeight="1" x14ac:dyDescent="0.15">
      <c r="B32" s="590" t="s">
        <v>296</v>
      </c>
      <c r="C32" s="591"/>
      <c r="D32" s="591"/>
      <c r="E32" s="591"/>
      <c r="F32" s="591"/>
      <c r="G32" s="591"/>
      <c r="H32" s="591"/>
      <c r="I32" s="591"/>
      <c r="J32" s="591"/>
      <c r="K32" s="591"/>
      <c r="L32" s="591"/>
      <c r="M32" s="591"/>
      <c r="N32" s="591"/>
      <c r="O32" s="591"/>
      <c r="P32" s="591"/>
      <c r="Q32" s="592"/>
      <c r="R32" s="593">
        <v>5306985</v>
      </c>
      <c r="S32" s="594"/>
      <c r="T32" s="594"/>
      <c r="U32" s="594"/>
      <c r="V32" s="594"/>
      <c r="W32" s="594"/>
      <c r="X32" s="594"/>
      <c r="Y32" s="595"/>
      <c r="Z32" s="596">
        <v>5.8</v>
      </c>
      <c r="AA32" s="596"/>
      <c r="AB32" s="596"/>
      <c r="AC32" s="596"/>
      <c r="AD32" s="597">
        <v>226754</v>
      </c>
      <c r="AE32" s="597"/>
      <c r="AF32" s="597"/>
      <c r="AG32" s="597"/>
      <c r="AH32" s="597"/>
      <c r="AI32" s="597"/>
      <c r="AJ32" s="597"/>
      <c r="AK32" s="597"/>
      <c r="AL32" s="598">
        <v>0.5</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98.2</v>
      </c>
      <c r="BH32" s="661"/>
      <c r="BI32" s="661"/>
      <c r="BJ32" s="661"/>
      <c r="BK32" s="661"/>
      <c r="BL32" s="661"/>
      <c r="BM32" s="662">
        <v>93.3</v>
      </c>
      <c r="BN32" s="661"/>
      <c r="BO32" s="661"/>
      <c r="BP32" s="661"/>
      <c r="BQ32" s="663"/>
      <c r="BR32" s="660">
        <v>98</v>
      </c>
      <c r="BS32" s="661"/>
      <c r="BT32" s="661"/>
      <c r="BU32" s="661"/>
      <c r="BV32" s="661"/>
      <c r="BW32" s="661"/>
      <c r="BX32" s="662">
        <v>92.7</v>
      </c>
      <c r="BY32" s="661"/>
      <c r="BZ32" s="661"/>
      <c r="CA32" s="661"/>
      <c r="CB32" s="663"/>
      <c r="CD32" s="658"/>
      <c r="CE32" s="659"/>
      <c r="CF32" s="607" t="s">
        <v>298</v>
      </c>
      <c r="CG32" s="608"/>
      <c r="CH32" s="608"/>
      <c r="CI32" s="608"/>
      <c r="CJ32" s="608"/>
      <c r="CK32" s="608"/>
      <c r="CL32" s="608"/>
      <c r="CM32" s="608"/>
      <c r="CN32" s="608"/>
      <c r="CO32" s="608"/>
      <c r="CP32" s="608"/>
      <c r="CQ32" s="609"/>
      <c r="CR32" s="593">
        <v>1830</v>
      </c>
      <c r="CS32" s="594"/>
      <c r="CT32" s="594"/>
      <c r="CU32" s="594"/>
      <c r="CV32" s="594"/>
      <c r="CW32" s="594"/>
      <c r="CX32" s="594"/>
      <c r="CY32" s="595"/>
      <c r="CZ32" s="627">
        <v>0</v>
      </c>
      <c r="DA32" s="628"/>
      <c r="DB32" s="628"/>
      <c r="DC32" s="629"/>
      <c r="DD32" s="602">
        <v>1830</v>
      </c>
      <c r="DE32" s="594"/>
      <c r="DF32" s="594"/>
      <c r="DG32" s="594"/>
      <c r="DH32" s="594"/>
      <c r="DI32" s="594"/>
      <c r="DJ32" s="594"/>
      <c r="DK32" s="595"/>
      <c r="DL32" s="602">
        <v>1830</v>
      </c>
      <c r="DM32" s="594"/>
      <c r="DN32" s="594"/>
      <c r="DO32" s="594"/>
      <c r="DP32" s="594"/>
      <c r="DQ32" s="594"/>
      <c r="DR32" s="594"/>
      <c r="DS32" s="594"/>
      <c r="DT32" s="594"/>
      <c r="DU32" s="594"/>
      <c r="DV32" s="595"/>
      <c r="DW32" s="598">
        <v>0</v>
      </c>
      <c r="DX32" s="619"/>
      <c r="DY32" s="619"/>
      <c r="DZ32" s="619"/>
      <c r="EA32" s="619"/>
      <c r="EB32" s="619"/>
      <c r="EC32" s="620"/>
    </row>
    <row r="33" spans="2:133" ht="11.25" customHeight="1" x14ac:dyDescent="0.15">
      <c r="B33" s="590" t="s">
        <v>299</v>
      </c>
      <c r="C33" s="591"/>
      <c r="D33" s="591"/>
      <c r="E33" s="591"/>
      <c r="F33" s="591"/>
      <c r="G33" s="591"/>
      <c r="H33" s="591"/>
      <c r="I33" s="591"/>
      <c r="J33" s="591"/>
      <c r="K33" s="591"/>
      <c r="L33" s="591"/>
      <c r="M33" s="591"/>
      <c r="N33" s="591"/>
      <c r="O33" s="591"/>
      <c r="P33" s="591"/>
      <c r="Q33" s="592"/>
      <c r="R33" s="593">
        <v>11147100</v>
      </c>
      <c r="S33" s="594"/>
      <c r="T33" s="594"/>
      <c r="U33" s="594"/>
      <c r="V33" s="594"/>
      <c r="W33" s="594"/>
      <c r="X33" s="594"/>
      <c r="Y33" s="595"/>
      <c r="Z33" s="596">
        <v>12.1</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36553283</v>
      </c>
      <c r="CS33" s="625"/>
      <c r="CT33" s="625"/>
      <c r="CU33" s="625"/>
      <c r="CV33" s="625"/>
      <c r="CW33" s="625"/>
      <c r="CX33" s="625"/>
      <c r="CY33" s="626"/>
      <c r="CZ33" s="627">
        <v>40.299999999999997</v>
      </c>
      <c r="DA33" s="628"/>
      <c r="DB33" s="628"/>
      <c r="DC33" s="629"/>
      <c r="DD33" s="602">
        <v>26282405</v>
      </c>
      <c r="DE33" s="625"/>
      <c r="DF33" s="625"/>
      <c r="DG33" s="625"/>
      <c r="DH33" s="625"/>
      <c r="DI33" s="625"/>
      <c r="DJ33" s="625"/>
      <c r="DK33" s="626"/>
      <c r="DL33" s="602">
        <v>19075619</v>
      </c>
      <c r="DM33" s="625"/>
      <c r="DN33" s="625"/>
      <c r="DO33" s="625"/>
      <c r="DP33" s="625"/>
      <c r="DQ33" s="625"/>
      <c r="DR33" s="625"/>
      <c r="DS33" s="625"/>
      <c r="DT33" s="625"/>
      <c r="DU33" s="625"/>
      <c r="DV33" s="626"/>
      <c r="DW33" s="598">
        <v>36.200000000000003</v>
      </c>
      <c r="DX33" s="619"/>
      <c r="DY33" s="619"/>
      <c r="DZ33" s="619"/>
      <c r="EA33" s="619"/>
      <c r="EB33" s="619"/>
      <c r="EC33" s="620"/>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11325388</v>
      </c>
      <c r="CS34" s="594"/>
      <c r="CT34" s="594"/>
      <c r="CU34" s="594"/>
      <c r="CV34" s="594"/>
      <c r="CW34" s="594"/>
      <c r="CX34" s="594"/>
      <c r="CY34" s="595"/>
      <c r="CZ34" s="627">
        <v>12.5</v>
      </c>
      <c r="DA34" s="628"/>
      <c r="DB34" s="628"/>
      <c r="DC34" s="629"/>
      <c r="DD34" s="602">
        <v>9212079</v>
      </c>
      <c r="DE34" s="594"/>
      <c r="DF34" s="594"/>
      <c r="DG34" s="594"/>
      <c r="DH34" s="594"/>
      <c r="DI34" s="594"/>
      <c r="DJ34" s="594"/>
      <c r="DK34" s="595"/>
      <c r="DL34" s="602">
        <v>7685645</v>
      </c>
      <c r="DM34" s="594"/>
      <c r="DN34" s="594"/>
      <c r="DO34" s="594"/>
      <c r="DP34" s="594"/>
      <c r="DQ34" s="594"/>
      <c r="DR34" s="594"/>
      <c r="DS34" s="594"/>
      <c r="DT34" s="594"/>
      <c r="DU34" s="594"/>
      <c r="DV34" s="595"/>
      <c r="DW34" s="598">
        <v>14.6</v>
      </c>
      <c r="DX34" s="619"/>
      <c r="DY34" s="619"/>
      <c r="DZ34" s="619"/>
      <c r="EA34" s="619"/>
      <c r="EB34" s="619"/>
      <c r="EC34" s="620"/>
    </row>
    <row r="35" spans="2:133" ht="11.25" customHeight="1" x14ac:dyDescent="0.15">
      <c r="B35" s="590" t="s">
        <v>305</v>
      </c>
      <c r="C35" s="591"/>
      <c r="D35" s="591"/>
      <c r="E35" s="591"/>
      <c r="F35" s="591"/>
      <c r="G35" s="591"/>
      <c r="H35" s="591"/>
      <c r="I35" s="591"/>
      <c r="J35" s="591"/>
      <c r="K35" s="591"/>
      <c r="L35" s="591"/>
      <c r="M35" s="591"/>
      <c r="N35" s="591"/>
      <c r="O35" s="591"/>
      <c r="P35" s="591"/>
      <c r="Q35" s="592"/>
      <c r="R35" s="593">
        <v>4440900</v>
      </c>
      <c r="S35" s="594"/>
      <c r="T35" s="594"/>
      <c r="U35" s="594"/>
      <c r="V35" s="594"/>
      <c r="W35" s="594"/>
      <c r="X35" s="594"/>
      <c r="Y35" s="595"/>
      <c r="Z35" s="596">
        <v>4.8</v>
      </c>
      <c r="AA35" s="596"/>
      <c r="AB35" s="596"/>
      <c r="AC35" s="596"/>
      <c r="AD35" s="597" t="s">
        <v>112</v>
      </c>
      <c r="AE35" s="597"/>
      <c r="AF35" s="597"/>
      <c r="AG35" s="597"/>
      <c r="AH35" s="597"/>
      <c r="AI35" s="597"/>
      <c r="AJ35" s="597"/>
      <c r="AK35" s="597"/>
      <c r="AL35" s="598" t="s">
        <v>112</v>
      </c>
      <c r="AM35" s="599"/>
      <c r="AN35" s="599"/>
      <c r="AO35" s="600"/>
      <c r="AP35" s="186"/>
      <c r="AQ35" s="604" t="s">
        <v>306</v>
      </c>
      <c r="AR35" s="605"/>
      <c r="AS35" s="605"/>
      <c r="AT35" s="605"/>
      <c r="AU35" s="605"/>
      <c r="AV35" s="605"/>
      <c r="AW35" s="605"/>
      <c r="AX35" s="605"/>
      <c r="AY35" s="606"/>
      <c r="AZ35" s="582">
        <v>11876567</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952195</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1364644</v>
      </c>
      <c r="CS35" s="625"/>
      <c r="CT35" s="625"/>
      <c r="CU35" s="625"/>
      <c r="CV35" s="625"/>
      <c r="CW35" s="625"/>
      <c r="CX35" s="625"/>
      <c r="CY35" s="626"/>
      <c r="CZ35" s="627">
        <v>1.5</v>
      </c>
      <c r="DA35" s="628"/>
      <c r="DB35" s="628"/>
      <c r="DC35" s="629"/>
      <c r="DD35" s="602">
        <v>1029620</v>
      </c>
      <c r="DE35" s="625"/>
      <c r="DF35" s="625"/>
      <c r="DG35" s="625"/>
      <c r="DH35" s="625"/>
      <c r="DI35" s="625"/>
      <c r="DJ35" s="625"/>
      <c r="DK35" s="626"/>
      <c r="DL35" s="602">
        <v>925620</v>
      </c>
      <c r="DM35" s="625"/>
      <c r="DN35" s="625"/>
      <c r="DO35" s="625"/>
      <c r="DP35" s="625"/>
      <c r="DQ35" s="625"/>
      <c r="DR35" s="625"/>
      <c r="DS35" s="625"/>
      <c r="DT35" s="625"/>
      <c r="DU35" s="625"/>
      <c r="DV35" s="626"/>
      <c r="DW35" s="598">
        <v>1.8</v>
      </c>
      <c r="DX35" s="619"/>
      <c r="DY35" s="619"/>
      <c r="DZ35" s="619"/>
      <c r="EA35" s="619"/>
      <c r="EB35" s="619"/>
      <c r="EC35" s="620"/>
    </row>
    <row r="36" spans="2:133" ht="11.25" customHeight="1" x14ac:dyDescent="0.15">
      <c r="B36" s="636" t="s">
        <v>309</v>
      </c>
      <c r="C36" s="637"/>
      <c r="D36" s="637"/>
      <c r="E36" s="637"/>
      <c r="F36" s="637"/>
      <c r="G36" s="637"/>
      <c r="H36" s="637"/>
      <c r="I36" s="637"/>
      <c r="J36" s="637"/>
      <c r="K36" s="637"/>
      <c r="L36" s="637"/>
      <c r="M36" s="637"/>
      <c r="N36" s="637"/>
      <c r="O36" s="637"/>
      <c r="P36" s="637"/>
      <c r="Q36" s="638"/>
      <c r="R36" s="665">
        <v>92070287</v>
      </c>
      <c r="S36" s="666"/>
      <c r="T36" s="666"/>
      <c r="U36" s="666"/>
      <c r="V36" s="666"/>
      <c r="W36" s="666"/>
      <c r="X36" s="666"/>
      <c r="Y36" s="667"/>
      <c r="Z36" s="668">
        <v>100</v>
      </c>
      <c r="AA36" s="668"/>
      <c r="AB36" s="668"/>
      <c r="AC36" s="668"/>
      <c r="AD36" s="669">
        <v>48240644</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3723465</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952195</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10149897</v>
      </c>
      <c r="CS36" s="594"/>
      <c r="CT36" s="594"/>
      <c r="CU36" s="594"/>
      <c r="CV36" s="594"/>
      <c r="CW36" s="594"/>
      <c r="CX36" s="594"/>
      <c r="CY36" s="595"/>
      <c r="CZ36" s="627">
        <v>11.2</v>
      </c>
      <c r="DA36" s="628"/>
      <c r="DB36" s="628"/>
      <c r="DC36" s="629"/>
      <c r="DD36" s="602">
        <v>8923057</v>
      </c>
      <c r="DE36" s="594"/>
      <c r="DF36" s="594"/>
      <c r="DG36" s="594"/>
      <c r="DH36" s="594"/>
      <c r="DI36" s="594"/>
      <c r="DJ36" s="594"/>
      <c r="DK36" s="595"/>
      <c r="DL36" s="602">
        <v>4466967</v>
      </c>
      <c r="DM36" s="594"/>
      <c r="DN36" s="594"/>
      <c r="DO36" s="594"/>
      <c r="DP36" s="594"/>
      <c r="DQ36" s="594"/>
      <c r="DR36" s="594"/>
      <c r="DS36" s="594"/>
      <c r="DT36" s="594"/>
      <c r="DU36" s="594"/>
      <c r="DV36" s="595"/>
      <c r="DW36" s="598">
        <v>8.5</v>
      </c>
      <c r="DX36" s="619"/>
      <c r="DY36" s="619"/>
      <c r="DZ36" s="619"/>
      <c r="EA36" s="619"/>
      <c r="EB36" s="619"/>
      <c r="EC36" s="620"/>
    </row>
    <row r="37" spans="2:133" ht="11.25" customHeight="1" x14ac:dyDescent="0.15">
      <c r="AQ37" s="672" t="s">
        <v>313</v>
      </c>
      <c r="AR37" s="673"/>
      <c r="AS37" s="673"/>
      <c r="AT37" s="673"/>
      <c r="AU37" s="673"/>
      <c r="AV37" s="673"/>
      <c r="AW37" s="673"/>
      <c r="AX37" s="673"/>
      <c r="AY37" s="674"/>
      <c r="AZ37" s="593">
        <v>1077127</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31901</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917556</v>
      </c>
      <c r="CS37" s="625"/>
      <c r="CT37" s="625"/>
      <c r="CU37" s="625"/>
      <c r="CV37" s="625"/>
      <c r="CW37" s="625"/>
      <c r="CX37" s="625"/>
      <c r="CY37" s="626"/>
      <c r="CZ37" s="627">
        <v>1</v>
      </c>
      <c r="DA37" s="628"/>
      <c r="DB37" s="628"/>
      <c r="DC37" s="629"/>
      <c r="DD37" s="602">
        <v>917556</v>
      </c>
      <c r="DE37" s="625"/>
      <c r="DF37" s="625"/>
      <c r="DG37" s="625"/>
      <c r="DH37" s="625"/>
      <c r="DI37" s="625"/>
      <c r="DJ37" s="625"/>
      <c r="DK37" s="626"/>
      <c r="DL37" s="602">
        <v>593827</v>
      </c>
      <c r="DM37" s="625"/>
      <c r="DN37" s="625"/>
      <c r="DO37" s="625"/>
      <c r="DP37" s="625"/>
      <c r="DQ37" s="625"/>
      <c r="DR37" s="625"/>
      <c r="DS37" s="625"/>
      <c r="DT37" s="625"/>
      <c r="DU37" s="625"/>
      <c r="DV37" s="626"/>
      <c r="DW37" s="598">
        <v>1.1000000000000001</v>
      </c>
      <c r="DX37" s="619"/>
      <c r="DY37" s="619"/>
      <c r="DZ37" s="619"/>
      <c r="EA37" s="619"/>
      <c r="EB37" s="619"/>
      <c r="EC37" s="620"/>
    </row>
    <row r="38" spans="2:133" ht="11.25" customHeight="1" x14ac:dyDescent="0.15">
      <c r="AQ38" s="672" t="s">
        <v>316</v>
      </c>
      <c r="AR38" s="673"/>
      <c r="AS38" s="673"/>
      <c r="AT38" s="673"/>
      <c r="AU38" s="673"/>
      <c r="AV38" s="673"/>
      <c r="AW38" s="673"/>
      <c r="AX38" s="673"/>
      <c r="AY38" s="674"/>
      <c r="AZ38" s="593">
        <v>53478</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53273</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7240744</v>
      </c>
      <c r="CS38" s="594"/>
      <c r="CT38" s="594"/>
      <c r="CU38" s="594"/>
      <c r="CV38" s="594"/>
      <c r="CW38" s="594"/>
      <c r="CX38" s="594"/>
      <c r="CY38" s="595"/>
      <c r="CZ38" s="627">
        <v>8</v>
      </c>
      <c r="DA38" s="628"/>
      <c r="DB38" s="628"/>
      <c r="DC38" s="629"/>
      <c r="DD38" s="602">
        <v>6200283</v>
      </c>
      <c r="DE38" s="594"/>
      <c r="DF38" s="594"/>
      <c r="DG38" s="594"/>
      <c r="DH38" s="594"/>
      <c r="DI38" s="594"/>
      <c r="DJ38" s="594"/>
      <c r="DK38" s="595"/>
      <c r="DL38" s="602">
        <v>5997387</v>
      </c>
      <c r="DM38" s="594"/>
      <c r="DN38" s="594"/>
      <c r="DO38" s="594"/>
      <c r="DP38" s="594"/>
      <c r="DQ38" s="594"/>
      <c r="DR38" s="594"/>
      <c r="DS38" s="594"/>
      <c r="DT38" s="594"/>
      <c r="DU38" s="594"/>
      <c r="DV38" s="595"/>
      <c r="DW38" s="598">
        <v>11.4</v>
      </c>
      <c r="DX38" s="619"/>
      <c r="DY38" s="619"/>
      <c r="DZ38" s="619"/>
      <c r="EA38" s="619"/>
      <c r="EB38" s="619"/>
      <c r="EC38" s="620"/>
    </row>
    <row r="39" spans="2:133" ht="11.25" customHeight="1" x14ac:dyDescent="0.15">
      <c r="AQ39" s="672" t="s">
        <v>319</v>
      </c>
      <c r="AR39" s="673"/>
      <c r="AS39" s="673"/>
      <c r="AT39" s="673"/>
      <c r="AU39" s="673"/>
      <c r="AV39" s="673"/>
      <c r="AW39" s="673"/>
      <c r="AX39" s="673"/>
      <c r="AY39" s="674"/>
      <c r="AZ39" s="593">
        <v>14980</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106</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940794</v>
      </c>
      <c r="CS39" s="625"/>
      <c r="CT39" s="625"/>
      <c r="CU39" s="625"/>
      <c r="CV39" s="625"/>
      <c r="CW39" s="625"/>
      <c r="CX39" s="625"/>
      <c r="CY39" s="626"/>
      <c r="CZ39" s="627">
        <v>1</v>
      </c>
      <c r="DA39" s="628"/>
      <c r="DB39" s="628"/>
      <c r="DC39" s="629"/>
      <c r="DD39" s="602">
        <v>898430</v>
      </c>
      <c r="DE39" s="625"/>
      <c r="DF39" s="625"/>
      <c r="DG39" s="625"/>
      <c r="DH39" s="625"/>
      <c r="DI39" s="625"/>
      <c r="DJ39" s="625"/>
      <c r="DK39" s="626"/>
      <c r="DL39" s="602" t="s">
        <v>323</v>
      </c>
      <c r="DM39" s="625"/>
      <c r="DN39" s="625"/>
      <c r="DO39" s="625"/>
      <c r="DP39" s="625"/>
      <c r="DQ39" s="625"/>
      <c r="DR39" s="625"/>
      <c r="DS39" s="625"/>
      <c r="DT39" s="625"/>
      <c r="DU39" s="625"/>
      <c r="DV39" s="626"/>
      <c r="DW39" s="598" t="s">
        <v>323</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1255723</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100</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5531816</v>
      </c>
      <c r="CS40" s="594"/>
      <c r="CT40" s="594"/>
      <c r="CU40" s="594"/>
      <c r="CV40" s="594"/>
      <c r="CW40" s="594"/>
      <c r="CX40" s="594"/>
      <c r="CY40" s="595"/>
      <c r="CZ40" s="627">
        <v>6.1</v>
      </c>
      <c r="DA40" s="628"/>
      <c r="DB40" s="628"/>
      <c r="DC40" s="629"/>
      <c r="DD40" s="602">
        <v>18936</v>
      </c>
      <c r="DE40" s="594"/>
      <c r="DF40" s="594"/>
      <c r="DG40" s="594"/>
      <c r="DH40" s="594"/>
      <c r="DI40" s="594"/>
      <c r="DJ40" s="594"/>
      <c r="DK40" s="595"/>
      <c r="DL40" s="602" t="s">
        <v>323</v>
      </c>
      <c r="DM40" s="594"/>
      <c r="DN40" s="594"/>
      <c r="DO40" s="594"/>
      <c r="DP40" s="594"/>
      <c r="DQ40" s="594"/>
      <c r="DR40" s="594"/>
      <c r="DS40" s="594"/>
      <c r="DT40" s="594"/>
      <c r="DU40" s="594"/>
      <c r="DV40" s="595"/>
      <c r="DW40" s="598" t="s">
        <v>323</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5751794</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305</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12150221</v>
      </c>
      <c r="CS42" s="594"/>
      <c r="CT42" s="594"/>
      <c r="CU42" s="594"/>
      <c r="CV42" s="594"/>
      <c r="CW42" s="594"/>
      <c r="CX42" s="594"/>
      <c r="CY42" s="595"/>
      <c r="CZ42" s="627">
        <v>13.4</v>
      </c>
      <c r="DA42" s="676"/>
      <c r="DB42" s="676"/>
      <c r="DC42" s="677"/>
      <c r="DD42" s="602">
        <v>3743820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219381</v>
      </c>
      <c r="CS43" s="625"/>
      <c r="CT43" s="625"/>
      <c r="CU43" s="625"/>
      <c r="CV43" s="625"/>
      <c r="CW43" s="625"/>
      <c r="CX43" s="625"/>
      <c r="CY43" s="626"/>
      <c r="CZ43" s="627">
        <v>0.2</v>
      </c>
      <c r="DA43" s="628"/>
      <c r="DB43" s="628"/>
      <c r="DC43" s="629"/>
      <c r="DD43" s="602">
        <v>219381</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335</v>
      </c>
      <c r="CD44" s="699" t="s">
        <v>286</v>
      </c>
      <c r="CE44" s="700"/>
      <c r="CF44" s="590" t="s">
        <v>336</v>
      </c>
      <c r="CG44" s="591"/>
      <c r="CH44" s="591"/>
      <c r="CI44" s="591"/>
      <c r="CJ44" s="591"/>
      <c r="CK44" s="591"/>
      <c r="CL44" s="591"/>
      <c r="CM44" s="591"/>
      <c r="CN44" s="591"/>
      <c r="CO44" s="591"/>
      <c r="CP44" s="591"/>
      <c r="CQ44" s="592"/>
      <c r="CR44" s="593">
        <v>12097993</v>
      </c>
      <c r="CS44" s="594"/>
      <c r="CT44" s="594"/>
      <c r="CU44" s="594"/>
      <c r="CV44" s="594"/>
      <c r="CW44" s="594"/>
      <c r="CX44" s="594"/>
      <c r="CY44" s="595"/>
      <c r="CZ44" s="627">
        <v>13.3</v>
      </c>
      <c r="DA44" s="676"/>
      <c r="DB44" s="676"/>
      <c r="DC44" s="677"/>
      <c r="DD44" s="602">
        <v>3731537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337</v>
      </c>
      <c r="CG45" s="591"/>
      <c r="CH45" s="591"/>
      <c r="CI45" s="591"/>
      <c r="CJ45" s="591"/>
      <c r="CK45" s="591"/>
      <c r="CL45" s="591"/>
      <c r="CM45" s="591"/>
      <c r="CN45" s="591"/>
      <c r="CO45" s="591"/>
      <c r="CP45" s="591"/>
      <c r="CQ45" s="592"/>
      <c r="CR45" s="593">
        <v>4559634</v>
      </c>
      <c r="CS45" s="625"/>
      <c r="CT45" s="625"/>
      <c r="CU45" s="625"/>
      <c r="CV45" s="625"/>
      <c r="CW45" s="625"/>
      <c r="CX45" s="625"/>
      <c r="CY45" s="626"/>
      <c r="CZ45" s="627">
        <v>5</v>
      </c>
      <c r="DA45" s="628"/>
      <c r="DB45" s="628"/>
      <c r="DC45" s="629"/>
      <c r="DD45" s="602">
        <v>134572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338</v>
      </c>
      <c r="CG46" s="591"/>
      <c r="CH46" s="591"/>
      <c r="CI46" s="591"/>
      <c r="CJ46" s="591"/>
      <c r="CK46" s="591"/>
      <c r="CL46" s="591"/>
      <c r="CM46" s="591"/>
      <c r="CN46" s="591"/>
      <c r="CO46" s="591"/>
      <c r="CP46" s="591"/>
      <c r="CQ46" s="592"/>
      <c r="CR46" s="593">
        <v>7404394</v>
      </c>
      <c r="CS46" s="594"/>
      <c r="CT46" s="594"/>
      <c r="CU46" s="594"/>
      <c r="CV46" s="594"/>
      <c r="CW46" s="594"/>
      <c r="CX46" s="594"/>
      <c r="CY46" s="595"/>
      <c r="CZ46" s="627">
        <v>8.1999999999999993</v>
      </c>
      <c r="DA46" s="676"/>
      <c r="DB46" s="676"/>
      <c r="DC46" s="677"/>
      <c r="DD46" s="602">
        <v>3574200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339</v>
      </c>
      <c r="CG47" s="591"/>
      <c r="CH47" s="591"/>
      <c r="CI47" s="591"/>
      <c r="CJ47" s="591"/>
      <c r="CK47" s="591"/>
      <c r="CL47" s="591"/>
      <c r="CM47" s="591"/>
      <c r="CN47" s="591"/>
      <c r="CO47" s="591"/>
      <c r="CP47" s="591"/>
      <c r="CQ47" s="592"/>
      <c r="CR47" s="593">
        <v>52228</v>
      </c>
      <c r="CS47" s="625"/>
      <c r="CT47" s="625"/>
      <c r="CU47" s="625"/>
      <c r="CV47" s="625"/>
      <c r="CW47" s="625"/>
      <c r="CX47" s="625"/>
      <c r="CY47" s="626"/>
      <c r="CZ47" s="627">
        <v>0.1</v>
      </c>
      <c r="DA47" s="628"/>
      <c r="DB47" s="628"/>
      <c r="DC47" s="629"/>
      <c r="DD47" s="602">
        <v>12283</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340</v>
      </c>
      <c r="CG48" s="591"/>
      <c r="CH48" s="591"/>
      <c r="CI48" s="591"/>
      <c r="CJ48" s="591"/>
      <c r="CK48" s="591"/>
      <c r="CL48" s="591"/>
      <c r="CM48" s="591"/>
      <c r="CN48" s="591"/>
      <c r="CO48" s="591"/>
      <c r="CP48" s="591"/>
      <c r="CQ48" s="592"/>
      <c r="CR48" s="593" t="s">
        <v>323</v>
      </c>
      <c r="CS48" s="594"/>
      <c r="CT48" s="594"/>
      <c r="CU48" s="594"/>
      <c r="CV48" s="594"/>
      <c r="CW48" s="594"/>
      <c r="CX48" s="594"/>
      <c r="CY48" s="595"/>
      <c r="CZ48" s="627" t="s">
        <v>323</v>
      </c>
      <c r="DA48" s="676"/>
      <c r="DB48" s="676"/>
      <c r="DC48" s="677"/>
      <c r="DD48" s="602" t="s">
        <v>323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341</v>
      </c>
      <c r="CE49" s="637"/>
      <c r="CF49" s="637"/>
      <c r="CG49" s="637"/>
      <c r="CH49" s="637"/>
      <c r="CI49" s="637"/>
      <c r="CJ49" s="637"/>
      <c r="CK49" s="637"/>
      <c r="CL49" s="637"/>
      <c r="CM49" s="637"/>
      <c r="CN49" s="637"/>
      <c r="CO49" s="637"/>
      <c r="CP49" s="637"/>
      <c r="CQ49" s="638"/>
      <c r="CR49" s="665">
        <v>90676104</v>
      </c>
      <c r="CS49" s="661"/>
      <c r="CT49" s="661"/>
      <c r="CU49" s="661"/>
      <c r="CV49" s="661"/>
      <c r="CW49" s="661"/>
      <c r="CX49" s="661"/>
      <c r="CY49" s="688"/>
      <c r="CZ49" s="689">
        <v>100</v>
      </c>
      <c r="DA49" s="690"/>
      <c r="DB49" s="690"/>
      <c r="DC49" s="691"/>
      <c r="DD49" s="692">
        <v>57658101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V10" sqref="V10:Z10"/>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364</v>
      </c>
      <c r="C7" s="720"/>
      <c r="D7" s="720"/>
      <c r="E7" s="720"/>
      <c r="F7" s="720"/>
      <c r="G7" s="720"/>
      <c r="H7" s="720"/>
      <c r="I7" s="720"/>
      <c r="J7" s="720"/>
      <c r="K7" s="720"/>
      <c r="L7" s="720"/>
      <c r="M7" s="720"/>
      <c r="N7" s="720"/>
      <c r="O7" s="720"/>
      <c r="P7" s="721"/>
      <c r="Q7" s="722">
        <v>92103</v>
      </c>
      <c r="R7" s="723"/>
      <c r="S7" s="723"/>
      <c r="T7" s="723"/>
      <c r="U7" s="723"/>
      <c r="V7" s="723">
        <v>90709</v>
      </c>
      <c r="W7" s="723"/>
      <c r="X7" s="723"/>
      <c r="Y7" s="723"/>
      <c r="Z7" s="723"/>
      <c r="AA7" s="723">
        <v>1393</v>
      </c>
      <c r="AB7" s="723"/>
      <c r="AC7" s="723"/>
      <c r="AD7" s="723"/>
      <c r="AE7" s="724"/>
      <c r="AF7" s="725">
        <v>1225</v>
      </c>
      <c r="AG7" s="726"/>
      <c r="AH7" s="726"/>
      <c r="AI7" s="726"/>
      <c r="AJ7" s="727"/>
      <c r="AK7" s="762">
        <v>890</v>
      </c>
      <c r="AL7" s="763"/>
      <c r="AM7" s="763"/>
      <c r="AN7" s="763"/>
      <c r="AO7" s="763"/>
      <c r="AP7" s="763">
        <v>94271</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535</v>
      </c>
      <c r="BT7" s="767"/>
      <c r="BU7" s="767"/>
      <c r="BV7" s="767"/>
      <c r="BW7" s="767"/>
      <c r="BX7" s="767"/>
      <c r="BY7" s="767"/>
      <c r="BZ7" s="767"/>
      <c r="CA7" s="767"/>
      <c r="CB7" s="767"/>
      <c r="CC7" s="767"/>
      <c r="CD7" s="767"/>
      <c r="CE7" s="767"/>
      <c r="CF7" s="767"/>
      <c r="CG7" s="768"/>
      <c r="CH7" s="759">
        <v>10</v>
      </c>
      <c r="CI7" s="760"/>
      <c r="CJ7" s="760"/>
      <c r="CK7" s="760"/>
      <c r="CL7" s="761"/>
      <c r="CM7" s="759">
        <v>284</v>
      </c>
      <c r="CN7" s="760"/>
      <c r="CO7" s="760"/>
      <c r="CP7" s="760"/>
      <c r="CQ7" s="761"/>
      <c r="CR7" s="759">
        <v>10</v>
      </c>
      <c r="CS7" s="760"/>
      <c r="CT7" s="760"/>
      <c r="CU7" s="760"/>
      <c r="CV7" s="761"/>
      <c r="CW7" s="759">
        <v>52</v>
      </c>
      <c r="CX7" s="760"/>
      <c r="CY7" s="760"/>
      <c r="CZ7" s="760"/>
      <c r="DA7" s="761"/>
      <c r="DB7" s="759" t="s">
        <v>543</v>
      </c>
      <c r="DC7" s="760"/>
      <c r="DD7" s="760"/>
      <c r="DE7" s="760"/>
      <c r="DF7" s="761"/>
      <c r="DG7" s="759" t="s">
        <v>543</v>
      </c>
      <c r="DH7" s="760"/>
      <c r="DI7" s="760"/>
      <c r="DJ7" s="760"/>
      <c r="DK7" s="761"/>
      <c r="DL7" s="759">
        <v>345</v>
      </c>
      <c r="DM7" s="760"/>
      <c r="DN7" s="760"/>
      <c r="DO7" s="760"/>
      <c r="DP7" s="761"/>
      <c r="DQ7" s="759">
        <v>103</v>
      </c>
      <c r="DR7" s="760"/>
      <c r="DS7" s="760"/>
      <c r="DT7" s="760"/>
      <c r="DU7" s="761"/>
      <c r="DV7" s="740"/>
      <c r="DW7" s="741"/>
      <c r="DX7" s="741"/>
      <c r="DY7" s="741"/>
      <c r="DZ7" s="742"/>
      <c r="EA7" s="205"/>
    </row>
    <row r="8" spans="1:131" s="206" customFormat="1" ht="26.25" customHeight="1" x14ac:dyDescent="0.15">
      <c r="A8" s="212">
        <v>2</v>
      </c>
      <c r="B8" s="743" t="s">
        <v>365</v>
      </c>
      <c r="C8" s="744"/>
      <c r="D8" s="744"/>
      <c r="E8" s="744"/>
      <c r="F8" s="744"/>
      <c r="G8" s="744"/>
      <c r="H8" s="744"/>
      <c r="I8" s="744"/>
      <c r="J8" s="744"/>
      <c r="K8" s="744"/>
      <c r="L8" s="744"/>
      <c r="M8" s="744"/>
      <c r="N8" s="744"/>
      <c r="O8" s="744"/>
      <c r="P8" s="745"/>
      <c r="Q8" s="746">
        <v>1492</v>
      </c>
      <c r="R8" s="747"/>
      <c r="S8" s="747"/>
      <c r="T8" s="747"/>
      <c r="U8" s="747"/>
      <c r="V8" s="747">
        <v>1491</v>
      </c>
      <c r="W8" s="747"/>
      <c r="X8" s="747"/>
      <c r="Y8" s="747"/>
      <c r="Z8" s="747"/>
      <c r="AA8" s="747">
        <v>1</v>
      </c>
      <c r="AB8" s="747"/>
      <c r="AC8" s="747"/>
      <c r="AD8" s="747"/>
      <c r="AE8" s="748"/>
      <c r="AF8" s="749">
        <v>1</v>
      </c>
      <c r="AG8" s="750"/>
      <c r="AH8" s="750"/>
      <c r="AI8" s="750"/>
      <c r="AJ8" s="751"/>
      <c r="AK8" s="752">
        <v>1491</v>
      </c>
      <c r="AL8" s="753"/>
      <c r="AM8" s="753"/>
      <c r="AN8" s="753"/>
      <c r="AO8" s="753"/>
      <c r="AP8" s="753">
        <v>6742</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536</v>
      </c>
      <c r="BT8" s="757"/>
      <c r="BU8" s="757"/>
      <c r="BV8" s="757"/>
      <c r="BW8" s="757"/>
      <c r="BX8" s="757"/>
      <c r="BY8" s="757"/>
      <c r="BZ8" s="757"/>
      <c r="CA8" s="757"/>
      <c r="CB8" s="757"/>
      <c r="CC8" s="757"/>
      <c r="CD8" s="757"/>
      <c r="CE8" s="757"/>
      <c r="CF8" s="757"/>
      <c r="CG8" s="758"/>
      <c r="CH8" s="769">
        <v>-219</v>
      </c>
      <c r="CI8" s="770"/>
      <c r="CJ8" s="770"/>
      <c r="CK8" s="770"/>
      <c r="CL8" s="771"/>
      <c r="CM8" s="769">
        <v>366</v>
      </c>
      <c r="CN8" s="770"/>
      <c r="CO8" s="770"/>
      <c r="CP8" s="770"/>
      <c r="CQ8" s="771"/>
      <c r="CR8" s="769">
        <v>10</v>
      </c>
      <c r="CS8" s="770"/>
      <c r="CT8" s="770"/>
      <c r="CU8" s="770"/>
      <c r="CV8" s="771"/>
      <c r="CW8" s="769" t="s">
        <v>543</v>
      </c>
      <c r="CX8" s="770"/>
      <c r="CY8" s="770"/>
      <c r="CZ8" s="770"/>
      <c r="DA8" s="771"/>
      <c r="DB8" s="769">
        <v>3698</v>
      </c>
      <c r="DC8" s="770"/>
      <c r="DD8" s="770"/>
      <c r="DE8" s="770"/>
      <c r="DF8" s="771"/>
      <c r="DG8" s="769">
        <v>210</v>
      </c>
      <c r="DH8" s="770"/>
      <c r="DI8" s="770"/>
      <c r="DJ8" s="770"/>
      <c r="DK8" s="771"/>
      <c r="DL8" s="769" t="s">
        <v>543</v>
      </c>
      <c r="DM8" s="770"/>
      <c r="DN8" s="770"/>
      <c r="DO8" s="770"/>
      <c r="DP8" s="771"/>
      <c r="DQ8" s="769" t="s">
        <v>543</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537</v>
      </c>
      <c r="BT9" s="757"/>
      <c r="BU9" s="757"/>
      <c r="BV9" s="757"/>
      <c r="BW9" s="757"/>
      <c r="BX9" s="757"/>
      <c r="BY9" s="757"/>
      <c r="BZ9" s="757"/>
      <c r="CA9" s="757"/>
      <c r="CB9" s="757"/>
      <c r="CC9" s="757"/>
      <c r="CD9" s="757"/>
      <c r="CE9" s="757"/>
      <c r="CF9" s="757"/>
      <c r="CG9" s="758"/>
      <c r="CH9" s="769">
        <v>-3</v>
      </c>
      <c r="CI9" s="770"/>
      <c r="CJ9" s="770"/>
      <c r="CK9" s="770"/>
      <c r="CL9" s="771"/>
      <c r="CM9" s="769">
        <v>123</v>
      </c>
      <c r="CN9" s="770"/>
      <c r="CO9" s="770"/>
      <c r="CP9" s="770"/>
      <c r="CQ9" s="771"/>
      <c r="CR9" s="769">
        <v>50</v>
      </c>
      <c r="CS9" s="770"/>
      <c r="CT9" s="770"/>
      <c r="CU9" s="770"/>
      <c r="CV9" s="771"/>
      <c r="CW9" s="769" t="s">
        <v>543</v>
      </c>
      <c r="CX9" s="770"/>
      <c r="CY9" s="770"/>
      <c r="CZ9" s="770"/>
      <c r="DA9" s="771"/>
      <c r="DB9" s="769" t="s">
        <v>543</v>
      </c>
      <c r="DC9" s="770"/>
      <c r="DD9" s="770"/>
      <c r="DE9" s="770"/>
      <c r="DF9" s="771"/>
      <c r="DG9" s="769" t="s">
        <v>543</v>
      </c>
      <c r="DH9" s="770"/>
      <c r="DI9" s="770"/>
      <c r="DJ9" s="770"/>
      <c r="DK9" s="771"/>
      <c r="DL9" s="769" t="s">
        <v>543</v>
      </c>
      <c r="DM9" s="770"/>
      <c r="DN9" s="770"/>
      <c r="DO9" s="770"/>
      <c r="DP9" s="771"/>
      <c r="DQ9" s="769" t="s">
        <v>543</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538</v>
      </c>
      <c r="BT10" s="757"/>
      <c r="BU10" s="757"/>
      <c r="BV10" s="757"/>
      <c r="BW10" s="757"/>
      <c r="BX10" s="757"/>
      <c r="BY10" s="757"/>
      <c r="BZ10" s="757"/>
      <c r="CA10" s="757"/>
      <c r="CB10" s="757"/>
      <c r="CC10" s="757"/>
      <c r="CD10" s="757"/>
      <c r="CE10" s="757"/>
      <c r="CF10" s="757"/>
      <c r="CG10" s="758"/>
      <c r="CH10" s="769">
        <v>-27</v>
      </c>
      <c r="CI10" s="770"/>
      <c r="CJ10" s="770"/>
      <c r="CK10" s="770"/>
      <c r="CL10" s="771"/>
      <c r="CM10" s="769">
        <v>1748</v>
      </c>
      <c r="CN10" s="770"/>
      <c r="CO10" s="770"/>
      <c r="CP10" s="770"/>
      <c r="CQ10" s="771"/>
      <c r="CR10" s="769">
        <v>25</v>
      </c>
      <c r="CS10" s="770"/>
      <c r="CT10" s="770"/>
      <c r="CU10" s="770"/>
      <c r="CV10" s="771"/>
      <c r="CW10" s="769">
        <v>21</v>
      </c>
      <c r="CX10" s="770"/>
      <c r="CY10" s="770"/>
      <c r="CZ10" s="770"/>
      <c r="DA10" s="771"/>
      <c r="DB10" s="769" t="s">
        <v>543</v>
      </c>
      <c r="DC10" s="770"/>
      <c r="DD10" s="770"/>
      <c r="DE10" s="770"/>
      <c r="DF10" s="771"/>
      <c r="DG10" s="769" t="s">
        <v>543</v>
      </c>
      <c r="DH10" s="770"/>
      <c r="DI10" s="770"/>
      <c r="DJ10" s="770"/>
      <c r="DK10" s="771"/>
      <c r="DL10" s="769" t="s">
        <v>543</v>
      </c>
      <c r="DM10" s="770"/>
      <c r="DN10" s="770"/>
      <c r="DO10" s="770"/>
      <c r="DP10" s="771"/>
      <c r="DQ10" s="769" t="s">
        <v>543</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551</v>
      </c>
      <c r="BT11" s="757"/>
      <c r="BU11" s="757"/>
      <c r="BV11" s="757"/>
      <c r="BW11" s="757"/>
      <c r="BX11" s="757"/>
      <c r="BY11" s="757"/>
      <c r="BZ11" s="757"/>
      <c r="CA11" s="757"/>
      <c r="CB11" s="757"/>
      <c r="CC11" s="757"/>
      <c r="CD11" s="757"/>
      <c r="CE11" s="757"/>
      <c r="CF11" s="757"/>
      <c r="CG11" s="758"/>
      <c r="CH11" s="769">
        <v>3</v>
      </c>
      <c r="CI11" s="770"/>
      <c r="CJ11" s="770"/>
      <c r="CK11" s="770"/>
      <c r="CL11" s="771"/>
      <c r="CM11" s="769">
        <v>570</v>
      </c>
      <c r="CN11" s="770"/>
      <c r="CO11" s="770"/>
      <c r="CP11" s="770"/>
      <c r="CQ11" s="771"/>
      <c r="CR11" s="769">
        <v>421</v>
      </c>
      <c r="CS11" s="770"/>
      <c r="CT11" s="770"/>
      <c r="CU11" s="770"/>
      <c r="CV11" s="771"/>
      <c r="CW11" s="769">
        <v>39</v>
      </c>
      <c r="CX11" s="770"/>
      <c r="CY11" s="770"/>
      <c r="CZ11" s="770"/>
      <c r="DA11" s="771"/>
      <c r="DB11" s="769" t="s">
        <v>543</v>
      </c>
      <c r="DC11" s="770"/>
      <c r="DD11" s="770"/>
      <c r="DE11" s="770"/>
      <c r="DF11" s="771"/>
      <c r="DG11" s="769" t="s">
        <v>543</v>
      </c>
      <c r="DH11" s="770"/>
      <c r="DI11" s="770"/>
      <c r="DJ11" s="770"/>
      <c r="DK11" s="771"/>
      <c r="DL11" s="769" t="s">
        <v>543</v>
      </c>
      <c r="DM11" s="770"/>
      <c r="DN11" s="770"/>
      <c r="DO11" s="770"/>
      <c r="DP11" s="771"/>
      <c r="DQ11" s="769" t="s">
        <v>543</v>
      </c>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539</v>
      </c>
      <c r="BT12" s="757"/>
      <c r="BU12" s="757"/>
      <c r="BV12" s="757"/>
      <c r="BW12" s="757"/>
      <c r="BX12" s="757"/>
      <c r="BY12" s="757"/>
      <c r="BZ12" s="757"/>
      <c r="CA12" s="757"/>
      <c r="CB12" s="757"/>
      <c r="CC12" s="757"/>
      <c r="CD12" s="757"/>
      <c r="CE12" s="757"/>
      <c r="CF12" s="757"/>
      <c r="CG12" s="758"/>
      <c r="CH12" s="769">
        <v>-2</v>
      </c>
      <c r="CI12" s="770"/>
      <c r="CJ12" s="770"/>
      <c r="CK12" s="770"/>
      <c r="CL12" s="771"/>
      <c r="CM12" s="769">
        <v>29</v>
      </c>
      <c r="CN12" s="770"/>
      <c r="CO12" s="770"/>
      <c r="CP12" s="770"/>
      <c r="CQ12" s="771"/>
      <c r="CR12" s="769">
        <v>1045</v>
      </c>
      <c r="CS12" s="770"/>
      <c r="CT12" s="770"/>
      <c r="CU12" s="770"/>
      <c r="CV12" s="771"/>
      <c r="CW12" s="769">
        <v>7</v>
      </c>
      <c r="CX12" s="770"/>
      <c r="CY12" s="770"/>
      <c r="CZ12" s="770"/>
      <c r="DA12" s="771"/>
      <c r="DB12" s="769" t="s">
        <v>543</v>
      </c>
      <c r="DC12" s="770"/>
      <c r="DD12" s="770"/>
      <c r="DE12" s="770"/>
      <c r="DF12" s="771"/>
      <c r="DG12" s="769" t="s">
        <v>543</v>
      </c>
      <c r="DH12" s="770"/>
      <c r="DI12" s="770"/>
      <c r="DJ12" s="770"/>
      <c r="DK12" s="771"/>
      <c r="DL12" s="769" t="s">
        <v>543</v>
      </c>
      <c r="DM12" s="770"/>
      <c r="DN12" s="770"/>
      <c r="DO12" s="770"/>
      <c r="DP12" s="771"/>
      <c r="DQ12" s="769" t="s">
        <v>543</v>
      </c>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540</v>
      </c>
      <c r="BT13" s="757"/>
      <c r="BU13" s="757"/>
      <c r="BV13" s="757"/>
      <c r="BW13" s="757"/>
      <c r="BX13" s="757"/>
      <c r="BY13" s="757"/>
      <c r="BZ13" s="757"/>
      <c r="CA13" s="757"/>
      <c r="CB13" s="757"/>
      <c r="CC13" s="757"/>
      <c r="CD13" s="757"/>
      <c r="CE13" s="757"/>
      <c r="CF13" s="757"/>
      <c r="CG13" s="758"/>
      <c r="CH13" s="769">
        <v>-7</v>
      </c>
      <c r="CI13" s="770"/>
      <c r="CJ13" s="770"/>
      <c r="CK13" s="770"/>
      <c r="CL13" s="771"/>
      <c r="CM13" s="769">
        <v>135</v>
      </c>
      <c r="CN13" s="770"/>
      <c r="CO13" s="770"/>
      <c r="CP13" s="770"/>
      <c r="CQ13" s="771"/>
      <c r="CR13" s="769">
        <v>40</v>
      </c>
      <c r="CS13" s="770"/>
      <c r="CT13" s="770"/>
      <c r="CU13" s="770"/>
      <c r="CV13" s="771"/>
      <c r="CW13" s="769" t="s">
        <v>543</v>
      </c>
      <c r="CX13" s="770"/>
      <c r="CY13" s="770"/>
      <c r="CZ13" s="770"/>
      <c r="DA13" s="771"/>
      <c r="DB13" s="769" t="s">
        <v>543</v>
      </c>
      <c r="DC13" s="770"/>
      <c r="DD13" s="770"/>
      <c r="DE13" s="770"/>
      <c r="DF13" s="771"/>
      <c r="DG13" s="769" t="s">
        <v>543</v>
      </c>
      <c r="DH13" s="770"/>
      <c r="DI13" s="770"/>
      <c r="DJ13" s="770"/>
      <c r="DK13" s="771"/>
      <c r="DL13" s="769" t="s">
        <v>543</v>
      </c>
      <c r="DM13" s="770"/>
      <c r="DN13" s="770"/>
      <c r="DO13" s="770"/>
      <c r="DP13" s="771"/>
      <c r="DQ13" s="769" t="s">
        <v>543</v>
      </c>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541</v>
      </c>
      <c r="BT14" s="757"/>
      <c r="BU14" s="757"/>
      <c r="BV14" s="757"/>
      <c r="BW14" s="757"/>
      <c r="BX14" s="757"/>
      <c r="BY14" s="757"/>
      <c r="BZ14" s="757"/>
      <c r="CA14" s="757"/>
      <c r="CB14" s="757"/>
      <c r="CC14" s="757"/>
      <c r="CD14" s="757"/>
      <c r="CE14" s="757"/>
      <c r="CF14" s="757"/>
      <c r="CG14" s="758"/>
      <c r="CH14" s="769">
        <v>-23</v>
      </c>
      <c r="CI14" s="770"/>
      <c r="CJ14" s="770"/>
      <c r="CK14" s="770"/>
      <c r="CL14" s="771"/>
      <c r="CM14" s="769">
        <v>52</v>
      </c>
      <c r="CN14" s="770"/>
      <c r="CO14" s="770"/>
      <c r="CP14" s="770"/>
      <c r="CQ14" s="771"/>
      <c r="CR14" s="769">
        <v>50</v>
      </c>
      <c r="CS14" s="770"/>
      <c r="CT14" s="770"/>
      <c r="CU14" s="770"/>
      <c r="CV14" s="771"/>
      <c r="CW14" s="769" t="s">
        <v>543</v>
      </c>
      <c r="CX14" s="770"/>
      <c r="CY14" s="770"/>
      <c r="CZ14" s="770"/>
      <c r="DA14" s="771"/>
      <c r="DB14" s="769" t="s">
        <v>543</v>
      </c>
      <c r="DC14" s="770"/>
      <c r="DD14" s="770"/>
      <c r="DE14" s="770"/>
      <c r="DF14" s="771"/>
      <c r="DG14" s="769" t="s">
        <v>543</v>
      </c>
      <c r="DH14" s="770"/>
      <c r="DI14" s="770"/>
      <c r="DJ14" s="770"/>
      <c r="DK14" s="771"/>
      <c r="DL14" s="769" t="s">
        <v>543</v>
      </c>
      <c r="DM14" s="770"/>
      <c r="DN14" s="770"/>
      <c r="DO14" s="770"/>
      <c r="DP14" s="771"/>
      <c r="DQ14" s="769" t="s">
        <v>543</v>
      </c>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542</v>
      </c>
      <c r="BT15" s="757"/>
      <c r="BU15" s="757"/>
      <c r="BV15" s="757"/>
      <c r="BW15" s="757"/>
      <c r="BX15" s="757"/>
      <c r="BY15" s="757"/>
      <c r="BZ15" s="757"/>
      <c r="CA15" s="757"/>
      <c r="CB15" s="757"/>
      <c r="CC15" s="757"/>
      <c r="CD15" s="757"/>
      <c r="CE15" s="757"/>
      <c r="CF15" s="757"/>
      <c r="CG15" s="758"/>
      <c r="CH15" s="769">
        <v>0</v>
      </c>
      <c r="CI15" s="770"/>
      <c r="CJ15" s="770"/>
      <c r="CK15" s="770"/>
      <c r="CL15" s="771"/>
      <c r="CM15" s="769">
        <v>12</v>
      </c>
      <c r="CN15" s="770"/>
      <c r="CO15" s="770"/>
      <c r="CP15" s="770"/>
      <c r="CQ15" s="771"/>
      <c r="CR15" s="769">
        <v>3</v>
      </c>
      <c r="CS15" s="770"/>
      <c r="CT15" s="770"/>
      <c r="CU15" s="770"/>
      <c r="CV15" s="771"/>
      <c r="CW15" s="769" t="s">
        <v>543</v>
      </c>
      <c r="CX15" s="770"/>
      <c r="CY15" s="770"/>
      <c r="CZ15" s="770"/>
      <c r="DA15" s="771"/>
      <c r="DB15" s="769" t="s">
        <v>543</v>
      </c>
      <c r="DC15" s="770"/>
      <c r="DD15" s="770"/>
      <c r="DE15" s="770"/>
      <c r="DF15" s="771"/>
      <c r="DG15" s="769" t="s">
        <v>543</v>
      </c>
      <c r="DH15" s="770"/>
      <c r="DI15" s="770"/>
      <c r="DJ15" s="770"/>
      <c r="DK15" s="771"/>
      <c r="DL15" s="769" t="s">
        <v>543</v>
      </c>
      <c r="DM15" s="770"/>
      <c r="DN15" s="770"/>
      <c r="DO15" s="770"/>
      <c r="DP15" s="771"/>
      <c r="DQ15" s="769" t="s">
        <v>543</v>
      </c>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367</v>
      </c>
      <c r="B23" s="778" t="s">
        <v>368</v>
      </c>
      <c r="C23" s="779"/>
      <c r="D23" s="779"/>
      <c r="E23" s="779"/>
      <c r="F23" s="779"/>
      <c r="G23" s="779"/>
      <c r="H23" s="779"/>
      <c r="I23" s="779"/>
      <c r="J23" s="779"/>
      <c r="K23" s="779"/>
      <c r="L23" s="779"/>
      <c r="M23" s="779"/>
      <c r="N23" s="779"/>
      <c r="O23" s="779"/>
      <c r="P23" s="780"/>
      <c r="Q23" s="781">
        <v>92070</v>
      </c>
      <c r="R23" s="782"/>
      <c r="S23" s="782"/>
      <c r="T23" s="782"/>
      <c r="U23" s="782"/>
      <c r="V23" s="782">
        <v>90676</v>
      </c>
      <c r="W23" s="782"/>
      <c r="X23" s="782"/>
      <c r="Y23" s="782"/>
      <c r="Z23" s="782"/>
      <c r="AA23" s="782">
        <v>1394</v>
      </c>
      <c r="AB23" s="782"/>
      <c r="AC23" s="782"/>
      <c r="AD23" s="782"/>
      <c r="AE23" s="783"/>
      <c r="AF23" s="784">
        <v>1226</v>
      </c>
      <c r="AG23" s="782"/>
      <c r="AH23" s="782"/>
      <c r="AI23" s="782"/>
      <c r="AJ23" s="785"/>
      <c r="AK23" s="786"/>
      <c r="AL23" s="787"/>
      <c r="AM23" s="787"/>
      <c r="AN23" s="787"/>
      <c r="AO23" s="787"/>
      <c r="AP23" s="782">
        <v>101013</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347</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379</v>
      </c>
      <c r="C28" s="720"/>
      <c r="D28" s="720"/>
      <c r="E28" s="720"/>
      <c r="F28" s="720"/>
      <c r="G28" s="720"/>
      <c r="H28" s="720"/>
      <c r="I28" s="720"/>
      <c r="J28" s="720"/>
      <c r="K28" s="720"/>
      <c r="L28" s="720"/>
      <c r="M28" s="720"/>
      <c r="N28" s="720"/>
      <c r="O28" s="720"/>
      <c r="P28" s="721"/>
      <c r="Q28" s="810">
        <v>24681</v>
      </c>
      <c r="R28" s="811"/>
      <c r="S28" s="811"/>
      <c r="T28" s="811"/>
      <c r="U28" s="811"/>
      <c r="V28" s="811">
        <v>23729</v>
      </c>
      <c r="W28" s="811"/>
      <c r="X28" s="811"/>
      <c r="Y28" s="811"/>
      <c r="Z28" s="811"/>
      <c r="AA28" s="811">
        <v>952</v>
      </c>
      <c r="AB28" s="811"/>
      <c r="AC28" s="811"/>
      <c r="AD28" s="811"/>
      <c r="AE28" s="812"/>
      <c r="AF28" s="813">
        <v>952</v>
      </c>
      <c r="AG28" s="811"/>
      <c r="AH28" s="811"/>
      <c r="AI28" s="811"/>
      <c r="AJ28" s="814"/>
      <c r="AK28" s="815">
        <v>1862</v>
      </c>
      <c r="AL28" s="806"/>
      <c r="AM28" s="806"/>
      <c r="AN28" s="806"/>
      <c r="AO28" s="806"/>
      <c r="AP28" s="806" t="s">
        <v>543</v>
      </c>
      <c r="AQ28" s="806"/>
      <c r="AR28" s="806"/>
      <c r="AS28" s="806"/>
      <c r="AT28" s="806"/>
      <c r="AU28" s="806" t="s">
        <v>544</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380</v>
      </c>
      <c r="C29" s="744"/>
      <c r="D29" s="744"/>
      <c r="E29" s="744"/>
      <c r="F29" s="744"/>
      <c r="G29" s="744"/>
      <c r="H29" s="744"/>
      <c r="I29" s="744"/>
      <c r="J29" s="744"/>
      <c r="K29" s="744"/>
      <c r="L29" s="744"/>
      <c r="M29" s="744"/>
      <c r="N29" s="744"/>
      <c r="O29" s="744"/>
      <c r="P29" s="745"/>
      <c r="Q29" s="746">
        <v>20009</v>
      </c>
      <c r="R29" s="747"/>
      <c r="S29" s="747"/>
      <c r="T29" s="747"/>
      <c r="U29" s="747"/>
      <c r="V29" s="747">
        <v>19863</v>
      </c>
      <c r="W29" s="747"/>
      <c r="X29" s="747"/>
      <c r="Y29" s="747"/>
      <c r="Z29" s="747"/>
      <c r="AA29" s="747">
        <v>146</v>
      </c>
      <c r="AB29" s="747"/>
      <c r="AC29" s="747"/>
      <c r="AD29" s="747"/>
      <c r="AE29" s="748"/>
      <c r="AF29" s="749">
        <v>146</v>
      </c>
      <c r="AG29" s="750"/>
      <c r="AH29" s="750"/>
      <c r="AI29" s="750"/>
      <c r="AJ29" s="751"/>
      <c r="AK29" s="818">
        <v>3184</v>
      </c>
      <c r="AL29" s="819"/>
      <c r="AM29" s="819"/>
      <c r="AN29" s="819"/>
      <c r="AO29" s="819"/>
      <c r="AP29" s="819" t="s">
        <v>543</v>
      </c>
      <c r="AQ29" s="819"/>
      <c r="AR29" s="819"/>
      <c r="AS29" s="819"/>
      <c r="AT29" s="819"/>
      <c r="AU29" s="819" t="s">
        <v>543</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381</v>
      </c>
      <c r="C30" s="744"/>
      <c r="D30" s="744"/>
      <c r="E30" s="744"/>
      <c r="F30" s="744"/>
      <c r="G30" s="744"/>
      <c r="H30" s="744"/>
      <c r="I30" s="744"/>
      <c r="J30" s="744"/>
      <c r="K30" s="744"/>
      <c r="L30" s="744"/>
      <c r="M30" s="744"/>
      <c r="N30" s="744"/>
      <c r="O30" s="744"/>
      <c r="P30" s="745"/>
      <c r="Q30" s="746">
        <v>2943</v>
      </c>
      <c r="R30" s="747"/>
      <c r="S30" s="747"/>
      <c r="T30" s="747"/>
      <c r="U30" s="747"/>
      <c r="V30" s="747">
        <v>2923</v>
      </c>
      <c r="W30" s="747"/>
      <c r="X30" s="747"/>
      <c r="Y30" s="747"/>
      <c r="Z30" s="747"/>
      <c r="AA30" s="747">
        <v>20</v>
      </c>
      <c r="AB30" s="747"/>
      <c r="AC30" s="747"/>
      <c r="AD30" s="747"/>
      <c r="AE30" s="748"/>
      <c r="AF30" s="749">
        <v>20</v>
      </c>
      <c r="AG30" s="750"/>
      <c r="AH30" s="750"/>
      <c r="AI30" s="750"/>
      <c r="AJ30" s="751"/>
      <c r="AK30" s="818">
        <v>573</v>
      </c>
      <c r="AL30" s="819"/>
      <c r="AM30" s="819"/>
      <c r="AN30" s="819"/>
      <c r="AO30" s="819"/>
      <c r="AP30" s="819" t="s">
        <v>543</v>
      </c>
      <c r="AQ30" s="819"/>
      <c r="AR30" s="819"/>
      <c r="AS30" s="819"/>
      <c r="AT30" s="819"/>
      <c r="AU30" s="819" t="s">
        <v>543</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382</v>
      </c>
      <c r="C31" s="744"/>
      <c r="D31" s="744"/>
      <c r="E31" s="744"/>
      <c r="F31" s="744"/>
      <c r="G31" s="744"/>
      <c r="H31" s="744"/>
      <c r="I31" s="744"/>
      <c r="J31" s="744"/>
      <c r="K31" s="744"/>
      <c r="L31" s="744"/>
      <c r="M31" s="744"/>
      <c r="N31" s="744"/>
      <c r="O31" s="744"/>
      <c r="P31" s="745"/>
      <c r="Q31" s="746">
        <v>555</v>
      </c>
      <c r="R31" s="747"/>
      <c r="S31" s="747"/>
      <c r="T31" s="747"/>
      <c r="U31" s="747"/>
      <c r="V31" s="747">
        <v>555</v>
      </c>
      <c r="W31" s="747"/>
      <c r="X31" s="747"/>
      <c r="Y31" s="747"/>
      <c r="Z31" s="747"/>
      <c r="AA31" s="747" t="s">
        <v>543</v>
      </c>
      <c r="AB31" s="747"/>
      <c r="AC31" s="747"/>
      <c r="AD31" s="747"/>
      <c r="AE31" s="748"/>
      <c r="AF31" s="749" t="s">
        <v>112</v>
      </c>
      <c r="AG31" s="750"/>
      <c r="AH31" s="750"/>
      <c r="AI31" s="750"/>
      <c r="AJ31" s="751"/>
      <c r="AK31" s="818" t="s">
        <v>543</v>
      </c>
      <c r="AL31" s="819"/>
      <c r="AM31" s="819"/>
      <c r="AN31" s="819"/>
      <c r="AO31" s="819"/>
      <c r="AP31" s="819">
        <v>141</v>
      </c>
      <c r="AQ31" s="819"/>
      <c r="AR31" s="819"/>
      <c r="AS31" s="819"/>
      <c r="AT31" s="819"/>
      <c r="AU31" s="819" t="s">
        <v>543</v>
      </c>
      <c r="AV31" s="819"/>
      <c r="AW31" s="819"/>
      <c r="AX31" s="819"/>
      <c r="AY31" s="819"/>
      <c r="AZ31" s="820"/>
      <c r="BA31" s="820"/>
      <c r="BB31" s="820"/>
      <c r="BC31" s="820"/>
      <c r="BD31" s="820"/>
      <c r="BE31" s="816" t="s">
        <v>388</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383</v>
      </c>
      <c r="C32" s="744"/>
      <c r="D32" s="744"/>
      <c r="E32" s="744"/>
      <c r="F32" s="744"/>
      <c r="G32" s="744"/>
      <c r="H32" s="744"/>
      <c r="I32" s="744"/>
      <c r="J32" s="744"/>
      <c r="K32" s="744"/>
      <c r="L32" s="744"/>
      <c r="M32" s="744"/>
      <c r="N32" s="744"/>
      <c r="O32" s="744"/>
      <c r="P32" s="745"/>
      <c r="Q32" s="746">
        <v>6170</v>
      </c>
      <c r="R32" s="747"/>
      <c r="S32" s="747"/>
      <c r="T32" s="747"/>
      <c r="U32" s="747"/>
      <c r="V32" s="747">
        <v>5359</v>
      </c>
      <c r="W32" s="747"/>
      <c r="X32" s="747"/>
      <c r="Y32" s="747"/>
      <c r="Z32" s="747"/>
      <c r="AA32" s="747">
        <v>812</v>
      </c>
      <c r="AB32" s="747"/>
      <c r="AC32" s="747"/>
      <c r="AD32" s="747"/>
      <c r="AE32" s="748"/>
      <c r="AF32" s="749">
        <v>3460</v>
      </c>
      <c r="AG32" s="750"/>
      <c r="AH32" s="750"/>
      <c r="AI32" s="750"/>
      <c r="AJ32" s="751"/>
      <c r="AK32" s="818">
        <v>15</v>
      </c>
      <c r="AL32" s="819"/>
      <c r="AM32" s="819"/>
      <c r="AN32" s="819"/>
      <c r="AO32" s="819"/>
      <c r="AP32" s="819">
        <v>18467</v>
      </c>
      <c r="AQ32" s="819"/>
      <c r="AR32" s="819"/>
      <c r="AS32" s="819"/>
      <c r="AT32" s="819"/>
      <c r="AU32" s="819">
        <v>480</v>
      </c>
      <c r="AV32" s="819"/>
      <c r="AW32" s="819"/>
      <c r="AX32" s="819"/>
      <c r="AY32" s="819"/>
      <c r="AZ32" s="820"/>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385</v>
      </c>
      <c r="C33" s="744"/>
      <c r="D33" s="744"/>
      <c r="E33" s="744"/>
      <c r="F33" s="744"/>
      <c r="G33" s="744"/>
      <c r="H33" s="744"/>
      <c r="I33" s="744"/>
      <c r="J33" s="744"/>
      <c r="K33" s="744"/>
      <c r="L33" s="744"/>
      <c r="M33" s="744"/>
      <c r="N33" s="744"/>
      <c r="O33" s="744"/>
      <c r="P33" s="745"/>
      <c r="Q33" s="746">
        <v>8844</v>
      </c>
      <c r="R33" s="747"/>
      <c r="S33" s="747"/>
      <c r="T33" s="747"/>
      <c r="U33" s="747"/>
      <c r="V33" s="747">
        <v>8721</v>
      </c>
      <c r="W33" s="747"/>
      <c r="X33" s="747"/>
      <c r="Y33" s="747"/>
      <c r="Z33" s="747"/>
      <c r="AA33" s="747">
        <v>123</v>
      </c>
      <c r="AB33" s="747"/>
      <c r="AC33" s="747"/>
      <c r="AD33" s="747"/>
      <c r="AE33" s="748"/>
      <c r="AF33" s="749">
        <v>1104</v>
      </c>
      <c r="AG33" s="750"/>
      <c r="AH33" s="750"/>
      <c r="AI33" s="750"/>
      <c r="AJ33" s="751"/>
      <c r="AK33" s="818">
        <v>3544</v>
      </c>
      <c r="AL33" s="819"/>
      <c r="AM33" s="819"/>
      <c r="AN33" s="819"/>
      <c r="AO33" s="819"/>
      <c r="AP33" s="819">
        <v>99090</v>
      </c>
      <c r="AQ33" s="819"/>
      <c r="AR33" s="819"/>
      <c r="AS33" s="819"/>
      <c r="AT33" s="819"/>
      <c r="AU33" s="819">
        <v>35772</v>
      </c>
      <c r="AV33" s="819"/>
      <c r="AW33" s="819"/>
      <c r="AX33" s="819"/>
      <c r="AY33" s="819"/>
      <c r="AZ33" s="820"/>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386</v>
      </c>
      <c r="C34" s="744"/>
      <c r="D34" s="744"/>
      <c r="E34" s="744"/>
      <c r="F34" s="744"/>
      <c r="G34" s="744"/>
      <c r="H34" s="744"/>
      <c r="I34" s="744"/>
      <c r="J34" s="744"/>
      <c r="K34" s="744"/>
      <c r="L34" s="744"/>
      <c r="M34" s="744"/>
      <c r="N34" s="744"/>
      <c r="O34" s="744"/>
      <c r="P34" s="745"/>
      <c r="Q34" s="746">
        <v>11294</v>
      </c>
      <c r="R34" s="747"/>
      <c r="S34" s="747"/>
      <c r="T34" s="747"/>
      <c r="U34" s="747"/>
      <c r="V34" s="747">
        <v>11226</v>
      </c>
      <c r="W34" s="747"/>
      <c r="X34" s="747"/>
      <c r="Y34" s="747"/>
      <c r="Z34" s="747"/>
      <c r="AA34" s="747">
        <v>67</v>
      </c>
      <c r="AB34" s="747"/>
      <c r="AC34" s="747"/>
      <c r="AD34" s="747"/>
      <c r="AE34" s="748"/>
      <c r="AF34" s="749">
        <v>4378</v>
      </c>
      <c r="AG34" s="750"/>
      <c r="AH34" s="750"/>
      <c r="AI34" s="750"/>
      <c r="AJ34" s="751"/>
      <c r="AK34" s="818">
        <v>1077</v>
      </c>
      <c r="AL34" s="819"/>
      <c r="AM34" s="819"/>
      <c r="AN34" s="819"/>
      <c r="AO34" s="819"/>
      <c r="AP34" s="819">
        <v>6204</v>
      </c>
      <c r="AQ34" s="819"/>
      <c r="AR34" s="819"/>
      <c r="AS34" s="819"/>
      <c r="AT34" s="819"/>
      <c r="AU34" s="819">
        <v>3921</v>
      </c>
      <c r="AV34" s="819"/>
      <c r="AW34" s="819"/>
      <c r="AX34" s="819"/>
      <c r="AY34" s="819"/>
      <c r="AZ34" s="820"/>
      <c r="BA34" s="820"/>
      <c r="BB34" s="820"/>
      <c r="BC34" s="820"/>
      <c r="BD34" s="820"/>
      <c r="BE34" s="816" t="s">
        <v>384</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387</v>
      </c>
      <c r="C35" s="744"/>
      <c r="D35" s="744"/>
      <c r="E35" s="744"/>
      <c r="F35" s="744"/>
      <c r="G35" s="744"/>
      <c r="H35" s="744"/>
      <c r="I35" s="744"/>
      <c r="J35" s="744"/>
      <c r="K35" s="744"/>
      <c r="L35" s="744"/>
      <c r="M35" s="744"/>
      <c r="N35" s="744"/>
      <c r="O35" s="744"/>
      <c r="P35" s="745"/>
      <c r="Q35" s="746">
        <v>558</v>
      </c>
      <c r="R35" s="747"/>
      <c r="S35" s="747"/>
      <c r="T35" s="747"/>
      <c r="U35" s="747"/>
      <c r="V35" s="747">
        <v>551</v>
      </c>
      <c r="W35" s="747"/>
      <c r="X35" s="747"/>
      <c r="Y35" s="747"/>
      <c r="Z35" s="747"/>
      <c r="AA35" s="747">
        <v>7</v>
      </c>
      <c r="AB35" s="747"/>
      <c r="AC35" s="747"/>
      <c r="AD35" s="747"/>
      <c r="AE35" s="748"/>
      <c r="AF35" s="749">
        <v>7</v>
      </c>
      <c r="AG35" s="750"/>
      <c r="AH35" s="750"/>
      <c r="AI35" s="750"/>
      <c r="AJ35" s="751"/>
      <c r="AK35" s="818">
        <v>53</v>
      </c>
      <c r="AL35" s="819"/>
      <c r="AM35" s="819"/>
      <c r="AN35" s="819"/>
      <c r="AO35" s="819"/>
      <c r="AP35" s="819">
        <v>411</v>
      </c>
      <c r="AQ35" s="819"/>
      <c r="AR35" s="819"/>
      <c r="AS35" s="819"/>
      <c r="AT35" s="819"/>
      <c r="AU35" s="819">
        <v>243</v>
      </c>
      <c r="AV35" s="819"/>
      <c r="AW35" s="819"/>
      <c r="AX35" s="819"/>
      <c r="AY35" s="819"/>
      <c r="AZ35" s="820"/>
      <c r="BA35" s="820"/>
      <c r="BB35" s="820"/>
      <c r="BC35" s="820"/>
      <c r="BD35" s="820"/>
      <c r="BE35" s="816" t="s">
        <v>388</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389</v>
      </c>
      <c r="C36" s="744"/>
      <c r="D36" s="744"/>
      <c r="E36" s="744"/>
      <c r="F36" s="744"/>
      <c r="G36" s="744"/>
      <c r="H36" s="744"/>
      <c r="I36" s="744"/>
      <c r="J36" s="744"/>
      <c r="K36" s="744"/>
      <c r="L36" s="744"/>
      <c r="M36" s="744"/>
      <c r="N36" s="744"/>
      <c r="O36" s="744"/>
      <c r="P36" s="745"/>
      <c r="Q36" s="746">
        <v>226</v>
      </c>
      <c r="R36" s="747"/>
      <c r="S36" s="747"/>
      <c r="T36" s="747"/>
      <c r="U36" s="747"/>
      <c r="V36" s="747">
        <v>224</v>
      </c>
      <c r="W36" s="747"/>
      <c r="X36" s="747"/>
      <c r="Y36" s="747"/>
      <c r="Z36" s="747"/>
      <c r="AA36" s="747">
        <v>1</v>
      </c>
      <c r="AB36" s="747"/>
      <c r="AC36" s="747"/>
      <c r="AD36" s="747"/>
      <c r="AE36" s="748"/>
      <c r="AF36" s="749">
        <v>1</v>
      </c>
      <c r="AG36" s="750"/>
      <c r="AH36" s="750"/>
      <c r="AI36" s="750"/>
      <c r="AJ36" s="751"/>
      <c r="AK36" s="818">
        <v>180</v>
      </c>
      <c r="AL36" s="819"/>
      <c r="AM36" s="819"/>
      <c r="AN36" s="819"/>
      <c r="AO36" s="819"/>
      <c r="AP36" s="819">
        <v>1553</v>
      </c>
      <c r="AQ36" s="819"/>
      <c r="AR36" s="819"/>
      <c r="AS36" s="819"/>
      <c r="AT36" s="819"/>
      <c r="AU36" s="819">
        <v>1273</v>
      </c>
      <c r="AV36" s="819"/>
      <c r="AW36" s="819"/>
      <c r="AX36" s="819"/>
      <c r="AY36" s="819"/>
      <c r="AZ36" s="820"/>
      <c r="BA36" s="820"/>
      <c r="BB36" s="820"/>
      <c r="BC36" s="820"/>
      <c r="BD36" s="820"/>
      <c r="BE36" s="816" t="s">
        <v>388</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367</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10069</v>
      </c>
      <c r="AG63" s="830"/>
      <c r="AH63" s="830"/>
      <c r="AI63" s="830"/>
      <c r="AJ63" s="831"/>
      <c r="AK63" s="832"/>
      <c r="AL63" s="827"/>
      <c r="AM63" s="827"/>
      <c r="AN63" s="827"/>
      <c r="AO63" s="827"/>
      <c r="AP63" s="830">
        <v>125866</v>
      </c>
      <c r="AQ63" s="830"/>
      <c r="AR63" s="830"/>
      <c r="AS63" s="830"/>
      <c r="AT63" s="830"/>
      <c r="AU63" s="830">
        <v>41689</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393</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394</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545</v>
      </c>
      <c r="C68" s="858"/>
      <c r="D68" s="858"/>
      <c r="E68" s="858"/>
      <c r="F68" s="858"/>
      <c r="G68" s="858"/>
      <c r="H68" s="858"/>
      <c r="I68" s="858"/>
      <c r="J68" s="858"/>
      <c r="K68" s="858"/>
      <c r="L68" s="858"/>
      <c r="M68" s="858"/>
      <c r="N68" s="858"/>
      <c r="O68" s="858"/>
      <c r="P68" s="859"/>
      <c r="Q68" s="860">
        <v>1696</v>
      </c>
      <c r="R68" s="854"/>
      <c r="S68" s="854"/>
      <c r="T68" s="854"/>
      <c r="U68" s="854"/>
      <c r="V68" s="854">
        <v>1615</v>
      </c>
      <c r="W68" s="854"/>
      <c r="X68" s="854"/>
      <c r="Y68" s="854"/>
      <c r="Z68" s="854"/>
      <c r="AA68" s="854">
        <v>82</v>
      </c>
      <c r="AB68" s="854"/>
      <c r="AC68" s="854"/>
      <c r="AD68" s="854"/>
      <c r="AE68" s="854"/>
      <c r="AF68" s="854">
        <v>82</v>
      </c>
      <c r="AG68" s="854"/>
      <c r="AH68" s="854"/>
      <c r="AI68" s="854"/>
      <c r="AJ68" s="854"/>
      <c r="AK68" s="854" t="s">
        <v>543</v>
      </c>
      <c r="AL68" s="854"/>
      <c r="AM68" s="854"/>
      <c r="AN68" s="854"/>
      <c r="AO68" s="854"/>
      <c r="AP68" s="854">
        <v>288</v>
      </c>
      <c r="AQ68" s="854"/>
      <c r="AR68" s="854"/>
      <c r="AS68" s="854"/>
      <c r="AT68" s="854"/>
      <c r="AU68" s="854">
        <v>238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546</v>
      </c>
      <c r="C69" s="862"/>
      <c r="D69" s="862"/>
      <c r="E69" s="862"/>
      <c r="F69" s="862"/>
      <c r="G69" s="862"/>
      <c r="H69" s="862"/>
      <c r="I69" s="862"/>
      <c r="J69" s="862"/>
      <c r="K69" s="862"/>
      <c r="L69" s="862"/>
      <c r="M69" s="862"/>
      <c r="N69" s="862"/>
      <c r="O69" s="862"/>
      <c r="P69" s="863"/>
      <c r="Q69" s="864">
        <v>1193</v>
      </c>
      <c r="R69" s="819"/>
      <c r="S69" s="819"/>
      <c r="T69" s="819"/>
      <c r="U69" s="819"/>
      <c r="V69" s="819">
        <v>1162</v>
      </c>
      <c r="W69" s="819"/>
      <c r="X69" s="819"/>
      <c r="Y69" s="819"/>
      <c r="Z69" s="819"/>
      <c r="AA69" s="819">
        <v>31</v>
      </c>
      <c r="AB69" s="819"/>
      <c r="AC69" s="819"/>
      <c r="AD69" s="819"/>
      <c r="AE69" s="819"/>
      <c r="AF69" s="819">
        <v>31</v>
      </c>
      <c r="AG69" s="819"/>
      <c r="AH69" s="819"/>
      <c r="AI69" s="819"/>
      <c r="AJ69" s="819"/>
      <c r="AK69" s="819" t="s">
        <v>543</v>
      </c>
      <c r="AL69" s="819"/>
      <c r="AM69" s="819"/>
      <c r="AN69" s="819"/>
      <c r="AO69" s="819"/>
      <c r="AP69" s="819" t="s">
        <v>543</v>
      </c>
      <c r="AQ69" s="819"/>
      <c r="AR69" s="819"/>
      <c r="AS69" s="819"/>
      <c r="AT69" s="819"/>
      <c r="AU69" s="819" t="s">
        <v>543</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547</v>
      </c>
      <c r="C70" s="862"/>
      <c r="D70" s="862"/>
      <c r="E70" s="862"/>
      <c r="F70" s="862"/>
      <c r="G70" s="862"/>
      <c r="H70" s="862"/>
      <c r="I70" s="862"/>
      <c r="J70" s="862"/>
      <c r="K70" s="862"/>
      <c r="L70" s="862"/>
      <c r="M70" s="862"/>
      <c r="N70" s="862"/>
      <c r="O70" s="862"/>
      <c r="P70" s="863"/>
      <c r="Q70" s="864">
        <v>155797</v>
      </c>
      <c r="R70" s="819"/>
      <c r="S70" s="819"/>
      <c r="T70" s="819"/>
      <c r="U70" s="819"/>
      <c r="V70" s="819">
        <v>149476</v>
      </c>
      <c r="W70" s="819"/>
      <c r="X70" s="819"/>
      <c r="Y70" s="819"/>
      <c r="Z70" s="819"/>
      <c r="AA70" s="819">
        <v>6320</v>
      </c>
      <c r="AB70" s="819"/>
      <c r="AC70" s="819"/>
      <c r="AD70" s="819"/>
      <c r="AE70" s="819"/>
      <c r="AF70" s="819">
        <v>6320</v>
      </c>
      <c r="AG70" s="819"/>
      <c r="AH70" s="819"/>
      <c r="AI70" s="819"/>
      <c r="AJ70" s="819"/>
      <c r="AK70" s="819">
        <v>1125</v>
      </c>
      <c r="AL70" s="819"/>
      <c r="AM70" s="819"/>
      <c r="AN70" s="819"/>
      <c r="AO70" s="819"/>
      <c r="AP70" s="819" t="s">
        <v>543</v>
      </c>
      <c r="AQ70" s="819"/>
      <c r="AR70" s="819"/>
      <c r="AS70" s="819"/>
      <c r="AT70" s="819"/>
      <c r="AU70" s="819" t="s">
        <v>543</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548</v>
      </c>
      <c r="C71" s="862"/>
      <c r="D71" s="862"/>
      <c r="E71" s="862"/>
      <c r="F71" s="862"/>
      <c r="G71" s="862"/>
      <c r="H71" s="862"/>
      <c r="I71" s="862"/>
      <c r="J71" s="862"/>
      <c r="K71" s="862"/>
      <c r="L71" s="862"/>
      <c r="M71" s="862"/>
      <c r="N71" s="862"/>
      <c r="O71" s="862"/>
      <c r="P71" s="863"/>
      <c r="Q71" s="864">
        <v>1068</v>
      </c>
      <c r="R71" s="819"/>
      <c r="S71" s="819"/>
      <c r="T71" s="819"/>
      <c r="U71" s="819"/>
      <c r="V71" s="819">
        <v>1064</v>
      </c>
      <c r="W71" s="819"/>
      <c r="X71" s="819"/>
      <c r="Y71" s="819"/>
      <c r="Z71" s="819"/>
      <c r="AA71" s="819">
        <v>4</v>
      </c>
      <c r="AB71" s="819"/>
      <c r="AC71" s="819"/>
      <c r="AD71" s="819"/>
      <c r="AE71" s="819"/>
      <c r="AF71" s="819">
        <v>4</v>
      </c>
      <c r="AG71" s="819"/>
      <c r="AH71" s="819"/>
      <c r="AI71" s="819"/>
      <c r="AJ71" s="819"/>
      <c r="AK71" s="819" t="s">
        <v>543</v>
      </c>
      <c r="AL71" s="819"/>
      <c r="AM71" s="819"/>
      <c r="AN71" s="819"/>
      <c r="AO71" s="819"/>
      <c r="AP71" s="819" t="s">
        <v>543</v>
      </c>
      <c r="AQ71" s="819"/>
      <c r="AR71" s="819"/>
      <c r="AS71" s="819"/>
      <c r="AT71" s="819"/>
      <c r="AU71" s="819" t="s">
        <v>543</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549</v>
      </c>
      <c r="C72" s="862"/>
      <c r="D72" s="862"/>
      <c r="E72" s="862"/>
      <c r="F72" s="862"/>
      <c r="G72" s="862"/>
      <c r="H72" s="862"/>
      <c r="I72" s="862"/>
      <c r="J72" s="862"/>
      <c r="K72" s="862"/>
      <c r="L72" s="862"/>
      <c r="M72" s="862"/>
      <c r="N72" s="862"/>
      <c r="O72" s="862"/>
      <c r="P72" s="863"/>
      <c r="Q72" s="864">
        <v>124</v>
      </c>
      <c r="R72" s="819"/>
      <c r="S72" s="819"/>
      <c r="T72" s="819"/>
      <c r="U72" s="819"/>
      <c r="V72" s="819">
        <v>111</v>
      </c>
      <c r="W72" s="819"/>
      <c r="X72" s="819"/>
      <c r="Y72" s="819"/>
      <c r="Z72" s="819"/>
      <c r="AA72" s="819">
        <v>12</v>
      </c>
      <c r="AB72" s="819"/>
      <c r="AC72" s="819"/>
      <c r="AD72" s="819"/>
      <c r="AE72" s="819"/>
      <c r="AF72" s="819">
        <v>12</v>
      </c>
      <c r="AG72" s="819"/>
      <c r="AH72" s="819"/>
      <c r="AI72" s="819"/>
      <c r="AJ72" s="819"/>
      <c r="AK72" s="819">
        <v>30</v>
      </c>
      <c r="AL72" s="819"/>
      <c r="AM72" s="819"/>
      <c r="AN72" s="819"/>
      <c r="AO72" s="819"/>
      <c r="AP72" s="819" t="s">
        <v>543</v>
      </c>
      <c r="AQ72" s="819"/>
      <c r="AR72" s="819"/>
      <c r="AS72" s="819"/>
      <c r="AT72" s="819"/>
      <c r="AU72" s="819" t="s">
        <v>543</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550</v>
      </c>
      <c r="C73" s="862"/>
      <c r="D73" s="862"/>
      <c r="E73" s="862"/>
      <c r="F73" s="862"/>
      <c r="G73" s="862"/>
      <c r="H73" s="862"/>
      <c r="I73" s="862"/>
      <c r="J73" s="862"/>
      <c r="K73" s="862"/>
      <c r="L73" s="862"/>
      <c r="M73" s="862"/>
      <c r="N73" s="862"/>
      <c r="O73" s="862"/>
      <c r="P73" s="863"/>
      <c r="Q73" s="864">
        <v>631</v>
      </c>
      <c r="R73" s="819"/>
      <c r="S73" s="819"/>
      <c r="T73" s="819"/>
      <c r="U73" s="819"/>
      <c r="V73" s="819">
        <v>538</v>
      </c>
      <c r="W73" s="819"/>
      <c r="X73" s="819"/>
      <c r="Y73" s="819"/>
      <c r="Z73" s="819"/>
      <c r="AA73" s="819">
        <v>93</v>
      </c>
      <c r="AB73" s="819"/>
      <c r="AC73" s="819"/>
      <c r="AD73" s="819"/>
      <c r="AE73" s="819"/>
      <c r="AF73" s="819">
        <v>1013</v>
      </c>
      <c r="AG73" s="819"/>
      <c r="AH73" s="819"/>
      <c r="AI73" s="819"/>
      <c r="AJ73" s="819"/>
      <c r="AK73" s="819">
        <v>8</v>
      </c>
      <c r="AL73" s="819"/>
      <c r="AM73" s="819"/>
      <c r="AN73" s="819"/>
      <c r="AO73" s="819"/>
      <c r="AP73" s="819">
        <v>753</v>
      </c>
      <c r="AQ73" s="819"/>
      <c r="AR73" s="819"/>
      <c r="AS73" s="819"/>
      <c r="AT73" s="819"/>
      <c r="AU73" s="819" t="s">
        <v>543</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367</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7462</v>
      </c>
      <c r="AG88" s="830"/>
      <c r="AH88" s="830"/>
      <c r="AI88" s="830"/>
      <c r="AJ88" s="830"/>
      <c r="AK88" s="827"/>
      <c r="AL88" s="827"/>
      <c r="AM88" s="827"/>
      <c r="AN88" s="827"/>
      <c r="AO88" s="827"/>
      <c r="AP88" s="830">
        <v>1041</v>
      </c>
      <c r="AQ88" s="830"/>
      <c r="AR88" s="830"/>
      <c r="AS88" s="830"/>
      <c r="AT88" s="830"/>
      <c r="AU88" s="830">
        <v>238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1654</v>
      </c>
      <c r="CS102" s="838"/>
      <c r="CT102" s="838"/>
      <c r="CU102" s="838"/>
      <c r="CV102" s="881"/>
      <c r="CW102" s="880">
        <v>119</v>
      </c>
      <c r="CX102" s="838"/>
      <c r="CY102" s="838"/>
      <c r="CZ102" s="838"/>
      <c r="DA102" s="881"/>
      <c r="DB102" s="880">
        <v>3698</v>
      </c>
      <c r="DC102" s="838"/>
      <c r="DD102" s="838"/>
      <c r="DE102" s="838"/>
      <c r="DF102" s="881"/>
      <c r="DG102" s="880">
        <v>210</v>
      </c>
      <c r="DH102" s="838"/>
      <c r="DI102" s="838"/>
      <c r="DJ102" s="838"/>
      <c r="DK102" s="881"/>
      <c r="DL102" s="880">
        <v>345</v>
      </c>
      <c r="DM102" s="838"/>
      <c r="DN102" s="838"/>
      <c r="DO102" s="838"/>
      <c r="DP102" s="881"/>
      <c r="DQ102" s="880">
        <v>103</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285</v>
      </c>
      <c r="AG109" s="883"/>
      <c r="AH109" s="883"/>
      <c r="AI109" s="883"/>
      <c r="AJ109" s="884"/>
      <c r="AK109" s="882" t="s">
        <v>284</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285</v>
      </c>
      <c r="BW109" s="883"/>
      <c r="BX109" s="883"/>
      <c r="BY109" s="883"/>
      <c r="BZ109" s="884"/>
      <c r="CA109" s="882" t="s">
        <v>284</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285</v>
      </c>
      <c r="DM109" s="883"/>
      <c r="DN109" s="883"/>
      <c r="DO109" s="883"/>
      <c r="DP109" s="884"/>
      <c r="DQ109" s="882" t="s">
        <v>284</v>
      </c>
      <c r="DR109" s="883"/>
      <c r="DS109" s="883"/>
      <c r="DT109" s="883"/>
      <c r="DU109" s="884"/>
      <c r="DV109" s="882" t="s">
        <v>405</v>
      </c>
      <c r="DW109" s="883"/>
      <c r="DX109" s="883"/>
      <c r="DY109" s="883"/>
      <c r="DZ109" s="885"/>
    </row>
    <row r="110" spans="1:131" s="197" customFormat="1" ht="26.25" customHeight="1" x14ac:dyDescent="0.15">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10557174</v>
      </c>
      <c r="AB110" s="890"/>
      <c r="AC110" s="890"/>
      <c r="AD110" s="890"/>
      <c r="AE110" s="891"/>
      <c r="AF110" s="892">
        <v>10453657</v>
      </c>
      <c r="AG110" s="890"/>
      <c r="AH110" s="890"/>
      <c r="AI110" s="890"/>
      <c r="AJ110" s="891"/>
      <c r="AK110" s="892">
        <v>10579857</v>
      </c>
      <c r="AL110" s="890"/>
      <c r="AM110" s="890"/>
      <c r="AN110" s="890"/>
      <c r="AO110" s="891"/>
      <c r="AP110" s="893">
        <v>25.2</v>
      </c>
      <c r="AQ110" s="894"/>
      <c r="AR110" s="894"/>
      <c r="AS110" s="894"/>
      <c r="AT110" s="895"/>
      <c r="AU110" s="896" t="s">
        <v>61</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98672737</v>
      </c>
      <c r="BR110" s="927"/>
      <c r="BS110" s="927"/>
      <c r="BT110" s="927"/>
      <c r="BU110" s="927"/>
      <c r="BV110" s="927">
        <v>99166874</v>
      </c>
      <c r="BW110" s="927"/>
      <c r="BX110" s="927"/>
      <c r="BY110" s="927"/>
      <c r="BZ110" s="927"/>
      <c r="CA110" s="927">
        <v>101013053</v>
      </c>
      <c r="CB110" s="927"/>
      <c r="CC110" s="927"/>
      <c r="CD110" s="927"/>
      <c r="CE110" s="927"/>
      <c r="CF110" s="941">
        <v>240.7</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v>2766365</v>
      </c>
      <c r="DH110" s="927"/>
      <c r="DI110" s="927"/>
      <c r="DJ110" s="927"/>
      <c r="DK110" s="927"/>
      <c r="DL110" s="927">
        <v>2514877</v>
      </c>
      <c r="DM110" s="927"/>
      <c r="DN110" s="927"/>
      <c r="DO110" s="927"/>
      <c r="DP110" s="927"/>
      <c r="DQ110" s="927">
        <v>2263389</v>
      </c>
      <c r="DR110" s="927"/>
      <c r="DS110" s="927"/>
      <c r="DT110" s="927"/>
      <c r="DU110" s="927"/>
      <c r="DV110" s="928">
        <v>5.4</v>
      </c>
      <c r="DW110" s="928"/>
      <c r="DX110" s="928"/>
      <c r="DY110" s="928"/>
      <c r="DZ110" s="929"/>
    </row>
    <row r="111" spans="1:131" s="197" customFormat="1" ht="26.25" customHeight="1" x14ac:dyDescent="0.15">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412</v>
      </c>
      <c r="BA111" s="950"/>
      <c r="BB111" s="950"/>
      <c r="BC111" s="950"/>
      <c r="BD111" s="950"/>
      <c r="BE111" s="950"/>
      <c r="BF111" s="950"/>
      <c r="BG111" s="950"/>
      <c r="BH111" s="950"/>
      <c r="BI111" s="950"/>
      <c r="BJ111" s="950"/>
      <c r="BK111" s="950"/>
      <c r="BL111" s="950"/>
      <c r="BM111" s="950"/>
      <c r="BN111" s="950"/>
      <c r="BO111" s="950"/>
      <c r="BP111" s="951"/>
      <c r="BQ111" s="919">
        <v>11003603</v>
      </c>
      <c r="BR111" s="920"/>
      <c r="BS111" s="920"/>
      <c r="BT111" s="920"/>
      <c r="BU111" s="920"/>
      <c r="BV111" s="920">
        <v>10143609</v>
      </c>
      <c r="BW111" s="920"/>
      <c r="BX111" s="920"/>
      <c r="BY111" s="920"/>
      <c r="BZ111" s="920"/>
      <c r="CA111" s="920">
        <v>9459423</v>
      </c>
      <c r="CB111" s="920"/>
      <c r="CC111" s="920"/>
      <c r="CD111" s="920"/>
      <c r="CE111" s="920"/>
      <c r="CF111" s="914">
        <v>22.5</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v>276169</v>
      </c>
      <c r="DH111" s="920"/>
      <c r="DI111" s="920"/>
      <c r="DJ111" s="920"/>
      <c r="DK111" s="920"/>
      <c r="DL111" s="920">
        <v>256757</v>
      </c>
      <c r="DM111" s="920"/>
      <c r="DN111" s="920"/>
      <c r="DO111" s="920"/>
      <c r="DP111" s="920"/>
      <c r="DQ111" s="920">
        <v>237011</v>
      </c>
      <c r="DR111" s="920"/>
      <c r="DS111" s="920"/>
      <c r="DT111" s="920"/>
      <c r="DU111" s="920"/>
      <c r="DV111" s="921">
        <v>0.6</v>
      </c>
      <c r="DW111" s="921"/>
      <c r="DX111" s="921"/>
      <c r="DY111" s="921"/>
      <c r="DZ111" s="922"/>
    </row>
    <row r="112" spans="1:131" s="197" customFormat="1" ht="26.25" customHeight="1" x14ac:dyDescent="0.15">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416</v>
      </c>
      <c r="BA112" s="950"/>
      <c r="BB112" s="950"/>
      <c r="BC112" s="950"/>
      <c r="BD112" s="950"/>
      <c r="BE112" s="950"/>
      <c r="BF112" s="950"/>
      <c r="BG112" s="950"/>
      <c r="BH112" s="950"/>
      <c r="BI112" s="950"/>
      <c r="BJ112" s="950"/>
      <c r="BK112" s="950"/>
      <c r="BL112" s="950"/>
      <c r="BM112" s="950"/>
      <c r="BN112" s="950"/>
      <c r="BO112" s="950"/>
      <c r="BP112" s="951"/>
      <c r="BQ112" s="919">
        <v>45392672</v>
      </c>
      <c r="BR112" s="920"/>
      <c r="BS112" s="920"/>
      <c r="BT112" s="920"/>
      <c r="BU112" s="920"/>
      <c r="BV112" s="920">
        <v>44181233</v>
      </c>
      <c r="BW112" s="920"/>
      <c r="BX112" s="920"/>
      <c r="BY112" s="920"/>
      <c r="BZ112" s="920"/>
      <c r="CA112" s="920">
        <v>41689300</v>
      </c>
      <c r="CB112" s="920"/>
      <c r="CC112" s="920"/>
      <c r="CD112" s="920"/>
      <c r="CE112" s="920"/>
      <c r="CF112" s="914">
        <v>99.4</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x14ac:dyDescent="0.15">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4214186</v>
      </c>
      <c r="AB113" s="934"/>
      <c r="AC113" s="934"/>
      <c r="AD113" s="934"/>
      <c r="AE113" s="935"/>
      <c r="AF113" s="936">
        <v>4036227</v>
      </c>
      <c r="AG113" s="934"/>
      <c r="AH113" s="934"/>
      <c r="AI113" s="934"/>
      <c r="AJ113" s="935"/>
      <c r="AK113" s="936">
        <v>3925390</v>
      </c>
      <c r="AL113" s="934"/>
      <c r="AM113" s="934"/>
      <c r="AN113" s="934"/>
      <c r="AO113" s="935"/>
      <c r="AP113" s="937">
        <v>9.4</v>
      </c>
      <c r="AQ113" s="938"/>
      <c r="AR113" s="938"/>
      <c r="AS113" s="938"/>
      <c r="AT113" s="939"/>
      <c r="AU113" s="899"/>
      <c r="AV113" s="900"/>
      <c r="AW113" s="900"/>
      <c r="AX113" s="900"/>
      <c r="AY113" s="901"/>
      <c r="AZ113" s="949" t="s">
        <v>419</v>
      </c>
      <c r="BA113" s="950"/>
      <c r="BB113" s="950"/>
      <c r="BC113" s="950"/>
      <c r="BD113" s="950"/>
      <c r="BE113" s="950"/>
      <c r="BF113" s="950"/>
      <c r="BG113" s="950"/>
      <c r="BH113" s="950"/>
      <c r="BI113" s="950"/>
      <c r="BJ113" s="950"/>
      <c r="BK113" s="950"/>
      <c r="BL113" s="950"/>
      <c r="BM113" s="950"/>
      <c r="BN113" s="950"/>
      <c r="BO113" s="950"/>
      <c r="BP113" s="951"/>
      <c r="BQ113" s="919">
        <v>36325</v>
      </c>
      <c r="BR113" s="920"/>
      <c r="BS113" s="920"/>
      <c r="BT113" s="920"/>
      <c r="BU113" s="920"/>
      <c r="BV113" s="920">
        <v>29010</v>
      </c>
      <c r="BW113" s="920"/>
      <c r="BX113" s="920"/>
      <c r="BY113" s="920"/>
      <c r="BZ113" s="920"/>
      <c r="CA113" s="920">
        <v>237623</v>
      </c>
      <c r="CB113" s="920"/>
      <c r="CC113" s="920"/>
      <c r="CD113" s="920"/>
      <c r="CE113" s="920"/>
      <c r="CF113" s="914">
        <v>0.6</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1926001</v>
      </c>
      <c r="DH113" s="959"/>
      <c r="DI113" s="959"/>
      <c r="DJ113" s="959"/>
      <c r="DK113" s="960"/>
      <c r="DL113" s="961">
        <v>1756448</v>
      </c>
      <c r="DM113" s="959"/>
      <c r="DN113" s="959"/>
      <c r="DO113" s="959"/>
      <c r="DP113" s="960"/>
      <c r="DQ113" s="961">
        <v>1586895</v>
      </c>
      <c r="DR113" s="959"/>
      <c r="DS113" s="959"/>
      <c r="DT113" s="959"/>
      <c r="DU113" s="960"/>
      <c r="DV113" s="962">
        <v>3.8</v>
      </c>
      <c r="DW113" s="963"/>
      <c r="DX113" s="963"/>
      <c r="DY113" s="963"/>
      <c r="DZ113" s="964"/>
    </row>
    <row r="114" spans="1:130" s="197" customFormat="1" ht="26.25" customHeight="1" x14ac:dyDescent="0.15">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9981</v>
      </c>
      <c r="AB114" s="959"/>
      <c r="AC114" s="959"/>
      <c r="AD114" s="959"/>
      <c r="AE114" s="960"/>
      <c r="AF114" s="961">
        <v>7563</v>
      </c>
      <c r="AG114" s="959"/>
      <c r="AH114" s="959"/>
      <c r="AI114" s="959"/>
      <c r="AJ114" s="960"/>
      <c r="AK114" s="961">
        <v>7458</v>
      </c>
      <c r="AL114" s="959"/>
      <c r="AM114" s="959"/>
      <c r="AN114" s="959"/>
      <c r="AO114" s="960"/>
      <c r="AP114" s="962">
        <v>0</v>
      </c>
      <c r="AQ114" s="963"/>
      <c r="AR114" s="963"/>
      <c r="AS114" s="963"/>
      <c r="AT114" s="964"/>
      <c r="AU114" s="899"/>
      <c r="AV114" s="900"/>
      <c r="AW114" s="900"/>
      <c r="AX114" s="900"/>
      <c r="AY114" s="901"/>
      <c r="AZ114" s="949" t="s">
        <v>422</v>
      </c>
      <c r="BA114" s="950"/>
      <c r="BB114" s="950"/>
      <c r="BC114" s="950"/>
      <c r="BD114" s="950"/>
      <c r="BE114" s="950"/>
      <c r="BF114" s="950"/>
      <c r="BG114" s="950"/>
      <c r="BH114" s="950"/>
      <c r="BI114" s="950"/>
      <c r="BJ114" s="950"/>
      <c r="BK114" s="950"/>
      <c r="BL114" s="950"/>
      <c r="BM114" s="950"/>
      <c r="BN114" s="950"/>
      <c r="BO114" s="950"/>
      <c r="BP114" s="951"/>
      <c r="BQ114" s="919">
        <v>16325916</v>
      </c>
      <c r="BR114" s="920"/>
      <c r="BS114" s="920"/>
      <c r="BT114" s="920"/>
      <c r="BU114" s="920"/>
      <c r="BV114" s="920">
        <v>15308838</v>
      </c>
      <c r="BW114" s="920"/>
      <c r="BX114" s="920"/>
      <c r="BY114" s="920"/>
      <c r="BZ114" s="920"/>
      <c r="CA114" s="920">
        <v>14000318</v>
      </c>
      <c r="CB114" s="920"/>
      <c r="CC114" s="920"/>
      <c r="CD114" s="920"/>
      <c r="CE114" s="920"/>
      <c r="CF114" s="914">
        <v>33.4</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x14ac:dyDescent="0.15">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1125038</v>
      </c>
      <c r="AB115" s="934"/>
      <c r="AC115" s="934"/>
      <c r="AD115" s="934"/>
      <c r="AE115" s="935"/>
      <c r="AF115" s="936">
        <v>774175</v>
      </c>
      <c r="AG115" s="934"/>
      <c r="AH115" s="934"/>
      <c r="AI115" s="934"/>
      <c r="AJ115" s="935"/>
      <c r="AK115" s="936">
        <v>1142495</v>
      </c>
      <c r="AL115" s="934"/>
      <c r="AM115" s="934"/>
      <c r="AN115" s="934"/>
      <c r="AO115" s="935"/>
      <c r="AP115" s="937">
        <v>2.7</v>
      </c>
      <c r="AQ115" s="938"/>
      <c r="AR115" s="938"/>
      <c r="AS115" s="938"/>
      <c r="AT115" s="939"/>
      <c r="AU115" s="899"/>
      <c r="AV115" s="900"/>
      <c r="AW115" s="900"/>
      <c r="AX115" s="900"/>
      <c r="AY115" s="901"/>
      <c r="AZ115" s="949" t="s">
        <v>425</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v>49219</v>
      </c>
      <c r="BW115" s="920"/>
      <c r="BX115" s="920"/>
      <c r="BY115" s="920"/>
      <c r="BZ115" s="920"/>
      <c r="CA115" s="920">
        <v>103357</v>
      </c>
      <c r="CB115" s="920"/>
      <c r="CC115" s="920"/>
      <c r="CD115" s="920"/>
      <c r="CE115" s="920"/>
      <c r="CF115" s="914">
        <v>0.2</v>
      </c>
      <c r="CG115" s="915"/>
      <c r="CH115" s="915"/>
      <c r="CI115" s="915"/>
      <c r="CJ115" s="915"/>
      <c r="CK115" s="945"/>
      <c r="CL115" s="946"/>
      <c r="CM115" s="949" t="s">
        <v>426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3733873</v>
      </c>
      <c r="DH115" s="959"/>
      <c r="DI115" s="959"/>
      <c r="DJ115" s="959"/>
      <c r="DK115" s="960"/>
      <c r="DL115" s="961">
        <v>3717474</v>
      </c>
      <c r="DM115" s="959"/>
      <c r="DN115" s="959"/>
      <c r="DO115" s="959"/>
      <c r="DP115" s="960"/>
      <c r="DQ115" s="961">
        <v>3793177</v>
      </c>
      <c r="DR115" s="959"/>
      <c r="DS115" s="959"/>
      <c r="DT115" s="959"/>
      <c r="DU115" s="960"/>
      <c r="DV115" s="962">
        <v>9</v>
      </c>
      <c r="DW115" s="963"/>
      <c r="DX115" s="963"/>
      <c r="DY115" s="963"/>
      <c r="DZ115" s="964"/>
    </row>
    <row r="116" spans="1:130" s="197" customFormat="1" ht="26.25" customHeight="1" x14ac:dyDescent="0.15">
      <c r="A116" s="956"/>
      <c r="B116" s="957"/>
      <c r="C116" s="971" t="s">
        <v>427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737</v>
      </c>
      <c r="AB116" s="959"/>
      <c r="AC116" s="959"/>
      <c r="AD116" s="959"/>
      <c r="AE116" s="960"/>
      <c r="AF116" s="961">
        <v>1114</v>
      </c>
      <c r="AG116" s="959"/>
      <c r="AH116" s="959"/>
      <c r="AI116" s="959"/>
      <c r="AJ116" s="960"/>
      <c r="AK116" s="961">
        <v>1830</v>
      </c>
      <c r="AL116" s="959"/>
      <c r="AM116" s="959"/>
      <c r="AN116" s="959"/>
      <c r="AO116" s="960"/>
      <c r="AP116" s="962">
        <v>0</v>
      </c>
      <c r="AQ116" s="963"/>
      <c r="AR116" s="963"/>
      <c r="AS116" s="963"/>
      <c r="AT116" s="964"/>
      <c r="AU116" s="899"/>
      <c r="AV116" s="900"/>
      <c r="AW116" s="900"/>
      <c r="AX116" s="900"/>
      <c r="AY116" s="901"/>
      <c r="AZ116" s="949" t="s">
        <v>428</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2271038</v>
      </c>
      <c r="DH116" s="959"/>
      <c r="DI116" s="959"/>
      <c r="DJ116" s="959"/>
      <c r="DK116" s="960"/>
      <c r="DL116" s="961">
        <v>1874120</v>
      </c>
      <c r="DM116" s="959"/>
      <c r="DN116" s="959"/>
      <c r="DO116" s="959"/>
      <c r="DP116" s="960"/>
      <c r="DQ116" s="961">
        <v>1558437</v>
      </c>
      <c r="DR116" s="959"/>
      <c r="DS116" s="959"/>
      <c r="DT116" s="959"/>
      <c r="DU116" s="960"/>
      <c r="DV116" s="962">
        <v>3.7</v>
      </c>
      <c r="DW116" s="963"/>
      <c r="DX116" s="963"/>
      <c r="DY116" s="963"/>
      <c r="DZ116" s="964"/>
    </row>
    <row r="117" spans="1:130" s="197" customFormat="1" ht="26.25" customHeight="1" x14ac:dyDescent="0.15">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430</v>
      </c>
      <c r="Z117" s="884"/>
      <c r="AA117" s="996">
        <v>15907116</v>
      </c>
      <c r="AB117" s="966"/>
      <c r="AC117" s="966"/>
      <c r="AD117" s="966"/>
      <c r="AE117" s="967"/>
      <c r="AF117" s="965">
        <v>15272736</v>
      </c>
      <c r="AG117" s="966"/>
      <c r="AH117" s="966"/>
      <c r="AI117" s="966"/>
      <c r="AJ117" s="967"/>
      <c r="AK117" s="965">
        <v>15657030</v>
      </c>
      <c r="AL117" s="966"/>
      <c r="AM117" s="966"/>
      <c r="AN117" s="966"/>
      <c r="AO117" s="967"/>
      <c r="AP117" s="968"/>
      <c r="AQ117" s="969"/>
      <c r="AR117" s="969"/>
      <c r="AS117" s="969"/>
      <c r="AT117" s="970"/>
      <c r="AU117" s="899"/>
      <c r="AV117" s="900"/>
      <c r="AW117" s="900"/>
      <c r="AX117" s="900"/>
      <c r="AY117" s="901"/>
      <c r="AZ117" s="995" t="s">
        <v>431</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x14ac:dyDescent="0.15">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285</v>
      </c>
      <c r="AG118" s="883"/>
      <c r="AH118" s="883"/>
      <c r="AI118" s="883"/>
      <c r="AJ118" s="884"/>
      <c r="AK118" s="882" t="s">
        <v>284</v>
      </c>
      <c r="AL118" s="883"/>
      <c r="AM118" s="883"/>
      <c r="AN118" s="883"/>
      <c r="AO118" s="884"/>
      <c r="AP118" s="990" t="s">
        <v>405</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433</v>
      </c>
      <c r="BP118" s="994"/>
      <c r="BQ118" s="985">
        <v>171431253</v>
      </c>
      <c r="BR118" s="986"/>
      <c r="BS118" s="986"/>
      <c r="BT118" s="986"/>
      <c r="BU118" s="986"/>
      <c r="BV118" s="986">
        <v>168878783</v>
      </c>
      <c r="BW118" s="986"/>
      <c r="BX118" s="986"/>
      <c r="BY118" s="986"/>
      <c r="BZ118" s="986"/>
      <c r="CA118" s="986">
        <v>166503074</v>
      </c>
      <c r="CB118" s="986"/>
      <c r="CC118" s="986"/>
      <c r="CD118" s="986"/>
      <c r="CE118" s="986"/>
      <c r="CF118" s="987"/>
      <c r="CG118" s="988"/>
      <c r="CH118" s="988"/>
      <c r="CI118" s="988"/>
      <c r="CJ118" s="989"/>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x14ac:dyDescent="0.15">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v>309353</v>
      </c>
      <c r="AB119" s="890"/>
      <c r="AC119" s="890"/>
      <c r="AD119" s="890"/>
      <c r="AE119" s="891"/>
      <c r="AF119" s="892">
        <v>304428</v>
      </c>
      <c r="AG119" s="890"/>
      <c r="AH119" s="890"/>
      <c r="AI119" s="890"/>
      <c r="AJ119" s="891"/>
      <c r="AK119" s="892">
        <v>299504</v>
      </c>
      <c r="AL119" s="890"/>
      <c r="AM119" s="890"/>
      <c r="AN119" s="890"/>
      <c r="AO119" s="891"/>
      <c r="AP119" s="893">
        <v>0.7</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7824929</v>
      </c>
      <c r="BR119" s="927"/>
      <c r="BS119" s="927"/>
      <c r="BT119" s="927"/>
      <c r="BU119" s="927"/>
      <c r="BV119" s="927">
        <v>7647724</v>
      </c>
      <c r="BW119" s="927"/>
      <c r="BX119" s="927"/>
      <c r="BY119" s="927"/>
      <c r="BZ119" s="927"/>
      <c r="CA119" s="927">
        <v>6710020</v>
      </c>
      <c r="CB119" s="927"/>
      <c r="CC119" s="927"/>
      <c r="CD119" s="927"/>
      <c r="CE119" s="927"/>
      <c r="CF119" s="941">
        <v>16</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30157</v>
      </c>
      <c r="DH119" s="998"/>
      <c r="DI119" s="998"/>
      <c r="DJ119" s="998"/>
      <c r="DK119" s="999"/>
      <c r="DL119" s="1000">
        <v>23933</v>
      </c>
      <c r="DM119" s="998"/>
      <c r="DN119" s="998"/>
      <c r="DO119" s="998"/>
      <c r="DP119" s="999"/>
      <c r="DQ119" s="1000">
        <v>20514</v>
      </c>
      <c r="DR119" s="998"/>
      <c r="DS119" s="998"/>
      <c r="DT119" s="998"/>
      <c r="DU119" s="999"/>
      <c r="DV119" s="1001">
        <v>0</v>
      </c>
      <c r="DW119" s="1002"/>
      <c r="DX119" s="1002"/>
      <c r="DY119" s="1002"/>
      <c r="DZ119" s="1003"/>
    </row>
    <row r="120" spans="1:130" s="197" customFormat="1" ht="26.25" customHeight="1" x14ac:dyDescent="0.15">
      <c r="A120" s="975"/>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v>24067</v>
      </c>
      <c r="AB120" s="959"/>
      <c r="AC120" s="959"/>
      <c r="AD120" s="959"/>
      <c r="AE120" s="960"/>
      <c r="AF120" s="961">
        <v>24067</v>
      </c>
      <c r="AG120" s="959"/>
      <c r="AH120" s="959"/>
      <c r="AI120" s="959"/>
      <c r="AJ120" s="960"/>
      <c r="AK120" s="961">
        <v>24067</v>
      </c>
      <c r="AL120" s="959"/>
      <c r="AM120" s="959"/>
      <c r="AN120" s="959"/>
      <c r="AO120" s="960"/>
      <c r="AP120" s="962">
        <v>0.1</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v>23202656</v>
      </c>
      <c r="BR120" s="920"/>
      <c r="BS120" s="920"/>
      <c r="BT120" s="920"/>
      <c r="BU120" s="920"/>
      <c r="BV120" s="920">
        <v>22021067</v>
      </c>
      <c r="BW120" s="920"/>
      <c r="BX120" s="920"/>
      <c r="BY120" s="920"/>
      <c r="BZ120" s="920"/>
      <c r="CA120" s="920">
        <v>21734792</v>
      </c>
      <c r="CB120" s="920"/>
      <c r="CC120" s="920"/>
      <c r="CD120" s="920"/>
      <c r="CE120" s="920"/>
      <c r="CF120" s="914">
        <v>51.8</v>
      </c>
      <c r="CG120" s="915"/>
      <c r="CH120" s="915"/>
      <c r="CI120" s="915"/>
      <c r="CJ120" s="915"/>
      <c r="CK120" s="1013" t="s">
        <v>439</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38407339</v>
      </c>
      <c r="DH120" s="927"/>
      <c r="DI120" s="927"/>
      <c r="DJ120" s="927"/>
      <c r="DK120" s="927"/>
      <c r="DL120" s="927">
        <v>37571882</v>
      </c>
      <c r="DM120" s="927"/>
      <c r="DN120" s="927"/>
      <c r="DO120" s="927"/>
      <c r="DP120" s="927"/>
      <c r="DQ120" s="927">
        <v>35771645</v>
      </c>
      <c r="DR120" s="927"/>
      <c r="DS120" s="927"/>
      <c r="DT120" s="927"/>
      <c r="DU120" s="927"/>
      <c r="DV120" s="928">
        <v>85.2</v>
      </c>
      <c r="DW120" s="928"/>
      <c r="DX120" s="928"/>
      <c r="DY120" s="928"/>
      <c r="DZ120" s="929"/>
    </row>
    <row r="121" spans="1:130" s="197" customFormat="1" ht="26.25" customHeight="1" x14ac:dyDescent="0.15">
      <c r="A121" s="975"/>
      <c r="B121" s="946"/>
      <c r="C121" s="1010" t="s">
        <v>440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207666</v>
      </c>
      <c r="AB121" s="959"/>
      <c r="AC121" s="959"/>
      <c r="AD121" s="959"/>
      <c r="AE121" s="960"/>
      <c r="AF121" s="961">
        <v>204518</v>
      </c>
      <c r="AG121" s="959"/>
      <c r="AH121" s="959"/>
      <c r="AI121" s="959"/>
      <c r="AJ121" s="960"/>
      <c r="AK121" s="961">
        <v>201370</v>
      </c>
      <c r="AL121" s="959"/>
      <c r="AM121" s="959"/>
      <c r="AN121" s="959"/>
      <c r="AO121" s="960"/>
      <c r="AP121" s="962">
        <v>0.5</v>
      </c>
      <c r="AQ121" s="963"/>
      <c r="AR121" s="963"/>
      <c r="AS121" s="963"/>
      <c r="AT121" s="964"/>
      <c r="AU121" s="980"/>
      <c r="AV121" s="981"/>
      <c r="AW121" s="981"/>
      <c r="AX121" s="981"/>
      <c r="AY121" s="982"/>
      <c r="AZ121" s="995" t="s">
        <v>441</v>
      </c>
      <c r="BA121" s="971"/>
      <c r="BB121" s="971"/>
      <c r="BC121" s="971"/>
      <c r="BD121" s="971"/>
      <c r="BE121" s="971"/>
      <c r="BF121" s="971"/>
      <c r="BG121" s="971"/>
      <c r="BH121" s="971"/>
      <c r="BI121" s="971"/>
      <c r="BJ121" s="971"/>
      <c r="BK121" s="971"/>
      <c r="BL121" s="971"/>
      <c r="BM121" s="971"/>
      <c r="BN121" s="971"/>
      <c r="BO121" s="971"/>
      <c r="BP121" s="972"/>
      <c r="BQ121" s="985">
        <v>110553305</v>
      </c>
      <c r="BR121" s="986"/>
      <c r="BS121" s="986"/>
      <c r="BT121" s="986"/>
      <c r="BU121" s="986"/>
      <c r="BV121" s="986">
        <v>110039551</v>
      </c>
      <c r="BW121" s="986"/>
      <c r="BX121" s="986"/>
      <c r="BY121" s="986"/>
      <c r="BZ121" s="986"/>
      <c r="CA121" s="986">
        <v>107466760</v>
      </c>
      <c r="CB121" s="986"/>
      <c r="CC121" s="986"/>
      <c r="CD121" s="986"/>
      <c r="CE121" s="986"/>
      <c r="CF121" s="1024">
        <v>256.10000000000002</v>
      </c>
      <c r="CG121" s="1025"/>
      <c r="CH121" s="1025"/>
      <c r="CI121" s="1025"/>
      <c r="CJ121" s="1025"/>
      <c r="CK121" s="1016"/>
      <c r="CL121" s="1017"/>
      <c r="CM121" s="1017"/>
      <c r="CN121" s="1017"/>
      <c r="CO121" s="1018"/>
      <c r="CP121" s="1007" t="s">
        <v>386</v>
      </c>
      <c r="CQ121" s="1008"/>
      <c r="CR121" s="1008"/>
      <c r="CS121" s="1008"/>
      <c r="CT121" s="1008"/>
      <c r="CU121" s="1008"/>
      <c r="CV121" s="1008"/>
      <c r="CW121" s="1008"/>
      <c r="CX121" s="1008"/>
      <c r="CY121" s="1008"/>
      <c r="CZ121" s="1008"/>
      <c r="DA121" s="1008"/>
      <c r="DB121" s="1008"/>
      <c r="DC121" s="1008"/>
      <c r="DD121" s="1008"/>
      <c r="DE121" s="1008"/>
      <c r="DF121" s="1009"/>
      <c r="DG121" s="919">
        <v>4854225</v>
      </c>
      <c r="DH121" s="920"/>
      <c r="DI121" s="920"/>
      <c r="DJ121" s="920"/>
      <c r="DK121" s="920"/>
      <c r="DL121" s="920">
        <v>4468510</v>
      </c>
      <c r="DM121" s="920"/>
      <c r="DN121" s="920"/>
      <c r="DO121" s="920"/>
      <c r="DP121" s="920"/>
      <c r="DQ121" s="920">
        <v>3920924</v>
      </c>
      <c r="DR121" s="920"/>
      <c r="DS121" s="920"/>
      <c r="DT121" s="920"/>
      <c r="DU121" s="920"/>
      <c r="DV121" s="921">
        <v>9.3000000000000007</v>
      </c>
      <c r="DW121" s="921"/>
      <c r="DX121" s="921"/>
      <c r="DY121" s="921"/>
      <c r="DZ121" s="922"/>
    </row>
    <row r="122" spans="1:130" s="197" customFormat="1" ht="26.25" customHeight="1" x14ac:dyDescent="0.15">
      <c r="A122" s="975"/>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442</v>
      </c>
      <c r="BP122" s="994"/>
      <c r="BQ122" s="1034">
        <v>141580890</v>
      </c>
      <c r="BR122" s="1035"/>
      <c r="BS122" s="1035"/>
      <c r="BT122" s="1035"/>
      <c r="BU122" s="1035"/>
      <c r="BV122" s="1035">
        <v>139708342</v>
      </c>
      <c r="BW122" s="1035"/>
      <c r="BX122" s="1035"/>
      <c r="BY122" s="1035"/>
      <c r="BZ122" s="1035"/>
      <c r="CA122" s="1035">
        <v>135911572</v>
      </c>
      <c r="CB122" s="1035"/>
      <c r="CC122" s="1035"/>
      <c r="CD122" s="1035"/>
      <c r="CE122" s="1035"/>
      <c r="CF122" s="987"/>
      <c r="CG122" s="988"/>
      <c r="CH122" s="988"/>
      <c r="CI122" s="988"/>
      <c r="CJ122" s="989"/>
      <c r="CK122" s="1016"/>
      <c r="CL122" s="1017"/>
      <c r="CM122" s="1017"/>
      <c r="CN122" s="1017"/>
      <c r="CO122" s="1018"/>
      <c r="CP122" s="1007" t="s">
        <v>389</v>
      </c>
      <c r="CQ122" s="1008"/>
      <c r="CR122" s="1008"/>
      <c r="CS122" s="1008"/>
      <c r="CT122" s="1008"/>
      <c r="CU122" s="1008"/>
      <c r="CV122" s="1008"/>
      <c r="CW122" s="1008"/>
      <c r="CX122" s="1008"/>
      <c r="CY122" s="1008"/>
      <c r="CZ122" s="1008"/>
      <c r="DA122" s="1008"/>
      <c r="DB122" s="1008"/>
      <c r="DC122" s="1008"/>
      <c r="DD122" s="1008"/>
      <c r="DE122" s="1008"/>
      <c r="DF122" s="1009"/>
      <c r="DG122" s="919">
        <v>1484284</v>
      </c>
      <c r="DH122" s="920"/>
      <c r="DI122" s="920"/>
      <c r="DJ122" s="920"/>
      <c r="DK122" s="920"/>
      <c r="DL122" s="920">
        <v>1377944</v>
      </c>
      <c r="DM122" s="920"/>
      <c r="DN122" s="920"/>
      <c r="DO122" s="920"/>
      <c r="DP122" s="920"/>
      <c r="DQ122" s="920">
        <v>1273110</v>
      </c>
      <c r="DR122" s="920"/>
      <c r="DS122" s="920"/>
      <c r="DT122" s="920"/>
      <c r="DU122" s="920"/>
      <c r="DV122" s="921">
        <v>3</v>
      </c>
      <c r="DW122" s="921"/>
      <c r="DX122" s="921"/>
      <c r="DY122" s="921"/>
      <c r="DZ122" s="922"/>
    </row>
    <row r="123" spans="1:130" s="197" customFormat="1" ht="26.25" customHeight="1" thickBot="1" x14ac:dyDescent="0.2">
      <c r="A123" s="975"/>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71.5</v>
      </c>
      <c r="BR123" s="1027"/>
      <c r="BS123" s="1027"/>
      <c r="BT123" s="1027"/>
      <c r="BU123" s="1027"/>
      <c r="BV123" s="1027">
        <v>69</v>
      </c>
      <c r="BW123" s="1027"/>
      <c r="BX123" s="1027"/>
      <c r="BY123" s="1027"/>
      <c r="BZ123" s="1027"/>
      <c r="CA123" s="1027">
        <v>72.900000000000006</v>
      </c>
      <c r="CB123" s="1027"/>
      <c r="CC123" s="1027"/>
      <c r="CD123" s="1027"/>
      <c r="CE123" s="1027"/>
      <c r="CF123" s="1028"/>
      <c r="CG123" s="1029"/>
      <c r="CH123" s="1029"/>
      <c r="CI123" s="1029"/>
      <c r="CJ123" s="1030"/>
      <c r="CK123" s="1016"/>
      <c r="CL123" s="1017"/>
      <c r="CM123" s="1017"/>
      <c r="CN123" s="1017"/>
      <c r="CO123" s="1018"/>
      <c r="CP123" s="1007" t="s">
        <v>383</v>
      </c>
      <c r="CQ123" s="1008"/>
      <c r="CR123" s="1008"/>
      <c r="CS123" s="1008"/>
      <c r="CT123" s="1008"/>
      <c r="CU123" s="1008"/>
      <c r="CV123" s="1008"/>
      <c r="CW123" s="1008"/>
      <c r="CX123" s="1008"/>
      <c r="CY123" s="1008"/>
      <c r="CZ123" s="1008"/>
      <c r="DA123" s="1008"/>
      <c r="DB123" s="1008"/>
      <c r="DC123" s="1008"/>
      <c r="DD123" s="1008"/>
      <c r="DE123" s="1008"/>
      <c r="DF123" s="1009"/>
      <c r="DG123" s="958">
        <v>562475</v>
      </c>
      <c r="DH123" s="959"/>
      <c r="DI123" s="959"/>
      <c r="DJ123" s="959"/>
      <c r="DK123" s="960"/>
      <c r="DL123" s="961">
        <v>690429</v>
      </c>
      <c r="DM123" s="959"/>
      <c r="DN123" s="959"/>
      <c r="DO123" s="959"/>
      <c r="DP123" s="960"/>
      <c r="DQ123" s="961">
        <v>480152</v>
      </c>
      <c r="DR123" s="959"/>
      <c r="DS123" s="959"/>
      <c r="DT123" s="959"/>
      <c r="DU123" s="960"/>
      <c r="DV123" s="962">
        <v>1.1000000000000001</v>
      </c>
      <c r="DW123" s="963"/>
      <c r="DX123" s="963"/>
      <c r="DY123" s="963"/>
      <c r="DZ123" s="964"/>
    </row>
    <row r="124" spans="1:130" s="197" customFormat="1" ht="26.25" customHeight="1" x14ac:dyDescent="0.15">
      <c r="A124" s="975"/>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v>84349</v>
      </c>
      <c r="DH124" s="998"/>
      <c r="DI124" s="998"/>
      <c r="DJ124" s="998"/>
      <c r="DK124" s="999"/>
      <c r="DL124" s="1000">
        <v>72468</v>
      </c>
      <c r="DM124" s="998"/>
      <c r="DN124" s="998"/>
      <c r="DO124" s="998"/>
      <c r="DP124" s="999"/>
      <c r="DQ124" s="1000">
        <v>243469</v>
      </c>
      <c r="DR124" s="998"/>
      <c r="DS124" s="998"/>
      <c r="DT124" s="998"/>
      <c r="DU124" s="999"/>
      <c r="DV124" s="1001">
        <v>0.6</v>
      </c>
      <c r="DW124" s="1002"/>
      <c r="DX124" s="1002"/>
      <c r="DY124" s="1002"/>
      <c r="DZ124" s="1003"/>
    </row>
    <row r="125" spans="1:130" s="197" customFormat="1" ht="26.25" customHeight="1" thickBot="1" x14ac:dyDescent="0.2">
      <c r="A125" s="975"/>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x14ac:dyDescent="0.15">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583952</v>
      </c>
      <c r="AB126" s="959"/>
      <c r="AC126" s="959"/>
      <c r="AD126" s="959"/>
      <c r="AE126" s="960"/>
      <c r="AF126" s="961">
        <v>241162</v>
      </c>
      <c r="AG126" s="959"/>
      <c r="AH126" s="959"/>
      <c r="AI126" s="959"/>
      <c r="AJ126" s="960"/>
      <c r="AK126" s="961">
        <v>617554</v>
      </c>
      <c r="AL126" s="959"/>
      <c r="AM126" s="959"/>
      <c r="AN126" s="959"/>
      <c r="AO126" s="960"/>
      <c r="AP126" s="962">
        <v>1.5</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x14ac:dyDescent="0.2">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453</v>
      </c>
      <c r="AY127" s="887"/>
      <c r="AZ127" s="887"/>
      <c r="BA127" s="887"/>
      <c r="BB127" s="887"/>
      <c r="BC127" s="887"/>
      <c r="BD127" s="887"/>
      <c r="BE127" s="888"/>
      <c r="BF127" s="1041" t="s">
        <v>112</v>
      </c>
      <c r="BG127" s="1042"/>
      <c r="BH127" s="1042"/>
      <c r="BI127" s="1042"/>
      <c r="BJ127" s="1042"/>
      <c r="BK127" s="1042"/>
      <c r="BL127" s="1051"/>
      <c r="BM127" s="1041">
        <v>11.25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v>49219</v>
      </c>
      <c r="DM127" s="1048"/>
      <c r="DN127" s="1048"/>
      <c r="DO127" s="1048"/>
      <c r="DP127" s="1048"/>
      <c r="DQ127" s="1048">
        <v>103357</v>
      </c>
      <c r="DR127" s="1048"/>
      <c r="DS127" s="1048"/>
      <c r="DT127" s="1048"/>
      <c r="DU127" s="1048"/>
      <c r="DV127" s="1049">
        <v>0.2</v>
      </c>
      <c r="DW127" s="1049"/>
      <c r="DX127" s="1049"/>
      <c r="DY127" s="1049"/>
      <c r="DZ127" s="1050"/>
    </row>
    <row r="128" spans="1:130" s="197" customFormat="1" ht="26.25" customHeight="1" x14ac:dyDescent="0.15">
      <c r="A128" s="1071" t="s">
        <v>455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456</v>
      </c>
      <c r="X128" s="1073"/>
      <c r="Y128" s="1073"/>
      <c r="Z128" s="1074"/>
      <c r="AA128" s="1089">
        <v>2588292</v>
      </c>
      <c r="AB128" s="1090"/>
      <c r="AC128" s="1090"/>
      <c r="AD128" s="1090"/>
      <c r="AE128" s="1091"/>
      <c r="AF128" s="1092">
        <v>2541840</v>
      </c>
      <c r="AG128" s="1090"/>
      <c r="AH128" s="1090"/>
      <c r="AI128" s="1090"/>
      <c r="AJ128" s="1091"/>
      <c r="AK128" s="1092">
        <v>2559215</v>
      </c>
      <c r="AL128" s="1090"/>
      <c r="AM128" s="1090"/>
      <c r="AN128" s="1090"/>
      <c r="AO128" s="1091"/>
      <c r="AP128" s="1093"/>
      <c r="AQ128" s="1094"/>
      <c r="AR128" s="1094"/>
      <c r="AS128" s="1094"/>
      <c r="AT128" s="1095"/>
      <c r="AU128" s="235"/>
      <c r="AV128" s="235"/>
      <c r="AW128" s="235"/>
      <c r="AX128" s="1054" t="s">
        <v>457</v>
      </c>
      <c r="AY128" s="950"/>
      <c r="AZ128" s="950"/>
      <c r="BA128" s="950"/>
      <c r="BB128" s="950"/>
      <c r="BC128" s="950"/>
      <c r="BD128" s="950"/>
      <c r="BE128" s="951"/>
      <c r="BF128" s="1066" t="s">
        <v>112</v>
      </c>
      <c r="BG128" s="1067"/>
      <c r="BH128" s="1067"/>
      <c r="BI128" s="1067"/>
      <c r="BJ128" s="1067"/>
      <c r="BK128" s="1067"/>
      <c r="BL128" s="1068"/>
      <c r="BM128" s="1066">
        <v>16.25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458</v>
      </c>
      <c r="X129" s="1061"/>
      <c r="Y129" s="1061"/>
      <c r="Z129" s="1062"/>
      <c r="AA129" s="958">
        <v>51116803</v>
      </c>
      <c r="AB129" s="959"/>
      <c r="AC129" s="959"/>
      <c r="AD129" s="959"/>
      <c r="AE129" s="960"/>
      <c r="AF129" s="961">
        <v>51354695</v>
      </c>
      <c r="AG129" s="959"/>
      <c r="AH129" s="959"/>
      <c r="AI129" s="959"/>
      <c r="AJ129" s="960"/>
      <c r="AK129" s="961">
        <v>51360729</v>
      </c>
      <c r="AL129" s="959"/>
      <c r="AM129" s="959"/>
      <c r="AN129" s="959"/>
      <c r="AO129" s="960"/>
      <c r="AP129" s="1063"/>
      <c r="AQ129" s="1064"/>
      <c r="AR129" s="1064"/>
      <c r="AS129" s="1064"/>
      <c r="AT129" s="1065"/>
      <c r="AU129" s="235"/>
      <c r="AV129" s="235"/>
      <c r="AW129" s="235"/>
      <c r="AX129" s="1054" t="s">
        <v>459</v>
      </c>
      <c r="AY129" s="950"/>
      <c r="AZ129" s="950"/>
      <c r="BA129" s="950"/>
      <c r="BB129" s="950"/>
      <c r="BC129" s="950"/>
      <c r="BD129" s="950"/>
      <c r="BE129" s="951"/>
      <c r="BF129" s="1055">
        <v>8.9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461</v>
      </c>
      <c r="X130" s="1061"/>
      <c r="Y130" s="1061"/>
      <c r="Z130" s="1062"/>
      <c r="AA130" s="958">
        <v>9369579</v>
      </c>
      <c r="AB130" s="959"/>
      <c r="AC130" s="959"/>
      <c r="AD130" s="959"/>
      <c r="AE130" s="960"/>
      <c r="AF130" s="961">
        <v>9090691</v>
      </c>
      <c r="AG130" s="959"/>
      <c r="AH130" s="959"/>
      <c r="AI130" s="959"/>
      <c r="AJ130" s="960"/>
      <c r="AK130" s="961">
        <v>9399699</v>
      </c>
      <c r="AL130" s="959"/>
      <c r="AM130" s="959"/>
      <c r="AN130" s="959"/>
      <c r="AO130" s="960"/>
      <c r="AP130" s="1063"/>
      <c r="AQ130" s="1064"/>
      <c r="AR130" s="1064"/>
      <c r="AS130" s="1064"/>
      <c r="AT130" s="1065"/>
      <c r="AU130" s="235"/>
      <c r="AV130" s="235"/>
      <c r="AW130" s="235"/>
      <c r="AX130" s="1113" t="s">
        <v>462</v>
      </c>
      <c r="AY130" s="1045"/>
      <c r="AZ130" s="1045"/>
      <c r="BA130" s="1045"/>
      <c r="BB130" s="1045"/>
      <c r="BC130" s="1045"/>
      <c r="BD130" s="1045"/>
      <c r="BE130" s="1046"/>
      <c r="BF130" s="1075">
        <v>72.900000000000006</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463</v>
      </c>
      <c r="X131" s="1084"/>
      <c r="Y131" s="1084"/>
      <c r="Z131" s="1085"/>
      <c r="AA131" s="997">
        <v>41747224</v>
      </c>
      <c r="AB131" s="998"/>
      <c r="AC131" s="998"/>
      <c r="AD131" s="998"/>
      <c r="AE131" s="999"/>
      <c r="AF131" s="1000">
        <v>42264004</v>
      </c>
      <c r="AG131" s="998"/>
      <c r="AH131" s="998"/>
      <c r="AI131" s="998"/>
      <c r="AJ131" s="999"/>
      <c r="AK131" s="1000">
        <v>41961030</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465</v>
      </c>
      <c r="W132" s="1101"/>
      <c r="X132" s="1101"/>
      <c r="Y132" s="1101"/>
      <c r="Z132" s="1102"/>
      <c r="AA132" s="1103">
        <v>9.4598984589999997</v>
      </c>
      <c r="AB132" s="1104"/>
      <c r="AC132" s="1104"/>
      <c r="AD132" s="1104"/>
      <c r="AE132" s="1105"/>
      <c r="AF132" s="1106">
        <v>8.6130149899999999</v>
      </c>
      <c r="AG132" s="1104"/>
      <c r="AH132" s="1104"/>
      <c r="AI132" s="1104"/>
      <c r="AJ132" s="1105"/>
      <c r="AK132" s="1106">
        <v>8.8132155000000001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466</v>
      </c>
      <c r="W133" s="1108"/>
      <c r="X133" s="1108"/>
      <c r="Y133" s="1108"/>
      <c r="Z133" s="1109"/>
      <c r="AA133" s="1110">
        <v>9.8000000000000007</v>
      </c>
      <c r="AB133" s="1111"/>
      <c r="AC133" s="1111"/>
      <c r="AD133" s="1111"/>
      <c r="AE133" s="1112"/>
      <c r="AF133" s="1110">
        <v>9.3000000000000007</v>
      </c>
      <c r="AG133" s="1111"/>
      <c r="AH133" s="1111"/>
      <c r="AI133" s="1111"/>
      <c r="AJ133" s="1112"/>
      <c r="AK133" s="1110">
        <v>8.9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Q24" sqref="Q23:AD24"/>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4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17" t="s">
        <v>469</v>
      </c>
      <c r="L7" s="254"/>
      <c r="M7" s="255" t="s">
        <v>470</v>
      </c>
      <c r="N7" s="256"/>
    </row>
    <row r="8" spans="1:16" x14ac:dyDescent="0.15">
      <c r="A8" s="248"/>
      <c r="B8" s="244"/>
      <c r="C8" s="244"/>
      <c r="D8" s="244"/>
      <c r="E8" s="244"/>
      <c r="F8" s="244"/>
      <c r="G8" s="257"/>
      <c r="H8" s="258"/>
      <c r="I8" s="258"/>
      <c r="J8" s="259"/>
      <c r="K8" s="1118"/>
      <c r="L8" s="260" t="s">
        <v>471</v>
      </c>
      <c r="M8" s="261" t="s">
        <v>472</v>
      </c>
      <c r="N8" s="262" t="s">
        <v>473</v>
      </c>
    </row>
    <row r="9" spans="1:16" x14ac:dyDescent="0.15">
      <c r="A9" s="248"/>
      <c r="B9" s="244"/>
      <c r="C9" s="244"/>
      <c r="D9" s="244"/>
      <c r="E9" s="244"/>
      <c r="F9" s="244"/>
      <c r="G9" s="1119" t="s">
        <v>474</v>
      </c>
      <c r="H9" s="1120"/>
      <c r="I9" s="1120"/>
      <c r="J9" s="1121"/>
      <c r="K9" s="263">
        <v>13776833</v>
      </c>
      <c r="L9" s="264">
        <v>54981</v>
      </c>
      <c r="M9" s="265">
        <v>56720</v>
      </c>
      <c r="N9" s="266">
        <v>-3.1</v>
      </c>
    </row>
    <row r="10" spans="1:16" x14ac:dyDescent="0.15">
      <c r="A10" s="248"/>
      <c r="B10" s="244"/>
      <c r="C10" s="244"/>
      <c r="D10" s="244"/>
      <c r="E10" s="244"/>
      <c r="F10" s="244"/>
      <c r="G10" s="1119" t="s">
        <v>475</v>
      </c>
      <c r="H10" s="1120"/>
      <c r="I10" s="1120"/>
      <c r="J10" s="1121"/>
      <c r="K10" s="267">
        <v>568861</v>
      </c>
      <c r="L10" s="268">
        <v>2270</v>
      </c>
      <c r="M10" s="269">
        <v>3493</v>
      </c>
      <c r="N10" s="270">
        <v>-35</v>
      </c>
    </row>
    <row r="11" spans="1:16" ht="13.5" customHeight="1" x14ac:dyDescent="0.15">
      <c r="A11" s="248"/>
      <c r="B11" s="244"/>
      <c r="C11" s="244"/>
      <c r="D11" s="244"/>
      <c r="E11" s="244"/>
      <c r="F11" s="244"/>
      <c r="G11" s="1119" t="s">
        <v>476</v>
      </c>
      <c r="H11" s="1120"/>
      <c r="I11" s="1120"/>
      <c r="J11" s="1121"/>
      <c r="K11" s="267">
        <v>78063</v>
      </c>
      <c r="L11" s="268">
        <v>312</v>
      </c>
      <c r="M11" s="269">
        <v>1791</v>
      </c>
      <c r="N11" s="270">
        <v>-82.6</v>
      </c>
    </row>
    <row r="12" spans="1:16" ht="13.5" customHeight="1" x14ac:dyDescent="0.15">
      <c r="A12" s="248"/>
      <c r="B12" s="244"/>
      <c r="C12" s="244"/>
      <c r="D12" s="244"/>
      <c r="E12" s="244"/>
      <c r="F12" s="244"/>
      <c r="G12" s="1119" t="s">
        <v>477</v>
      </c>
      <c r="H12" s="1120"/>
      <c r="I12" s="1120"/>
      <c r="J12" s="1121"/>
      <c r="K12" s="267">
        <v>762966</v>
      </c>
      <c r="L12" s="268">
        <v>3045</v>
      </c>
      <c r="M12" s="269">
        <v>1224</v>
      </c>
      <c r="N12" s="270">
        <v>148.80000000000001</v>
      </c>
    </row>
    <row r="13" spans="1:16" ht="13.5" customHeight="1" x14ac:dyDescent="0.15">
      <c r="A13" s="248"/>
      <c r="B13" s="244"/>
      <c r="C13" s="244"/>
      <c r="D13" s="244"/>
      <c r="E13" s="244"/>
      <c r="F13" s="244"/>
      <c r="G13" s="1119" t="s">
        <v>478</v>
      </c>
      <c r="H13" s="1120"/>
      <c r="I13" s="1120"/>
      <c r="J13" s="1121"/>
      <c r="K13" s="267" t="s">
        <v>479</v>
      </c>
      <c r="L13" s="268" t="s">
        <v>479</v>
      </c>
      <c r="M13" s="269">
        <v>28</v>
      </c>
      <c r="N13" s="270" t="s">
        <v>479</v>
      </c>
    </row>
    <row r="14" spans="1:16" ht="13.5" customHeight="1" x14ac:dyDescent="0.15">
      <c r="A14" s="248"/>
      <c r="B14" s="244"/>
      <c r="C14" s="244"/>
      <c r="D14" s="244"/>
      <c r="E14" s="244"/>
      <c r="F14" s="244"/>
      <c r="G14" s="1119" t="s">
        <v>480</v>
      </c>
      <c r="H14" s="1120"/>
      <c r="I14" s="1120"/>
      <c r="J14" s="1121"/>
      <c r="K14" s="267">
        <v>519975</v>
      </c>
      <c r="L14" s="268">
        <v>2075</v>
      </c>
      <c r="M14" s="269">
        <v>1936</v>
      </c>
      <c r="N14" s="270">
        <v>7.2</v>
      </c>
    </row>
    <row r="15" spans="1:16" ht="13.5" customHeight="1" x14ac:dyDescent="0.15">
      <c r="A15" s="248"/>
      <c r="B15" s="244"/>
      <c r="C15" s="244"/>
      <c r="D15" s="244"/>
      <c r="E15" s="244"/>
      <c r="F15" s="244"/>
      <c r="G15" s="1119" t="s">
        <v>481</v>
      </c>
      <c r="H15" s="1120"/>
      <c r="I15" s="1120"/>
      <c r="J15" s="1121"/>
      <c r="K15" s="267">
        <v>219381</v>
      </c>
      <c r="L15" s="268">
        <v>876</v>
      </c>
      <c r="M15" s="269">
        <v>1163</v>
      </c>
      <c r="N15" s="270">
        <v>-24.7</v>
      </c>
    </row>
    <row r="16" spans="1:16" x14ac:dyDescent="0.15">
      <c r="A16" s="248"/>
      <c r="B16" s="244"/>
      <c r="C16" s="244"/>
      <c r="D16" s="244"/>
      <c r="E16" s="244"/>
      <c r="F16" s="244"/>
      <c r="G16" s="1122" t="s">
        <v>482</v>
      </c>
      <c r="H16" s="1123"/>
      <c r="I16" s="1123"/>
      <c r="J16" s="1124"/>
      <c r="K16" s="268">
        <v>-1230156</v>
      </c>
      <c r="L16" s="268">
        <v>-4909</v>
      </c>
      <c r="M16" s="269">
        <v>-5317</v>
      </c>
      <c r="N16" s="270">
        <v>-7.7</v>
      </c>
    </row>
    <row r="17" spans="1:16" x14ac:dyDescent="0.15">
      <c r="A17" s="248"/>
      <c r="B17" s="244"/>
      <c r="C17" s="244"/>
      <c r="D17" s="244"/>
      <c r="E17" s="244"/>
      <c r="F17" s="244"/>
      <c r="G17" s="1122" t="s">
        <v>169</v>
      </c>
      <c r="H17" s="1123"/>
      <c r="I17" s="1123"/>
      <c r="J17" s="1124"/>
      <c r="K17" s="268">
        <v>14695923</v>
      </c>
      <c r="L17" s="268">
        <v>58649</v>
      </c>
      <c r="M17" s="269">
        <v>61038</v>
      </c>
      <c r="N17" s="270">
        <v>-3.9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14" t="s">
        <v>487</v>
      </c>
      <c r="H21" s="1115"/>
      <c r="I21" s="1115"/>
      <c r="J21" s="1116"/>
      <c r="K21" s="280">
        <v>5.95</v>
      </c>
      <c r="L21" s="281">
        <v>6.16</v>
      </c>
      <c r="M21" s="282">
        <v>-0.21</v>
      </c>
      <c r="N21" s="249"/>
      <c r="O21" s="283"/>
      <c r="P21" s="279"/>
    </row>
    <row r="22" spans="1:16" s="284" customFormat="1" x14ac:dyDescent="0.15">
      <c r="A22" s="279"/>
      <c r="B22" s="249"/>
      <c r="C22" s="249"/>
      <c r="D22" s="249"/>
      <c r="E22" s="249"/>
      <c r="F22" s="249"/>
      <c r="G22" s="1114" t="s">
        <v>488</v>
      </c>
      <c r="H22" s="1115"/>
      <c r="I22" s="1115"/>
      <c r="J22" s="1116"/>
      <c r="K22" s="285">
        <v>100.5</v>
      </c>
      <c r="L22" s="286">
        <v>100.2</v>
      </c>
      <c r="M22" s="287">
        <v>0.3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17" t="s">
        <v>469</v>
      </c>
      <c r="L30" s="254"/>
      <c r="M30" s="255" t="s">
        <v>470</v>
      </c>
      <c r="N30" s="256"/>
    </row>
    <row r="31" spans="1:16" x14ac:dyDescent="0.15">
      <c r="A31" s="248"/>
      <c r="B31" s="244"/>
      <c r="C31" s="244"/>
      <c r="D31" s="244"/>
      <c r="E31" s="244"/>
      <c r="F31" s="244"/>
      <c r="G31" s="257"/>
      <c r="H31" s="258"/>
      <c r="I31" s="258"/>
      <c r="J31" s="259"/>
      <c r="K31" s="1118"/>
      <c r="L31" s="260" t="s">
        <v>471</v>
      </c>
      <c r="M31" s="261" t="s">
        <v>472</v>
      </c>
      <c r="N31" s="262" t="s">
        <v>473</v>
      </c>
    </row>
    <row r="32" spans="1:16" ht="27" customHeight="1" x14ac:dyDescent="0.15">
      <c r="A32" s="248"/>
      <c r="B32" s="244"/>
      <c r="C32" s="244"/>
      <c r="D32" s="244"/>
      <c r="E32" s="244"/>
      <c r="F32" s="244"/>
      <c r="G32" s="1130" t="s">
        <v>491</v>
      </c>
      <c r="H32" s="1131"/>
      <c r="I32" s="1131"/>
      <c r="J32" s="1132"/>
      <c r="K32" s="294">
        <v>10579857</v>
      </c>
      <c r="L32" s="294">
        <v>42223</v>
      </c>
      <c r="M32" s="295">
        <v>34470</v>
      </c>
      <c r="N32" s="296">
        <v>22.5</v>
      </c>
    </row>
    <row r="33" spans="1:16" ht="13.5" customHeight="1" x14ac:dyDescent="0.15">
      <c r="A33" s="248"/>
      <c r="B33" s="244"/>
      <c r="C33" s="244"/>
      <c r="D33" s="244"/>
      <c r="E33" s="244"/>
      <c r="F33" s="244"/>
      <c r="G33" s="1130" t="s">
        <v>492</v>
      </c>
      <c r="H33" s="1131"/>
      <c r="I33" s="1131"/>
      <c r="J33" s="1132"/>
      <c r="K33" s="294" t="s">
        <v>479</v>
      </c>
      <c r="L33" s="294" t="s">
        <v>479</v>
      </c>
      <c r="M33" s="295">
        <v>5</v>
      </c>
      <c r="N33" s="296" t="s">
        <v>479</v>
      </c>
    </row>
    <row r="34" spans="1:16" ht="27" customHeight="1" x14ac:dyDescent="0.15">
      <c r="A34" s="248"/>
      <c r="B34" s="244"/>
      <c r="C34" s="244"/>
      <c r="D34" s="244"/>
      <c r="E34" s="244"/>
      <c r="F34" s="244"/>
      <c r="G34" s="1130" t="s">
        <v>493</v>
      </c>
      <c r="H34" s="1131"/>
      <c r="I34" s="1131"/>
      <c r="J34" s="1132"/>
      <c r="K34" s="294" t="s">
        <v>479</v>
      </c>
      <c r="L34" s="294" t="s">
        <v>479</v>
      </c>
      <c r="M34" s="295">
        <v>70</v>
      </c>
      <c r="N34" s="296" t="s">
        <v>479</v>
      </c>
    </row>
    <row r="35" spans="1:16" ht="27" customHeight="1" x14ac:dyDescent="0.15">
      <c r="A35" s="248"/>
      <c r="B35" s="244"/>
      <c r="C35" s="244"/>
      <c r="D35" s="244"/>
      <c r="E35" s="244"/>
      <c r="F35" s="244"/>
      <c r="G35" s="1130" t="s">
        <v>494</v>
      </c>
      <c r="H35" s="1131"/>
      <c r="I35" s="1131"/>
      <c r="J35" s="1132"/>
      <c r="K35" s="294">
        <v>3925390</v>
      </c>
      <c r="L35" s="294">
        <v>15666</v>
      </c>
      <c r="M35" s="295">
        <v>11503</v>
      </c>
      <c r="N35" s="296">
        <v>36.200000000000003</v>
      </c>
    </row>
    <row r="36" spans="1:16" ht="27" customHeight="1" x14ac:dyDescent="0.15">
      <c r="A36" s="248"/>
      <c r="B36" s="244"/>
      <c r="C36" s="244"/>
      <c r="D36" s="244"/>
      <c r="E36" s="244"/>
      <c r="F36" s="244"/>
      <c r="G36" s="1130" t="s">
        <v>495</v>
      </c>
      <c r="H36" s="1131"/>
      <c r="I36" s="1131"/>
      <c r="J36" s="1132"/>
      <c r="K36" s="294">
        <v>7458</v>
      </c>
      <c r="L36" s="294">
        <v>30</v>
      </c>
      <c r="M36" s="295">
        <v>452</v>
      </c>
      <c r="N36" s="296">
        <v>-93.4</v>
      </c>
    </row>
    <row r="37" spans="1:16" ht="13.5" customHeight="1" x14ac:dyDescent="0.15">
      <c r="A37" s="248"/>
      <c r="B37" s="244"/>
      <c r="C37" s="244"/>
      <c r="D37" s="244"/>
      <c r="E37" s="244"/>
      <c r="F37" s="244"/>
      <c r="G37" s="1130" t="s">
        <v>496</v>
      </c>
      <c r="H37" s="1131"/>
      <c r="I37" s="1131"/>
      <c r="J37" s="1132"/>
      <c r="K37" s="294">
        <v>1142495</v>
      </c>
      <c r="L37" s="294">
        <v>4560</v>
      </c>
      <c r="M37" s="295">
        <v>1422</v>
      </c>
      <c r="N37" s="296">
        <v>220.7</v>
      </c>
    </row>
    <row r="38" spans="1:16" ht="27" customHeight="1" x14ac:dyDescent="0.15">
      <c r="A38" s="248"/>
      <c r="B38" s="244"/>
      <c r="C38" s="244"/>
      <c r="D38" s="244"/>
      <c r="E38" s="244"/>
      <c r="F38" s="244"/>
      <c r="G38" s="1133" t="s">
        <v>497</v>
      </c>
      <c r="H38" s="1134"/>
      <c r="I38" s="1134"/>
      <c r="J38" s="1135"/>
      <c r="K38" s="297">
        <v>1830</v>
      </c>
      <c r="L38" s="297">
        <v>7</v>
      </c>
      <c r="M38" s="298">
        <v>4</v>
      </c>
      <c r="N38" s="299">
        <v>75</v>
      </c>
      <c r="O38" s="293"/>
    </row>
    <row r="39" spans="1:16" x14ac:dyDescent="0.15">
      <c r="A39" s="248"/>
      <c r="B39" s="244"/>
      <c r="C39" s="244"/>
      <c r="D39" s="244"/>
      <c r="E39" s="244"/>
      <c r="F39" s="244"/>
      <c r="G39" s="1133" t="s">
        <v>498</v>
      </c>
      <c r="H39" s="1134"/>
      <c r="I39" s="1134"/>
      <c r="J39" s="1135"/>
      <c r="K39" s="300">
        <v>-2559215</v>
      </c>
      <c r="L39" s="300">
        <v>-10213</v>
      </c>
      <c r="M39" s="301">
        <v>-8079</v>
      </c>
      <c r="N39" s="302">
        <v>26.4</v>
      </c>
      <c r="O39" s="293"/>
    </row>
    <row r="40" spans="1:16" ht="27" customHeight="1" x14ac:dyDescent="0.15">
      <c r="A40" s="248"/>
      <c r="B40" s="244"/>
      <c r="C40" s="244"/>
      <c r="D40" s="244"/>
      <c r="E40" s="244"/>
      <c r="F40" s="244"/>
      <c r="G40" s="1130" t="s">
        <v>499</v>
      </c>
      <c r="H40" s="1131"/>
      <c r="I40" s="1131"/>
      <c r="J40" s="1132"/>
      <c r="K40" s="300">
        <v>-9399699</v>
      </c>
      <c r="L40" s="300">
        <v>-37513</v>
      </c>
      <c r="M40" s="301">
        <v>-29589</v>
      </c>
      <c r="N40" s="302">
        <v>26.8</v>
      </c>
      <c r="O40" s="293"/>
    </row>
    <row r="41" spans="1:16" x14ac:dyDescent="0.15">
      <c r="A41" s="248"/>
      <c r="B41" s="244"/>
      <c r="C41" s="244"/>
      <c r="D41" s="244"/>
      <c r="E41" s="244"/>
      <c r="F41" s="244"/>
      <c r="G41" s="1136" t="s">
        <v>279</v>
      </c>
      <c r="H41" s="1137"/>
      <c r="I41" s="1137"/>
      <c r="J41" s="1138"/>
      <c r="K41" s="294">
        <v>3698116</v>
      </c>
      <c r="L41" s="300">
        <v>14759</v>
      </c>
      <c r="M41" s="301">
        <v>10257</v>
      </c>
      <c r="N41" s="302">
        <v>43.9</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25" t="s">
        <v>469</v>
      </c>
      <c r="J49" s="1127" t="s">
        <v>503</v>
      </c>
      <c r="K49" s="1128"/>
      <c r="L49" s="1128"/>
      <c r="M49" s="1128"/>
      <c r="N49" s="1129"/>
    </row>
    <row r="50" spans="1:14" x14ac:dyDescent="0.15">
      <c r="A50" s="248"/>
      <c r="B50" s="244"/>
      <c r="C50" s="244"/>
      <c r="D50" s="244"/>
      <c r="E50" s="244"/>
      <c r="F50" s="244"/>
      <c r="G50" s="312"/>
      <c r="H50" s="313"/>
      <c r="I50" s="1126"/>
      <c r="J50" s="314" t="s">
        <v>504</v>
      </c>
      <c r="K50" s="315" t="s">
        <v>505</v>
      </c>
      <c r="L50" s="316" t="s">
        <v>506</v>
      </c>
      <c r="M50" s="317" t="s">
        <v>507</v>
      </c>
      <c r="N50" s="318" t="s">
        <v>508</v>
      </c>
    </row>
    <row r="51" spans="1:14" x14ac:dyDescent="0.15">
      <c r="A51" s="248"/>
      <c r="B51" s="244"/>
      <c r="C51" s="244"/>
      <c r="D51" s="244"/>
      <c r="E51" s="244"/>
      <c r="F51" s="244"/>
      <c r="G51" s="310" t="s">
        <v>509</v>
      </c>
      <c r="H51" s="311"/>
      <c r="I51" s="319">
        <v>14988732</v>
      </c>
      <c r="J51" s="320">
        <v>60004</v>
      </c>
      <c r="K51" s="321">
        <v>38.299999999999997</v>
      </c>
      <c r="L51" s="322">
        <v>41739</v>
      </c>
      <c r="M51" s="323">
        <v>-1.2</v>
      </c>
      <c r="N51" s="324">
        <v>39.5</v>
      </c>
    </row>
    <row r="52" spans="1:14" x14ac:dyDescent="0.15">
      <c r="A52" s="248"/>
      <c r="B52" s="244"/>
      <c r="C52" s="244"/>
      <c r="D52" s="244"/>
      <c r="E52" s="244"/>
      <c r="F52" s="244"/>
      <c r="G52" s="325"/>
      <c r="H52" s="326" t="s">
        <v>510</v>
      </c>
      <c r="I52" s="327">
        <v>8780453</v>
      </c>
      <c r="J52" s="328">
        <v>35150</v>
      </c>
      <c r="K52" s="329">
        <v>51.9</v>
      </c>
      <c r="L52" s="330">
        <v>24625</v>
      </c>
      <c r="M52" s="331">
        <v>-3.4</v>
      </c>
      <c r="N52" s="332">
        <v>55.3</v>
      </c>
    </row>
    <row r="53" spans="1:14" x14ac:dyDescent="0.15">
      <c r="A53" s="248"/>
      <c r="B53" s="244"/>
      <c r="C53" s="244"/>
      <c r="D53" s="244"/>
      <c r="E53" s="244"/>
      <c r="F53" s="244"/>
      <c r="G53" s="310" t="s">
        <v>511</v>
      </c>
      <c r="H53" s="311"/>
      <c r="I53" s="319">
        <v>10414441</v>
      </c>
      <c r="J53" s="320">
        <v>41654</v>
      </c>
      <c r="K53" s="321">
        <v>-30.6</v>
      </c>
      <c r="L53" s="322">
        <v>36765</v>
      </c>
      <c r="M53" s="323">
        <v>-11.9</v>
      </c>
      <c r="N53" s="324">
        <v>-18.7</v>
      </c>
    </row>
    <row r="54" spans="1:14" x14ac:dyDescent="0.15">
      <c r="A54" s="248"/>
      <c r="B54" s="244"/>
      <c r="C54" s="244"/>
      <c r="D54" s="244"/>
      <c r="E54" s="244"/>
      <c r="F54" s="244"/>
      <c r="G54" s="325"/>
      <c r="H54" s="326" t="s">
        <v>510</v>
      </c>
      <c r="I54" s="327">
        <v>6821231</v>
      </c>
      <c r="J54" s="328">
        <v>27283</v>
      </c>
      <c r="K54" s="329">
        <v>-22.4</v>
      </c>
      <c r="L54" s="330">
        <v>20975</v>
      </c>
      <c r="M54" s="331">
        <v>-14.8</v>
      </c>
      <c r="N54" s="332">
        <v>-7.6</v>
      </c>
    </row>
    <row r="55" spans="1:14" x14ac:dyDescent="0.15">
      <c r="A55" s="248"/>
      <c r="B55" s="244"/>
      <c r="C55" s="244"/>
      <c r="D55" s="244"/>
      <c r="E55" s="244"/>
      <c r="F55" s="244"/>
      <c r="G55" s="310" t="s">
        <v>512</v>
      </c>
      <c r="H55" s="311"/>
      <c r="I55" s="319">
        <v>10093032</v>
      </c>
      <c r="J55" s="320">
        <v>40283</v>
      </c>
      <c r="K55" s="321">
        <v>-3.3</v>
      </c>
      <c r="L55" s="322">
        <v>39052</v>
      </c>
      <c r="M55" s="323">
        <v>6.2</v>
      </c>
      <c r="N55" s="324">
        <v>-9.5</v>
      </c>
    </row>
    <row r="56" spans="1:14" x14ac:dyDescent="0.15">
      <c r="A56" s="248"/>
      <c r="B56" s="244"/>
      <c r="C56" s="244"/>
      <c r="D56" s="244"/>
      <c r="E56" s="244"/>
      <c r="F56" s="244"/>
      <c r="G56" s="325"/>
      <c r="H56" s="326" t="s">
        <v>510</v>
      </c>
      <c r="I56" s="327">
        <v>6781900</v>
      </c>
      <c r="J56" s="328">
        <v>27068</v>
      </c>
      <c r="K56" s="329">
        <v>-0.8</v>
      </c>
      <c r="L56" s="330">
        <v>21186</v>
      </c>
      <c r="M56" s="331">
        <v>1</v>
      </c>
      <c r="N56" s="332">
        <v>-1.8</v>
      </c>
    </row>
    <row r="57" spans="1:14" x14ac:dyDescent="0.15">
      <c r="A57" s="248"/>
      <c r="B57" s="244"/>
      <c r="C57" s="244"/>
      <c r="D57" s="244"/>
      <c r="E57" s="244"/>
      <c r="F57" s="244"/>
      <c r="G57" s="310" t="s">
        <v>513</v>
      </c>
      <c r="H57" s="311"/>
      <c r="I57" s="319">
        <v>11722544</v>
      </c>
      <c r="J57" s="320">
        <v>46640</v>
      </c>
      <c r="K57" s="321">
        <v>15.8</v>
      </c>
      <c r="L57" s="322">
        <v>41235</v>
      </c>
      <c r="M57" s="323">
        <v>5.6</v>
      </c>
      <c r="N57" s="324">
        <v>10.199999999999999</v>
      </c>
    </row>
    <row r="58" spans="1:14" x14ac:dyDescent="0.15">
      <c r="A58" s="248"/>
      <c r="B58" s="244"/>
      <c r="C58" s="244"/>
      <c r="D58" s="244"/>
      <c r="E58" s="244"/>
      <c r="F58" s="244"/>
      <c r="G58" s="325"/>
      <c r="H58" s="326" t="s">
        <v>510</v>
      </c>
      <c r="I58" s="327">
        <v>7593616</v>
      </c>
      <c r="J58" s="328">
        <v>30213</v>
      </c>
      <c r="K58" s="329">
        <v>11.6</v>
      </c>
      <c r="L58" s="330">
        <v>22086</v>
      </c>
      <c r="M58" s="331">
        <v>4.2</v>
      </c>
      <c r="N58" s="332">
        <v>7.4</v>
      </c>
    </row>
    <row r="59" spans="1:14" x14ac:dyDescent="0.15">
      <c r="A59" s="248"/>
      <c r="B59" s="244"/>
      <c r="C59" s="244"/>
      <c r="D59" s="244"/>
      <c r="E59" s="244"/>
      <c r="F59" s="244"/>
      <c r="G59" s="310" t="s">
        <v>514</v>
      </c>
      <c r="H59" s="311"/>
      <c r="I59" s="319">
        <v>12097993</v>
      </c>
      <c r="J59" s="320">
        <v>48281</v>
      </c>
      <c r="K59" s="321">
        <v>3.5</v>
      </c>
      <c r="L59" s="322">
        <v>41862</v>
      </c>
      <c r="M59" s="323">
        <v>1.5</v>
      </c>
      <c r="N59" s="324">
        <v>2</v>
      </c>
    </row>
    <row r="60" spans="1:14" x14ac:dyDescent="0.15">
      <c r="A60" s="248"/>
      <c r="B60" s="244"/>
      <c r="C60" s="244"/>
      <c r="D60" s="244"/>
      <c r="E60" s="244"/>
      <c r="F60" s="244"/>
      <c r="G60" s="325"/>
      <c r="H60" s="326" t="s">
        <v>510</v>
      </c>
      <c r="I60" s="333">
        <v>7404394</v>
      </c>
      <c r="J60" s="328">
        <v>29550</v>
      </c>
      <c r="K60" s="329">
        <v>-2.2000000000000002</v>
      </c>
      <c r="L60" s="330">
        <v>23710</v>
      </c>
      <c r="M60" s="331">
        <v>7.4</v>
      </c>
      <c r="N60" s="332">
        <v>-9.6</v>
      </c>
    </row>
    <row r="61" spans="1:14" x14ac:dyDescent="0.15">
      <c r="A61" s="248"/>
      <c r="B61" s="244"/>
      <c r="C61" s="244"/>
      <c r="D61" s="244"/>
      <c r="E61" s="244"/>
      <c r="F61" s="244"/>
      <c r="G61" s="310" t="s">
        <v>515</v>
      </c>
      <c r="H61" s="334"/>
      <c r="I61" s="335">
        <v>11863348</v>
      </c>
      <c r="J61" s="336">
        <v>47372</v>
      </c>
      <c r="K61" s="337">
        <v>4.7</v>
      </c>
      <c r="L61" s="338">
        <v>40131</v>
      </c>
      <c r="M61" s="339">
        <v>0</v>
      </c>
      <c r="N61" s="324">
        <v>4.7</v>
      </c>
    </row>
    <row r="62" spans="1:14" x14ac:dyDescent="0.15">
      <c r="A62" s="248"/>
      <c r="B62" s="244"/>
      <c r="C62" s="244"/>
      <c r="D62" s="244"/>
      <c r="E62" s="244"/>
      <c r="F62" s="244"/>
      <c r="G62" s="325"/>
      <c r="H62" s="326" t="s">
        <v>510</v>
      </c>
      <c r="I62" s="327">
        <v>7476319</v>
      </c>
      <c r="J62" s="328">
        <v>29853</v>
      </c>
      <c r="K62" s="329">
        <v>7.6</v>
      </c>
      <c r="L62" s="330">
        <v>22516</v>
      </c>
      <c r="M62" s="331">
        <v>-1.1000000000000001</v>
      </c>
      <c r="N62" s="332">
        <v>8.6999999999999993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H48" sqref="H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39" t="s">
        <v>3</v>
      </c>
      <c r="D47" s="1139"/>
      <c r="E47" s="1140"/>
      <c r="F47" s="11">
        <v>4.41</v>
      </c>
      <c r="G47" s="12">
        <v>4.12</v>
      </c>
      <c r="H47" s="12">
        <v>5.2</v>
      </c>
      <c r="I47" s="12">
        <v>4.68</v>
      </c>
      <c r="J47" s="13">
        <v>4.3600000000000003</v>
      </c>
    </row>
    <row r="48" spans="2:10" ht="57.75" customHeight="1" x14ac:dyDescent="0.15">
      <c r="B48" s="14"/>
      <c r="C48" s="1141" t="s">
        <v>4</v>
      </c>
      <c r="D48" s="1141"/>
      <c r="E48" s="1142"/>
      <c r="F48" s="15">
        <v>3.63</v>
      </c>
      <c r="G48" s="16">
        <v>4.5999999999999996</v>
      </c>
      <c r="H48" s="16">
        <v>2.99</v>
      </c>
      <c r="I48" s="16">
        <v>3.36</v>
      </c>
      <c r="J48" s="17">
        <v>2.39</v>
      </c>
    </row>
    <row r="49" spans="2:10" ht="57.75" customHeight="1" thickBot="1" x14ac:dyDescent="0.2">
      <c r="B49" s="18"/>
      <c r="C49" s="1143" t="s">
        <v>5</v>
      </c>
      <c r="D49" s="1143"/>
      <c r="E49" s="1144"/>
      <c r="F49" s="19">
        <v>0.17</v>
      </c>
      <c r="G49" s="20">
        <v>0.55000000000000004</v>
      </c>
      <c r="H49" s="20" t="s">
        <v>522</v>
      </c>
      <c r="I49" s="20" t="s">
        <v>523</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51" t="s">
        <v>525</v>
      </c>
      <c r="D34" s="1151"/>
      <c r="E34" s="1152"/>
      <c r="F34" s="32">
        <v>7.26</v>
      </c>
      <c r="G34" s="33">
        <v>8.2200000000000006</v>
      </c>
      <c r="H34" s="33">
        <v>8.52</v>
      </c>
      <c r="I34" s="33">
        <v>9.1300000000000008</v>
      </c>
      <c r="J34" s="34">
        <v>8.52</v>
      </c>
      <c r="K34" s="22"/>
      <c r="L34" s="22"/>
      <c r="M34" s="22"/>
      <c r="N34" s="22"/>
      <c r="O34" s="22"/>
      <c r="P34" s="22"/>
    </row>
    <row r="35" spans="1:16" ht="39" customHeight="1" x14ac:dyDescent="0.15">
      <c r="A35" s="22"/>
      <c r="B35" s="35"/>
      <c r="C35" s="1145" t="s">
        <v>526</v>
      </c>
      <c r="D35" s="1146"/>
      <c r="E35" s="1147"/>
      <c r="F35" s="36">
        <v>5.17</v>
      </c>
      <c r="G35" s="37">
        <v>6.35</v>
      </c>
      <c r="H35" s="37">
        <v>6.52</v>
      </c>
      <c r="I35" s="37">
        <v>6.44</v>
      </c>
      <c r="J35" s="38">
        <v>6.73</v>
      </c>
      <c r="K35" s="22"/>
      <c r="L35" s="22"/>
      <c r="M35" s="22"/>
      <c r="N35" s="22"/>
      <c r="O35" s="22"/>
      <c r="P35" s="22"/>
    </row>
    <row r="36" spans="1:16" ht="39" customHeight="1" x14ac:dyDescent="0.15">
      <c r="A36" s="22"/>
      <c r="B36" s="35"/>
      <c r="C36" s="1145" t="s">
        <v>527</v>
      </c>
      <c r="D36" s="1146"/>
      <c r="E36" s="1147"/>
      <c r="F36" s="36">
        <v>3.62</v>
      </c>
      <c r="G36" s="37">
        <v>4.59</v>
      </c>
      <c r="H36" s="37">
        <v>2.98</v>
      </c>
      <c r="I36" s="37">
        <v>3.35</v>
      </c>
      <c r="J36" s="38">
        <v>2.38</v>
      </c>
      <c r="K36" s="22"/>
      <c r="L36" s="22"/>
      <c r="M36" s="22"/>
      <c r="N36" s="22"/>
      <c r="O36" s="22"/>
      <c r="P36" s="22"/>
    </row>
    <row r="37" spans="1:16" ht="39" customHeight="1" x14ac:dyDescent="0.15">
      <c r="A37" s="22"/>
      <c r="B37" s="35"/>
      <c r="C37" s="1145" t="s">
        <v>528</v>
      </c>
      <c r="D37" s="1146"/>
      <c r="E37" s="1147"/>
      <c r="F37" s="36">
        <v>2.19</v>
      </c>
      <c r="G37" s="37">
        <v>2.02</v>
      </c>
      <c r="H37" s="37">
        <v>2.1</v>
      </c>
      <c r="I37" s="37">
        <v>2.37</v>
      </c>
      <c r="J37" s="38">
        <v>2.15</v>
      </c>
      <c r="K37" s="22"/>
      <c r="L37" s="22"/>
      <c r="M37" s="22"/>
      <c r="N37" s="22"/>
      <c r="O37" s="22"/>
      <c r="P37" s="22"/>
    </row>
    <row r="38" spans="1:16" ht="39" customHeight="1" x14ac:dyDescent="0.15">
      <c r="A38" s="22"/>
      <c r="B38" s="35"/>
      <c r="C38" s="1145" t="s">
        <v>529</v>
      </c>
      <c r="D38" s="1146"/>
      <c r="E38" s="1147"/>
      <c r="F38" s="36">
        <v>1.44</v>
      </c>
      <c r="G38" s="37">
        <v>2.5099999999999998</v>
      </c>
      <c r="H38" s="37">
        <v>1.8</v>
      </c>
      <c r="I38" s="37">
        <v>0.99</v>
      </c>
      <c r="J38" s="38">
        <v>1.85</v>
      </c>
      <c r="K38" s="22"/>
      <c r="L38" s="22"/>
      <c r="M38" s="22"/>
      <c r="N38" s="22"/>
      <c r="O38" s="22"/>
      <c r="P38" s="22"/>
    </row>
    <row r="39" spans="1:16" ht="39" customHeight="1" x14ac:dyDescent="0.15">
      <c r="A39" s="22"/>
      <c r="B39" s="35"/>
      <c r="C39" s="1145" t="s">
        <v>530</v>
      </c>
      <c r="D39" s="1146"/>
      <c r="E39" s="1147"/>
      <c r="F39" s="36">
        <v>0.57999999999999996</v>
      </c>
      <c r="G39" s="37">
        <v>0.28999999999999998</v>
      </c>
      <c r="H39" s="37">
        <v>0.39</v>
      </c>
      <c r="I39" s="37">
        <v>0.37</v>
      </c>
      <c r="J39" s="38">
        <v>0.28000000000000003</v>
      </c>
      <c r="K39" s="22"/>
      <c r="L39" s="22"/>
      <c r="M39" s="22"/>
      <c r="N39" s="22"/>
      <c r="O39" s="22"/>
      <c r="P39" s="22"/>
    </row>
    <row r="40" spans="1:16" ht="39" customHeight="1" x14ac:dyDescent="0.15">
      <c r="A40" s="22"/>
      <c r="B40" s="35"/>
      <c r="C40" s="1145" t="s">
        <v>531</v>
      </c>
      <c r="D40" s="1146"/>
      <c r="E40" s="1147"/>
      <c r="F40" s="36">
        <v>0.04</v>
      </c>
      <c r="G40" s="37">
        <v>0.03</v>
      </c>
      <c r="H40" s="37">
        <v>0.03</v>
      </c>
      <c r="I40" s="37">
        <v>0.03</v>
      </c>
      <c r="J40" s="38">
        <v>0.03</v>
      </c>
      <c r="K40" s="22"/>
      <c r="L40" s="22"/>
      <c r="M40" s="22"/>
      <c r="N40" s="22"/>
      <c r="O40" s="22"/>
      <c r="P40" s="22"/>
    </row>
    <row r="41" spans="1:16" ht="39" customHeight="1" x14ac:dyDescent="0.15">
      <c r="A41" s="22"/>
      <c r="B41" s="35"/>
      <c r="C41" s="1145" t="s">
        <v>532</v>
      </c>
      <c r="D41" s="1146"/>
      <c r="E41" s="1147"/>
      <c r="F41" s="36">
        <v>0.02</v>
      </c>
      <c r="G41" s="37">
        <v>0.01</v>
      </c>
      <c r="H41" s="37">
        <v>0.01</v>
      </c>
      <c r="I41" s="37">
        <v>0.01</v>
      </c>
      <c r="J41" s="38">
        <v>0.01</v>
      </c>
      <c r="K41" s="22"/>
      <c r="L41" s="22"/>
      <c r="M41" s="22"/>
      <c r="N41" s="22"/>
      <c r="O41" s="22"/>
      <c r="P41" s="22"/>
    </row>
    <row r="42" spans="1:16" ht="39" customHeight="1" x14ac:dyDescent="0.15">
      <c r="A42" s="22"/>
      <c r="B42" s="39"/>
      <c r="C42" s="1145" t="s">
        <v>533</v>
      </c>
      <c r="D42" s="1146"/>
      <c r="E42" s="1147"/>
      <c r="F42" s="36" t="s">
        <v>479</v>
      </c>
      <c r="G42" s="37" t="s">
        <v>479</v>
      </c>
      <c r="H42" s="37" t="s">
        <v>479</v>
      </c>
      <c r="I42" s="37" t="s">
        <v>479</v>
      </c>
      <c r="J42" s="38" t="s">
        <v>479</v>
      </c>
      <c r="K42" s="22"/>
      <c r="L42" s="22"/>
      <c r="M42" s="22"/>
      <c r="N42" s="22"/>
      <c r="O42" s="22"/>
      <c r="P42" s="22"/>
    </row>
    <row r="43" spans="1:16" ht="39" customHeight="1" thickBot="1" x14ac:dyDescent="0.2">
      <c r="A43" s="22"/>
      <c r="B43" s="40"/>
      <c r="C43" s="1148" t="s">
        <v>534</v>
      </c>
      <c r="D43" s="1149"/>
      <c r="E43" s="1150"/>
      <c r="F43" s="41">
        <v>0.12</v>
      </c>
      <c r="G43" s="42">
        <v>0.06</v>
      </c>
      <c r="H43" s="42">
        <v>0.06</v>
      </c>
      <c r="I43" s="42">
        <v>0.04</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11091</v>
      </c>
      <c r="L45" s="60">
        <v>10942</v>
      </c>
      <c r="M45" s="60">
        <v>10557</v>
      </c>
      <c r="N45" s="60">
        <v>10454</v>
      </c>
      <c r="O45" s="61">
        <v>10580</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x14ac:dyDescent="0.15">
      <c r="A48" s="48"/>
      <c r="B48" s="1163"/>
      <c r="C48" s="1164"/>
      <c r="D48" s="62"/>
      <c r="E48" s="1155" t="s">
        <v>15</v>
      </c>
      <c r="F48" s="1155"/>
      <c r="G48" s="1155"/>
      <c r="H48" s="1155"/>
      <c r="I48" s="1155"/>
      <c r="J48" s="1156"/>
      <c r="K48" s="63">
        <v>4149</v>
      </c>
      <c r="L48" s="64">
        <v>4208</v>
      </c>
      <c r="M48" s="64">
        <v>4214</v>
      </c>
      <c r="N48" s="64">
        <v>4036</v>
      </c>
      <c r="O48" s="65">
        <v>3925</v>
      </c>
      <c r="P48" s="48"/>
      <c r="Q48" s="48"/>
      <c r="R48" s="48"/>
      <c r="S48" s="48"/>
      <c r="T48" s="48"/>
      <c r="U48" s="48"/>
    </row>
    <row r="49" spans="1:21" ht="30.75" customHeight="1" x14ac:dyDescent="0.15">
      <c r="A49" s="48"/>
      <c r="B49" s="1163"/>
      <c r="C49" s="1164"/>
      <c r="D49" s="62"/>
      <c r="E49" s="1155" t="s">
        <v>16</v>
      </c>
      <c r="F49" s="1155"/>
      <c r="G49" s="1155"/>
      <c r="H49" s="1155"/>
      <c r="I49" s="1155"/>
      <c r="J49" s="1156"/>
      <c r="K49" s="63">
        <v>34</v>
      </c>
      <c r="L49" s="64">
        <v>10</v>
      </c>
      <c r="M49" s="64">
        <v>10</v>
      </c>
      <c r="N49" s="64">
        <v>8</v>
      </c>
      <c r="O49" s="65">
        <v>7</v>
      </c>
      <c r="P49" s="48"/>
      <c r="Q49" s="48"/>
      <c r="R49" s="48"/>
      <c r="S49" s="48"/>
      <c r="T49" s="48"/>
      <c r="U49" s="48"/>
    </row>
    <row r="50" spans="1:21" ht="30.75" customHeight="1" x14ac:dyDescent="0.15">
      <c r="A50" s="48"/>
      <c r="B50" s="1163"/>
      <c r="C50" s="1164"/>
      <c r="D50" s="62"/>
      <c r="E50" s="1155" t="s">
        <v>17</v>
      </c>
      <c r="F50" s="1155"/>
      <c r="G50" s="1155"/>
      <c r="H50" s="1155"/>
      <c r="I50" s="1155"/>
      <c r="J50" s="1156"/>
      <c r="K50" s="63">
        <v>917</v>
      </c>
      <c r="L50" s="64">
        <v>1072</v>
      </c>
      <c r="M50" s="64">
        <v>1125</v>
      </c>
      <c r="N50" s="64">
        <v>774</v>
      </c>
      <c r="O50" s="65">
        <v>1142</v>
      </c>
      <c r="P50" s="48"/>
      <c r="Q50" s="48"/>
      <c r="R50" s="48"/>
      <c r="S50" s="48"/>
      <c r="T50" s="48"/>
      <c r="U50" s="48"/>
    </row>
    <row r="51" spans="1:21" ht="30.75" customHeight="1" x14ac:dyDescent="0.15">
      <c r="A51" s="48"/>
      <c r="B51" s="1165"/>
      <c r="C51" s="1166"/>
      <c r="D51" s="66"/>
      <c r="E51" s="1155" t="s">
        <v>18</v>
      </c>
      <c r="F51" s="1155"/>
      <c r="G51" s="1155"/>
      <c r="H51" s="1155"/>
      <c r="I51" s="1155"/>
      <c r="J51" s="1156"/>
      <c r="K51" s="63">
        <v>1</v>
      </c>
      <c r="L51" s="64">
        <v>1</v>
      </c>
      <c r="M51" s="64">
        <v>1</v>
      </c>
      <c r="N51" s="64">
        <v>1</v>
      </c>
      <c r="O51" s="65">
        <v>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11967</v>
      </c>
      <c r="L52" s="64">
        <v>12014</v>
      </c>
      <c r="M52" s="64">
        <v>11959</v>
      </c>
      <c r="N52" s="64">
        <v>11632</v>
      </c>
      <c r="O52" s="65">
        <v>11959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4225</v>
      </c>
      <c r="L53" s="69">
        <v>4219</v>
      </c>
      <c r="M53" s="69">
        <v>3948</v>
      </c>
      <c r="N53" s="69">
        <v>3641</v>
      </c>
      <c r="O53" s="70">
        <v>3697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2016-04-25T04:26:04Z</cp:lastPrinted>
  <dcterms:created xsi:type="dcterms:W3CDTF">2016-02-15T00:41:27Z</dcterms:created>
  <dcterms:modified xsi:type="dcterms:W3CDTF">2017-06-02T04:39:15Z</dcterms:modified>
  <cp:category/>
</cp:coreProperties>
</file>