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intns05003\010_総務部_0800_工事検査課\00　共用【Ⅳ】\01　検査規程・要領【常用】\02    山形市請負工事検査評定要領（R01.6.1)\"/>
    </mc:Choice>
  </mc:AlternateContent>
  <bookViews>
    <workbookView xWindow="10305" yWindow="-15" windowWidth="10140" windowHeight="8280" firstSheet="9" activeTab="11"/>
  </bookViews>
  <sheets>
    <sheet name="1-14(施工体制一般）" sheetId="16" r:id="rId1"/>
    <sheet name="1-15（配置技術者）" sheetId="17" r:id="rId2"/>
    <sheet name="1-16（施工管理）" sheetId="18" r:id="rId3"/>
    <sheet name="1-17（工程管理）" sheetId="19" r:id="rId4"/>
    <sheet name="1-18（安全対策）" sheetId="20" r:id="rId5"/>
    <sheet name="1-19（対外関係）" sheetId="21" r:id="rId6"/>
    <sheet name="1-20（出来形）" sheetId="9" r:id="rId7"/>
    <sheet name="1-21（品質管理（建築工事））" sheetId="22" r:id="rId8"/>
    <sheet name="1-22（品質（電気設備工事））" sheetId="23" r:id="rId9"/>
    <sheet name="1-23（品質（冷暖房衛生設備工事））" sheetId="24" r:id="rId10"/>
    <sheet name="1-24（品質（一括発注工事））" sheetId="25" r:id="rId11"/>
    <sheet name="1-25（創意工夫）" sheetId="15" r:id="rId12"/>
  </sheets>
  <definedNames>
    <definedName name="_xlnm.Print_Area" localSheetId="0">'1-14(施工体制一般）'!$A$1:$L$40</definedName>
    <definedName name="_xlnm.Print_Area" localSheetId="1">'1-15（配置技術者）'!$A$1:$L$40</definedName>
    <definedName name="_xlnm.Print_Area" localSheetId="2">'1-16（施工管理）'!$A$1:$L$40</definedName>
    <definedName name="_xlnm.Print_Area" localSheetId="3">'1-17（工程管理）'!$A$1:$L$40</definedName>
    <definedName name="_xlnm.Print_Area" localSheetId="4">'1-18（安全対策）'!$A$1:$L$40</definedName>
    <definedName name="_xlnm.Print_Area" localSheetId="5">'1-19（対外関係）'!$A$1:$L$40</definedName>
    <definedName name="_xlnm.Print_Area" localSheetId="6">'1-20（出来形）'!$A$1:$L$40</definedName>
    <definedName name="_xlnm.Print_Area" localSheetId="7">'1-21（品質管理（建築工事））'!$A$1:$L$40</definedName>
    <definedName name="_xlnm.Print_Area" localSheetId="8">'1-22（品質（電気設備工事））'!$A$1:$L$40</definedName>
    <definedName name="_xlnm.Print_Area" localSheetId="9">'1-23（品質（冷暖房衛生設備工事））'!$A$1:$L$40</definedName>
    <definedName name="_xlnm.Print_Area" localSheetId="10">'1-24（品質（一括発注工事））'!$A$1:$L$40</definedName>
    <definedName name="_xlnm.Print_Area" localSheetId="11">'1-25（創意工夫）'!$A$1:$L$81</definedName>
    <definedName name="高橋">#REF!</definedName>
  </definedNames>
  <calcPr calcId="152511"/>
  <fileRecoveryPr autoRecover="0"/>
</workbook>
</file>

<file path=xl/calcChain.xml><?xml version="1.0" encoding="utf-8"?>
<calcChain xmlns="http://schemas.openxmlformats.org/spreadsheetml/2006/main">
  <c r="L20" i="25" l="1"/>
  <c r="M7" i="25"/>
  <c r="M10" i="25"/>
  <c r="C22" i="22"/>
  <c r="M3" i="22" s="1"/>
  <c r="C22" i="23"/>
  <c r="M3" i="23" s="1"/>
  <c r="C22" i="24"/>
  <c r="M3" i="24" s="1"/>
  <c r="D22" i="22"/>
  <c r="D22" i="23"/>
  <c r="D22" i="24"/>
  <c r="M10" i="24"/>
  <c r="C24" i="9"/>
  <c r="C25" i="9" s="1"/>
  <c r="D24" i="9"/>
  <c r="D25" i="9" s="1"/>
  <c r="M10" i="23"/>
  <c r="D25" i="25"/>
  <c r="N3" i="25"/>
  <c r="C34" i="20"/>
  <c r="C35" i="20" s="1"/>
  <c r="D34" i="20"/>
  <c r="M2" i="15"/>
  <c r="M7" i="24"/>
  <c r="M7" i="23"/>
  <c r="M10" i="22"/>
  <c r="M7" i="22"/>
  <c r="M10" i="9"/>
  <c r="M7" i="9"/>
  <c r="C25" i="21"/>
  <c r="D25" i="21"/>
  <c r="D26" i="21" s="1"/>
  <c r="M10" i="21"/>
  <c r="M7" i="21"/>
  <c r="M7" i="20"/>
  <c r="M10" i="20"/>
  <c r="M13" i="20"/>
  <c r="M7" i="19"/>
  <c r="C27" i="19"/>
  <c r="C28" i="19" s="1"/>
  <c r="D27" i="19"/>
  <c r="D28" i="19"/>
  <c r="M10" i="19"/>
  <c r="C34" i="18"/>
  <c r="C35" i="18" s="1"/>
  <c r="D34" i="18"/>
  <c r="M10" i="18"/>
  <c r="M7" i="18"/>
  <c r="C27" i="16"/>
  <c r="C28" i="16" s="1"/>
  <c r="D27" i="16"/>
  <c r="D28" i="16" s="1"/>
  <c r="C30" i="17"/>
  <c r="C31" i="17" s="1"/>
  <c r="D30" i="17"/>
  <c r="M10" i="17"/>
  <c r="M7" i="17"/>
  <c r="M10" i="16"/>
  <c r="M7" i="16"/>
  <c r="J18" i="25"/>
  <c r="C18" i="25" s="1"/>
  <c r="C24" i="25" s="1"/>
  <c r="M3" i="25" s="1"/>
  <c r="J19" i="25"/>
  <c r="C19" i="25" s="1"/>
  <c r="C25" i="25" s="1"/>
  <c r="J17" i="25"/>
  <c r="C17" i="25" s="1"/>
  <c r="C23" i="25" s="1"/>
  <c r="K17" i="25"/>
  <c r="D17" i="25" s="1"/>
  <c r="D23" i="23"/>
  <c r="N3" i="24"/>
  <c r="N3" i="23"/>
  <c r="K19" i="25"/>
  <c r="D19" i="25" s="1"/>
  <c r="K18" i="25"/>
  <c r="D18" i="25" s="1"/>
  <c r="M27" i="25"/>
  <c r="M2" i="25"/>
  <c r="C26" i="21"/>
  <c r="M2" i="21" s="1"/>
  <c r="D31" i="17"/>
  <c r="M2" i="18" l="1"/>
  <c r="M2" i="20"/>
  <c r="C23" i="22"/>
  <c r="M2" i="22" s="1"/>
  <c r="F33" i="20"/>
  <c r="M2" i="9"/>
  <c r="F21" i="24"/>
  <c r="F21" i="22"/>
  <c r="C23" i="23"/>
  <c r="M2" i="23" s="1"/>
  <c r="F29" i="17"/>
  <c r="F33" i="18"/>
  <c r="F26" i="19"/>
  <c r="D35" i="20"/>
  <c r="C23" i="24"/>
  <c r="M2" i="24" s="1"/>
  <c r="D23" i="24"/>
  <c r="F21" i="23"/>
  <c r="M2" i="17"/>
  <c r="M2" i="19"/>
  <c r="F24" i="21"/>
  <c r="F23" i="9"/>
  <c r="M2" i="16"/>
  <c r="F26" i="16"/>
  <c r="D23" i="22"/>
  <c r="N3" i="22"/>
  <c r="D35" i="18"/>
  <c r="F25" i="25"/>
  <c r="F24" i="25"/>
  <c r="C27" i="25"/>
  <c r="F27" i="25"/>
  <c r="F23" i="25"/>
</calcChain>
</file>

<file path=xl/sharedStrings.xml><?xml version="1.0" encoding="utf-8"?>
<sst xmlns="http://schemas.openxmlformats.org/spreadsheetml/2006/main" count="899" uniqueCount="420">
  <si>
    <t>対外関係に関して、監督職員から文書による改善指示を行った。</t>
    <rPh sb="0" eb="2">
      <t>タイガイ</t>
    </rPh>
    <rPh sb="2" eb="4">
      <t>カンケイ</t>
    </rPh>
    <rPh sb="5" eb="6">
      <t>カン</t>
    </rPh>
    <rPh sb="9" eb="11">
      <t>カントク</t>
    </rPh>
    <rPh sb="11" eb="13">
      <t>ショクイン</t>
    </rPh>
    <rPh sb="15" eb="17">
      <t>ブンショ</t>
    </rPh>
    <rPh sb="20" eb="22">
      <t>カイゼン</t>
    </rPh>
    <rPh sb="22" eb="24">
      <t>シジ</t>
    </rPh>
    <rPh sb="25" eb="26">
      <t>オコナ</t>
    </rPh>
    <phoneticPr fontId="2"/>
  </si>
  <si>
    <t>対外関係に関して、監督職員からの文書による改善指示に従わなかった。</t>
    <rPh sb="0" eb="2">
      <t>タイガイ</t>
    </rPh>
    <rPh sb="2" eb="4">
      <t>カンケイ</t>
    </rPh>
    <rPh sb="5" eb="6">
      <t>カン</t>
    </rPh>
    <rPh sb="9" eb="11">
      <t>カントク</t>
    </rPh>
    <rPh sb="11" eb="13">
      <t>ショクイン</t>
    </rPh>
    <rPh sb="16" eb="18">
      <t>ブンショ</t>
    </rPh>
    <rPh sb="21" eb="23">
      <t>カイゼン</t>
    </rPh>
    <rPh sb="23" eb="25">
      <t>シジ</t>
    </rPh>
    <rPh sb="26" eb="27">
      <t>シタガ</t>
    </rPh>
    <phoneticPr fontId="2"/>
  </si>
  <si>
    <t>工事施工にあたり、近隣住民（入居官署等を含む）と適切に協議及び調整を行っている。</t>
    <rPh sb="9" eb="11">
      <t>キンリン</t>
    </rPh>
    <rPh sb="11" eb="13">
      <t>ジュウミン</t>
    </rPh>
    <rPh sb="14" eb="16">
      <t>ニュウキョ</t>
    </rPh>
    <rPh sb="16" eb="18">
      <t>カンショ</t>
    </rPh>
    <rPh sb="18" eb="19">
      <t>トウ</t>
    </rPh>
    <rPh sb="20" eb="21">
      <t>フク</t>
    </rPh>
    <rPh sb="24" eb="26">
      <t>テキセツ</t>
    </rPh>
    <rPh sb="27" eb="29">
      <t>キョウギ</t>
    </rPh>
    <rPh sb="29" eb="30">
      <t>オヨ</t>
    </rPh>
    <rPh sb="34" eb="35">
      <t>オコナ</t>
    </rPh>
    <phoneticPr fontId="1"/>
  </si>
  <si>
    <t>引渡し時に入居官署に対し、保守管理について適切な説明を行っている。</t>
    <rPh sb="0" eb="2">
      <t>ヒキワタ</t>
    </rPh>
    <rPh sb="3" eb="4">
      <t>ジ</t>
    </rPh>
    <rPh sb="5" eb="7">
      <t>ニュウキョ</t>
    </rPh>
    <rPh sb="7" eb="9">
      <t>カンショ</t>
    </rPh>
    <rPh sb="10" eb="11">
      <t>タイ</t>
    </rPh>
    <rPh sb="13" eb="15">
      <t>ホシュ</t>
    </rPh>
    <rPh sb="15" eb="17">
      <t>カンリ</t>
    </rPh>
    <rPh sb="21" eb="23">
      <t>テキセツ</t>
    </rPh>
    <rPh sb="24" eb="26">
      <t>セツメイ</t>
    </rPh>
    <rPh sb="27" eb="28">
      <t>オコナ</t>
    </rPh>
    <phoneticPr fontId="1"/>
  </si>
  <si>
    <t>工事の目的及び内容を、工事看板などにより地域住民や通行者等に分かりやすく周知している。</t>
    <rPh sb="0" eb="2">
      <t>コウジ</t>
    </rPh>
    <rPh sb="3" eb="5">
      <t>モクテキ</t>
    </rPh>
    <rPh sb="5" eb="6">
      <t>オヨ</t>
    </rPh>
    <rPh sb="7" eb="9">
      <t>ナイヨウ</t>
    </rPh>
    <rPh sb="11" eb="13">
      <t>コウジ</t>
    </rPh>
    <rPh sb="13" eb="15">
      <t>カンバン</t>
    </rPh>
    <rPh sb="20" eb="22">
      <t>チイキ</t>
    </rPh>
    <rPh sb="22" eb="24">
      <t>ジュウミン</t>
    </rPh>
    <rPh sb="25" eb="28">
      <t>ツウコウシャ</t>
    </rPh>
    <rPh sb="28" eb="29">
      <t>トウ</t>
    </rPh>
    <rPh sb="30" eb="31">
      <t>ワ</t>
    </rPh>
    <rPh sb="36" eb="38">
      <t>シュウチ</t>
    </rPh>
    <phoneticPr fontId="1"/>
  </si>
  <si>
    <t>近隣住民（入居官署等を含む）対策を実施し、苦情がない。または苦情に対して適切な対応を行い、以後のトラブ</t>
    <rPh sb="0" eb="2">
      <t>キンリン</t>
    </rPh>
    <rPh sb="2" eb="4">
      <t>ジュウミン</t>
    </rPh>
    <rPh sb="5" eb="7">
      <t>ニュウキョ</t>
    </rPh>
    <rPh sb="7" eb="9">
      <t>カンショ</t>
    </rPh>
    <rPh sb="9" eb="10">
      <t>トウ</t>
    </rPh>
    <rPh sb="11" eb="12">
      <t>フク</t>
    </rPh>
    <rPh sb="14" eb="16">
      <t>タイサク</t>
    </rPh>
    <rPh sb="17" eb="19">
      <t>ジッシ</t>
    </rPh>
    <rPh sb="21" eb="23">
      <t>クジョウ</t>
    </rPh>
    <rPh sb="30" eb="32">
      <t>クジョウ</t>
    </rPh>
    <rPh sb="33" eb="34">
      <t>タイ</t>
    </rPh>
    <rPh sb="36" eb="38">
      <t>テキセツ</t>
    </rPh>
    <rPh sb="39" eb="41">
      <t>タイオウ</t>
    </rPh>
    <rPh sb="42" eb="43">
      <t>オコナ</t>
    </rPh>
    <rPh sb="45" eb="47">
      <t>イゴ</t>
    </rPh>
    <phoneticPr fontId="1"/>
  </si>
  <si>
    <t>ルがない。</t>
    <phoneticPr fontId="1"/>
  </si>
  <si>
    <t>6.</t>
    <phoneticPr fontId="1"/>
  </si>
  <si>
    <t>7.</t>
    <phoneticPr fontId="1"/>
  </si>
  <si>
    <t>現場のイメージアップに取り組んでいる。</t>
    <rPh sb="0" eb="2">
      <t>ゲンバ</t>
    </rPh>
    <rPh sb="11" eb="12">
      <t>ト</t>
    </rPh>
    <rPh sb="13" eb="14">
      <t>ク</t>
    </rPh>
    <phoneticPr fontId="1"/>
  </si>
  <si>
    <t>出来形の管理に関して、監督職員から文書による改善指示を行った。</t>
    <rPh sb="4" eb="6">
      <t>カンリ</t>
    </rPh>
    <rPh sb="7" eb="8">
      <t>カン</t>
    </rPh>
    <rPh sb="11" eb="13">
      <t>カントク</t>
    </rPh>
    <rPh sb="13" eb="15">
      <t>ショクイン</t>
    </rPh>
    <rPh sb="17" eb="19">
      <t>ブンショ</t>
    </rPh>
    <rPh sb="22" eb="24">
      <t>カイゼン</t>
    </rPh>
    <rPh sb="24" eb="26">
      <t>シジ</t>
    </rPh>
    <rPh sb="27" eb="28">
      <t>オコナ</t>
    </rPh>
    <phoneticPr fontId="2"/>
  </si>
  <si>
    <t>承諾図等が、設計図書を満足している。</t>
    <rPh sb="0" eb="2">
      <t>ショウダク</t>
    </rPh>
    <rPh sb="2" eb="3">
      <t>ズ</t>
    </rPh>
    <rPh sb="3" eb="4">
      <t>トウ</t>
    </rPh>
    <rPh sb="6" eb="8">
      <t>セッケイ</t>
    </rPh>
    <rPh sb="8" eb="10">
      <t>トショ</t>
    </rPh>
    <rPh sb="11" eb="13">
      <t>マンゾク</t>
    </rPh>
    <phoneticPr fontId="1"/>
  </si>
  <si>
    <t>施工図等が、設計図書を満足している。</t>
    <rPh sb="0" eb="2">
      <t>セコウ</t>
    </rPh>
    <rPh sb="2" eb="3">
      <t>ズ</t>
    </rPh>
    <rPh sb="3" eb="4">
      <t>トウ</t>
    </rPh>
    <rPh sb="6" eb="8">
      <t>セッケイ</t>
    </rPh>
    <rPh sb="8" eb="10">
      <t>トショ</t>
    </rPh>
    <rPh sb="11" eb="13">
      <t>マンゾク</t>
    </rPh>
    <phoneticPr fontId="1"/>
  </si>
  <si>
    <t>現場における出来形が設計図書を満足し、適切な施工である。</t>
    <rPh sb="0" eb="2">
      <t>ゲンバ</t>
    </rPh>
    <rPh sb="6" eb="8">
      <t>デキ</t>
    </rPh>
    <rPh sb="8" eb="9">
      <t>ガタ</t>
    </rPh>
    <rPh sb="10" eb="12">
      <t>セッケイ</t>
    </rPh>
    <rPh sb="12" eb="14">
      <t>トショ</t>
    </rPh>
    <rPh sb="15" eb="17">
      <t>マンゾク</t>
    </rPh>
    <rPh sb="19" eb="21">
      <t>テキセツ</t>
    </rPh>
    <rPh sb="22" eb="24">
      <t>セコウ</t>
    </rPh>
    <phoneticPr fontId="1"/>
  </si>
  <si>
    <t>施工計画書等で定めた出来形の管理基準に基づき、管理している。</t>
    <rPh sb="0" eb="2">
      <t>セコウ</t>
    </rPh>
    <rPh sb="2" eb="5">
      <t>ケイカクショ</t>
    </rPh>
    <rPh sb="5" eb="6">
      <t>トウ</t>
    </rPh>
    <rPh sb="7" eb="8">
      <t>サダ</t>
    </rPh>
    <rPh sb="10" eb="12">
      <t>デキ</t>
    </rPh>
    <rPh sb="12" eb="13">
      <t>ガタ</t>
    </rPh>
    <rPh sb="14" eb="16">
      <t>カンリ</t>
    </rPh>
    <rPh sb="16" eb="18">
      <t>キジュン</t>
    </rPh>
    <rPh sb="19" eb="20">
      <t>モト</t>
    </rPh>
    <rPh sb="23" eb="25">
      <t>カンリ</t>
    </rPh>
    <phoneticPr fontId="1"/>
  </si>
  <si>
    <t>出来形の管理記録が適切にまとめられており、結果が良好である。</t>
    <rPh sb="4" eb="6">
      <t>カンリ</t>
    </rPh>
    <rPh sb="6" eb="8">
      <t>キロク</t>
    </rPh>
    <rPh sb="9" eb="11">
      <t>テキセツ</t>
    </rPh>
    <rPh sb="21" eb="23">
      <t>ケッカ</t>
    </rPh>
    <rPh sb="24" eb="26">
      <t>リョウコウ</t>
    </rPh>
    <phoneticPr fontId="1"/>
  </si>
  <si>
    <t>出来形の管理方法を工夫している。</t>
    <rPh sb="0" eb="2">
      <t>デキ</t>
    </rPh>
    <rPh sb="2" eb="3">
      <t>ガタ</t>
    </rPh>
    <rPh sb="4" eb="6">
      <t>カンリ</t>
    </rPh>
    <rPh sb="6" eb="8">
      <t>ホウホウ</t>
    </rPh>
    <rPh sb="9" eb="11">
      <t>クフウ</t>
    </rPh>
    <phoneticPr fontId="1"/>
  </si>
  <si>
    <t>解体又は撤去工事の場合、撤去対象物の範囲等が確認でき、処分が適切である。</t>
    <rPh sb="0" eb="2">
      <t>カイタイ</t>
    </rPh>
    <rPh sb="2" eb="3">
      <t>マタ</t>
    </rPh>
    <rPh sb="4" eb="6">
      <t>テッキョ</t>
    </rPh>
    <rPh sb="6" eb="8">
      <t>コウジ</t>
    </rPh>
    <rPh sb="9" eb="11">
      <t>バアイ</t>
    </rPh>
    <rPh sb="12" eb="14">
      <t>テッキョ</t>
    </rPh>
    <rPh sb="14" eb="17">
      <t>タイショウブツ</t>
    </rPh>
    <rPh sb="18" eb="20">
      <t>ハンイ</t>
    </rPh>
    <rPh sb="20" eb="21">
      <t>トウ</t>
    </rPh>
    <rPh sb="22" eb="24">
      <t>カクニン</t>
    </rPh>
    <rPh sb="27" eb="29">
      <t>ショブン</t>
    </rPh>
    <rPh sb="30" eb="32">
      <t>テキセツ</t>
    </rPh>
    <phoneticPr fontId="1"/>
  </si>
  <si>
    <t>不可視部分となる出来形が、工事写真、施工記録により確認できる。</t>
    <rPh sb="0" eb="3">
      <t>フカシ</t>
    </rPh>
    <rPh sb="3" eb="5">
      <t>ブブン</t>
    </rPh>
    <rPh sb="8" eb="10">
      <t>デキ</t>
    </rPh>
    <rPh sb="10" eb="11">
      <t>ガタ</t>
    </rPh>
    <rPh sb="13" eb="15">
      <t>コウジ</t>
    </rPh>
    <rPh sb="15" eb="17">
      <t>シャシン</t>
    </rPh>
    <rPh sb="18" eb="20">
      <t>セコウ</t>
    </rPh>
    <rPh sb="20" eb="22">
      <t>キロク</t>
    </rPh>
    <rPh sb="25" eb="27">
      <t>カクニン</t>
    </rPh>
    <phoneticPr fontId="1"/>
  </si>
  <si>
    <t>品質の管理に関して、監督職員から文書による改善指示を行った。</t>
    <rPh sb="0" eb="2">
      <t>ヒンシツ</t>
    </rPh>
    <rPh sb="3" eb="5">
      <t>カンリ</t>
    </rPh>
    <rPh sb="6" eb="7">
      <t>カン</t>
    </rPh>
    <rPh sb="10" eb="12">
      <t>カントク</t>
    </rPh>
    <rPh sb="12" eb="14">
      <t>ショクイン</t>
    </rPh>
    <rPh sb="16" eb="18">
      <t>ブンショ</t>
    </rPh>
    <rPh sb="21" eb="23">
      <t>カイゼン</t>
    </rPh>
    <rPh sb="23" eb="25">
      <t>シジ</t>
    </rPh>
    <rPh sb="26" eb="27">
      <t>オコナ</t>
    </rPh>
    <phoneticPr fontId="2"/>
  </si>
  <si>
    <t>材料・製品の品質が、製作図等により確認でき、設計図書を満足している。</t>
    <rPh sb="3" eb="5">
      <t>セイヒン</t>
    </rPh>
    <rPh sb="6" eb="8">
      <t>ヒンシツ</t>
    </rPh>
    <rPh sb="10" eb="12">
      <t>セイサク</t>
    </rPh>
    <rPh sb="12" eb="13">
      <t>ズ</t>
    </rPh>
    <rPh sb="13" eb="14">
      <t>トウ</t>
    </rPh>
    <rPh sb="17" eb="19">
      <t>カクニン</t>
    </rPh>
    <rPh sb="22" eb="24">
      <t>セッケイ</t>
    </rPh>
    <rPh sb="24" eb="26">
      <t>トショ</t>
    </rPh>
    <rPh sb="27" eb="29">
      <t>マンゾク</t>
    </rPh>
    <phoneticPr fontId="1"/>
  </si>
  <si>
    <t>品質確認記録の内容が、適切である。</t>
    <rPh sb="2" eb="4">
      <t>カクニン</t>
    </rPh>
    <rPh sb="4" eb="6">
      <t>キロク</t>
    </rPh>
    <rPh sb="7" eb="9">
      <t>ナイヨウ</t>
    </rPh>
    <rPh sb="11" eb="13">
      <t>テキセツ</t>
    </rPh>
    <phoneticPr fontId="1"/>
  </si>
  <si>
    <t>躯体工事における施工の品質が、良好である。</t>
    <rPh sb="0" eb="2">
      <t>クタイ</t>
    </rPh>
    <rPh sb="2" eb="4">
      <t>コウジ</t>
    </rPh>
    <rPh sb="8" eb="10">
      <t>セコウ</t>
    </rPh>
    <rPh sb="11" eb="13">
      <t>ヒンシツ</t>
    </rPh>
    <rPh sb="15" eb="17">
      <t>リョウコウ</t>
    </rPh>
    <phoneticPr fontId="1"/>
  </si>
  <si>
    <t>不可視部分となる品質確認のための工事写真、施工記録等が整備されている。</t>
    <rPh sb="8" eb="10">
      <t>ヒンシツ</t>
    </rPh>
    <rPh sb="10" eb="12">
      <t>カクニン</t>
    </rPh>
    <rPh sb="16" eb="18">
      <t>コウジ</t>
    </rPh>
    <rPh sb="18" eb="20">
      <t>シャシン</t>
    </rPh>
    <rPh sb="21" eb="23">
      <t>セコウ</t>
    </rPh>
    <rPh sb="23" eb="25">
      <t>キロク</t>
    </rPh>
    <rPh sb="25" eb="26">
      <t>トウ</t>
    </rPh>
    <rPh sb="27" eb="29">
      <t>セイビ</t>
    </rPh>
    <phoneticPr fontId="1"/>
  </si>
  <si>
    <t>　建築工事</t>
    <rPh sb="1" eb="3">
      <t>ケンチク</t>
    </rPh>
    <rPh sb="3" eb="5">
      <t>コウジ</t>
    </rPh>
    <phoneticPr fontId="2"/>
  </si>
  <si>
    <t>5.</t>
    <phoneticPr fontId="1"/>
  </si>
  <si>
    <t>施工の各段階における完了時の、品質が適切である。</t>
    <rPh sb="0" eb="2">
      <t>セコウ</t>
    </rPh>
    <rPh sb="3" eb="4">
      <t>カク</t>
    </rPh>
    <rPh sb="4" eb="6">
      <t>ダンカイ</t>
    </rPh>
    <rPh sb="10" eb="12">
      <t>カンリョウ</t>
    </rPh>
    <rPh sb="12" eb="13">
      <t>ジ</t>
    </rPh>
    <rPh sb="15" eb="17">
      <t>ヒンシツ</t>
    </rPh>
    <rPh sb="18" eb="20">
      <t>テキセツ</t>
    </rPh>
    <phoneticPr fontId="1"/>
  </si>
  <si>
    <t>内外仕上げ工事における施工の品質が、良好である。</t>
    <rPh sb="0" eb="2">
      <t>ナイガイ</t>
    </rPh>
    <rPh sb="2" eb="4">
      <t>シア</t>
    </rPh>
    <rPh sb="5" eb="7">
      <t>コウジ</t>
    </rPh>
    <rPh sb="11" eb="13">
      <t>セコウ</t>
    </rPh>
    <rPh sb="14" eb="16">
      <t>ヒンシツ</t>
    </rPh>
    <rPh sb="18" eb="20">
      <t>リョウコウ</t>
    </rPh>
    <phoneticPr fontId="1"/>
  </si>
  <si>
    <t>不可視部分となる品質確認のための工事写真、施工記録等が整備されている。</t>
    <rPh sb="0" eb="3">
      <t>フカシ</t>
    </rPh>
    <rPh sb="3" eb="5">
      <t>ブブン</t>
    </rPh>
    <rPh sb="8" eb="10">
      <t>ヒンシツ</t>
    </rPh>
    <rPh sb="10" eb="12">
      <t>カクニン</t>
    </rPh>
    <rPh sb="16" eb="18">
      <t>コウジ</t>
    </rPh>
    <rPh sb="18" eb="20">
      <t>シャシン</t>
    </rPh>
    <rPh sb="21" eb="23">
      <t>セコウ</t>
    </rPh>
    <rPh sb="23" eb="25">
      <t>キロク</t>
    </rPh>
    <rPh sb="25" eb="26">
      <t>トウ</t>
    </rPh>
    <rPh sb="27" eb="29">
      <t>セイビ</t>
    </rPh>
    <phoneticPr fontId="1"/>
  </si>
  <si>
    <t>機材の品質が、承諾図等により確認でき、設計図書を満足している。</t>
    <rPh sb="7" eb="9">
      <t>ショウダク</t>
    </rPh>
    <rPh sb="9" eb="10">
      <t>ズ</t>
    </rPh>
    <rPh sb="10" eb="11">
      <t>トウ</t>
    </rPh>
    <rPh sb="14" eb="16">
      <t>カクニン</t>
    </rPh>
    <rPh sb="24" eb="26">
      <t>マンゾク</t>
    </rPh>
    <phoneticPr fontId="1"/>
  </si>
  <si>
    <t>施工の各段階における完了時の試験方法及び記録の方法が、適切である。</t>
    <rPh sb="3" eb="4">
      <t>カク</t>
    </rPh>
    <rPh sb="4" eb="6">
      <t>ダンカイ</t>
    </rPh>
    <rPh sb="10" eb="12">
      <t>カンリョウ</t>
    </rPh>
    <rPh sb="12" eb="13">
      <t>ジ</t>
    </rPh>
    <rPh sb="14" eb="16">
      <t>シケン</t>
    </rPh>
    <rPh sb="16" eb="18">
      <t>ホウホウ</t>
    </rPh>
    <rPh sb="18" eb="19">
      <t>オヨ</t>
    </rPh>
    <rPh sb="20" eb="22">
      <t>キロク</t>
    </rPh>
    <rPh sb="23" eb="25">
      <t>ホウホウ</t>
    </rPh>
    <rPh sb="27" eb="29">
      <t>テキセツ</t>
    </rPh>
    <phoneticPr fontId="1"/>
  </si>
  <si>
    <t>品質確認記録の内容が、適切である。</t>
    <rPh sb="0" eb="2">
      <t>ヒンシツ</t>
    </rPh>
    <rPh sb="2" eb="4">
      <t>カクニン</t>
    </rPh>
    <rPh sb="4" eb="6">
      <t>キロク</t>
    </rPh>
    <rPh sb="7" eb="9">
      <t>ナイヨウ</t>
    </rPh>
    <rPh sb="11" eb="13">
      <t>テキセツ</t>
    </rPh>
    <phoneticPr fontId="1"/>
  </si>
  <si>
    <t>システムの性能及び機能に関する試運転、確認方法等が適切であり、記録の内容が設計図書を満足している。</t>
    <rPh sb="5" eb="7">
      <t>セイノウ</t>
    </rPh>
    <rPh sb="7" eb="8">
      <t>オヨ</t>
    </rPh>
    <rPh sb="9" eb="11">
      <t>キノウ</t>
    </rPh>
    <rPh sb="12" eb="13">
      <t>カン</t>
    </rPh>
    <rPh sb="15" eb="18">
      <t>シウンテン</t>
    </rPh>
    <rPh sb="19" eb="21">
      <t>カクニン</t>
    </rPh>
    <rPh sb="21" eb="23">
      <t>ホウホウ</t>
    </rPh>
    <rPh sb="23" eb="24">
      <t>トウ</t>
    </rPh>
    <rPh sb="25" eb="27">
      <t>テキセツ</t>
    </rPh>
    <rPh sb="31" eb="33">
      <t>キロク</t>
    </rPh>
    <rPh sb="34" eb="36">
      <t>ナイヨウ</t>
    </rPh>
    <rPh sb="37" eb="39">
      <t>セッケイ</t>
    </rPh>
    <rPh sb="39" eb="41">
      <t>トショ</t>
    </rPh>
    <rPh sb="42" eb="44">
      <t>マンゾク</t>
    </rPh>
    <phoneticPr fontId="1"/>
  </si>
  <si>
    <t>機材及び施工の品質が、良好である。</t>
    <rPh sb="2" eb="3">
      <t>オヨ</t>
    </rPh>
    <rPh sb="4" eb="6">
      <t>セコウ</t>
    </rPh>
    <rPh sb="7" eb="9">
      <t>ヒンシツ</t>
    </rPh>
    <rPh sb="11" eb="13">
      <t>リョウコウ</t>
    </rPh>
    <phoneticPr fontId="1"/>
  </si>
  <si>
    <t>機械設備工事</t>
    <rPh sb="0" eb="2">
      <t>キカイ</t>
    </rPh>
    <rPh sb="2" eb="4">
      <t>セツビ</t>
    </rPh>
    <rPh sb="4" eb="6">
      <t>コウジ</t>
    </rPh>
    <phoneticPr fontId="1"/>
  </si>
  <si>
    <t xml:space="preserve"> 9. 運搬車両・施工機械等の工夫</t>
    <phoneticPr fontId="1"/>
  </si>
  <si>
    <t xml:space="preserve"> 1. 集計ソフト等の活用と工夫</t>
    <phoneticPr fontId="1"/>
  </si>
  <si>
    <t xml:space="preserve"> 2. 躯体工事の品質管理の工夫</t>
    <phoneticPr fontId="1"/>
  </si>
  <si>
    <t xml:space="preserve"> 1. 安全仮設備等の工夫（落下物、墜落・転落、挟まれ、看板、立入禁止柵、手摺り、足場等）</t>
    <phoneticPr fontId="1"/>
  </si>
  <si>
    <t xml:space="preserve"> 3. 建築材料・機材の検査・試験に関する工夫</t>
    <rPh sb="4" eb="6">
      <t>ケンチク</t>
    </rPh>
    <rPh sb="9" eb="11">
      <t>キザイ</t>
    </rPh>
    <rPh sb="15" eb="17">
      <t>シケン</t>
    </rPh>
    <phoneticPr fontId="1"/>
  </si>
  <si>
    <t xml:space="preserve"> 4. 施工の検査・試験に関する工夫</t>
    <phoneticPr fontId="1"/>
  </si>
  <si>
    <t xml:space="preserve"> 5. 品質記録方法の工夫</t>
    <phoneticPr fontId="1"/>
  </si>
  <si>
    <t xml:space="preserve"> 6. その他（理由：　　　　　　　　　　　　　　　　　　　　　　　　　　　　　　　　　　　　　　　　　　　　　　　　　　　　　　　　　　 　　　　　　　　）</t>
    <phoneticPr fontId="2"/>
  </si>
  <si>
    <t xml:space="preserve"> 1. 測量・位置出しにおける工夫</t>
    <phoneticPr fontId="2"/>
  </si>
  <si>
    <t xml:space="preserve"> 2. 現地調査方法の工夫</t>
    <rPh sb="4" eb="6">
      <t>ゲンチ</t>
    </rPh>
    <rPh sb="6" eb="8">
      <t>チョウサ</t>
    </rPh>
    <rPh sb="8" eb="10">
      <t>ホウホウ</t>
    </rPh>
    <rPh sb="11" eb="13">
      <t>クフウ</t>
    </rPh>
    <phoneticPr fontId="1"/>
  </si>
  <si>
    <t xml:space="preserve"> 3. その他（理由：　　　　　　　　　　　　　　　　　　　　　　　　　　　　　　　　　　　　　　　　　　　　　　　　　　　　　　　　　　 　　　　　　　　）</t>
    <phoneticPr fontId="2"/>
  </si>
  <si>
    <t xml:space="preserve"> 1. 施工に伴う器具・工具・装置類の工夫</t>
    <phoneticPr fontId="2"/>
  </si>
  <si>
    <t xml:space="preserve"> 3. 土工事、地業工事、鉄骨建て方、コンクリート工事等の施工関係の工夫</t>
    <phoneticPr fontId="1"/>
  </si>
  <si>
    <t xml:space="preserve"> 4. 建築材料・機材等の運搬・搬入等を含む施工方法に工夫</t>
    <rPh sb="4" eb="6">
      <t>ケンチク</t>
    </rPh>
    <rPh sb="6" eb="8">
      <t>ザイリョウ</t>
    </rPh>
    <phoneticPr fontId="1"/>
  </si>
  <si>
    <t xml:space="preserve"> 7. 照明・視界確保等の工夫</t>
    <phoneticPr fontId="1"/>
  </si>
  <si>
    <t xml:space="preserve"> 8. 仮排水、仮道路、迂回路等の計画・施工の工夫</t>
    <phoneticPr fontId="1"/>
  </si>
  <si>
    <t>11. 施工管理及び品質向上等の工夫</t>
    <phoneticPr fontId="1"/>
  </si>
  <si>
    <t>12. プレハブ工法等の採用による工期短縮等の工夫</t>
    <phoneticPr fontId="1"/>
  </si>
  <si>
    <t>13. 仮設施工等の工夫</t>
    <rPh sb="4" eb="6">
      <t>カセツ</t>
    </rPh>
    <rPh sb="6" eb="9">
      <t>セコウトウ</t>
    </rPh>
    <rPh sb="10" eb="12">
      <t>クフウ</t>
    </rPh>
    <phoneticPr fontId="1"/>
  </si>
  <si>
    <t>14. 既存施設・近隣等に対する騒音・振動対策等の工夫</t>
    <rPh sb="4" eb="6">
      <t>キゾン</t>
    </rPh>
    <rPh sb="6" eb="8">
      <t>シセツ</t>
    </rPh>
    <rPh sb="9" eb="11">
      <t>キンリン</t>
    </rPh>
    <rPh sb="11" eb="12">
      <t>トウ</t>
    </rPh>
    <rPh sb="13" eb="14">
      <t>タイ</t>
    </rPh>
    <rPh sb="16" eb="18">
      <t>ソウオン</t>
    </rPh>
    <rPh sb="19" eb="21">
      <t>シンドウ</t>
    </rPh>
    <rPh sb="21" eb="23">
      <t>タイサク</t>
    </rPh>
    <rPh sb="23" eb="24">
      <t>トウ</t>
    </rPh>
    <rPh sb="25" eb="27">
      <t>クフウ</t>
    </rPh>
    <phoneticPr fontId="1"/>
  </si>
  <si>
    <t>15. 保全への配慮による材料選定・施工方法等の工夫</t>
    <rPh sb="4" eb="6">
      <t>ホゼン</t>
    </rPh>
    <rPh sb="8" eb="10">
      <t>ハイリョ</t>
    </rPh>
    <rPh sb="13" eb="15">
      <t>ザイリョウ</t>
    </rPh>
    <rPh sb="15" eb="17">
      <t>センテイ</t>
    </rPh>
    <rPh sb="18" eb="20">
      <t>セコウ</t>
    </rPh>
    <rPh sb="20" eb="22">
      <t>ホウホウ</t>
    </rPh>
    <rPh sb="22" eb="23">
      <t>トウ</t>
    </rPh>
    <rPh sb="24" eb="26">
      <t>クフウ</t>
    </rPh>
    <phoneticPr fontId="1"/>
  </si>
  <si>
    <t>16. 作業の安全性向上のための施工方法等の工夫</t>
    <rPh sb="4" eb="6">
      <t>サギョウ</t>
    </rPh>
    <rPh sb="7" eb="10">
      <t>アンゼンセイ</t>
    </rPh>
    <rPh sb="10" eb="12">
      <t>コウジョウ</t>
    </rPh>
    <rPh sb="16" eb="18">
      <t>セコウ</t>
    </rPh>
    <rPh sb="18" eb="20">
      <t>ホウホウ</t>
    </rPh>
    <rPh sb="20" eb="21">
      <t>トウ</t>
    </rPh>
    <rPh sb="22" eb="24">
      <t>クフウ</t>
    </rPh>
    <phoneticPr fontId="1"/>
  </si>
  <si>
    <t>17. その他（理由：　　　　　　　　　　　　　　　　　　　　　　　　　　　　　　　　　　　　　　　　　　　　　　　　　　　　　　　　　　 　　　　　　　　）</t>
    <phoneticPr fontId="2"/>
  </si>
  <si>
    <t xml:space="preserve"> 2. 安全衛生教育、技術向上講習会等、ミーティング、安全パトロール等に関する工夫</t>
    <rPh sb="6" eb="8">
      <t>エイセイ</t>
    </rPh>
    <phoneticPr fontId="1"/>
  </si>
  <si>
    <t xml:space="preserve"> 4. 酸欠対策・有毒ガス・可燃ガスの処理または粉塵防止策や作業中の換気等の工夫</t>
    <phoneticPr fontId="1"/>
  </si>
  <si>
    <t xml:space="preserve"> 5. 周辺道路等の事故防止または一般交通確保等のための工夫</t>
    <rPh sb="4" eb="6">
      <t>シュウヘン</t>
    </rPh>
    <phoneticPr fontId="1"/>
  </si>
  <si>
    <t xml:space="preserve"> 6. 作業時における作業環境改善等の工夫</t>
    <rPh sb="4" eb="6">
      <t>サギョウ</t>
    </rPh>
    <rPh sb="6" eb="7">
      <t>ジ</t>
    </rPh>
    <rPh sb="15" eb="17">
      <t>カイゼン</t>
    </rPh>
    <phoneticPr fontId="1"/>
  </si>
  <si>
    <t xml:space="preserve"> 7. ゴミの減量化、アイドリングストップの励行等の地球環境への工夫</t>
    <phoneticPr fontId="1"/>
  </si>
  <si>
    <t xml:space="preserve"> 8. その他（理由：　　　　　　　　　　　　　　　　　　　　　　　　　　　　　　　　　　　　　　　　　　　　　　　　　　　　　　　　　　 　　　　　　　　）</t>
    <phoneticPr fontId="2"/>
  </si>
  <si>
    <t xml:space="preserve"> 1. 出来形の管理等に関する工夫</t>
    <phoneticPr fontId="1"/>
  </si>
  <si>
    <t xml:space="preserve"> 2. 施工計画書または写真記録等に関する工夫</t>
    <phoneticPr fontId="1"/>
  </si>
  <si>
    <t xml:space="preserve"> 3. 出来形・品質に関する計測等の工夫及び集計の工夫</t>
    <rPh sb="11" eb="12">
      <t>カン</t>
    </rPh>
    <phoneticPr fontId="1"/>
  </si>
  <si>
    <t xml:space="preserve"> 4. ＣＡＤ、施工管理ソフト等の活用</t>
    <phoneticPr fontId="1"/>
  </si>
  <si>
    <t>［その他］</t>
    <phoneticPr fontId="2"/>
  </si>
  <si>
    <t>〈その他〉</t>
    <rPh sb="3" eb="4">
      <t>タ</t>
    </rPh>
    <phoneticPr fontId="1"/>
  </si>
  <si>
    <t>【創意工夫の詳細評価】工夫の内容及び具体的内容を記載</t>
    <rPh sb="1" eb="3">
      <t>ソウイ</t>
    </rPh>
    <rPh sb="3" eb="5">
      <t>クフウ</t>
    </rPh>
    <rPh sb="6" eb="8">
      <t>ショウサイ</t>
    </rPh>
    <rPh sb="8" eb="10">
      <t>ヒョウカ</t>
    </rPh>
    <rPh sb="11" eb="13">
      <t>クフウ</t>
    </rPh>
    <rPh sb="14" eb="16">
      <t>ナイヨウ</t>
    </rPh>
    <rPh sb="16" eb="17">
      <t>オヨ</t>
    </rPh>
    <rPh sb="18" eb="21">
      <t>グタイテキ</t>
    </rPh>
    <rPh sb="21" eb="23">
      <t>ナイヨウ</t>
    </rPh>
    <rPh sb="24" eb="26">
      <t>キサイ</t>
    </rPh>
    <phoneticPr fontId="1"/>
  </si>
  <si>
    <t>※１．特に評価すべき創意工夫事例を加点評価する。</t>
    <rPh sb="3" eb="4">
      <t>トク</t>
    </rPh>
    <rPh sb="5" eb="7">
      <t>ヒョウカ</t>
    </rPh>
    <rPh sb="10" eb="12">
      <t>ソウイ</t>
    </rPh>
    <rPh sb="12" eb="14">
      <t>クフウ</t>
    </rPh>
    <rPh sb="14" eb="16">
      <t>ジレイ</t>
    </rPh>
    <rPh sb="17" eb="19">
      <t>カテン</t>
    </rPh>
    <rPh sb="19" eb="21">
      <t>ヒョウカ</t>
    </rPh>
    <phoneticPr fontId="1"/>
  </si>
  <si>
    <t>※３．上記の考査項目の他に評価に値する企業の工夫があれば、その他に具体の内容を記載して加点する。なお、総括監督員が評価する「工事特性」との二重評価は行わない。</t>
    <rPh sb="3" eb="5">
      <t>ジョウキ</t>
    </rPh>
    <rPh sb="6" eb="8">
      <t>コウサ</t>
    </rPh>
    <rPh sb="8" eb="10">
      <t>コウモク</t>
    </rPh>
    <rPh sb="11" eb="12">
      <t>ホカ</t>
    </rPh>
    <rPh sb="13" eb="15">
      <t>ヒョウカ</t>
    </rPh>
    <rPh sb="16" eb="17">
      <t>アタイ</t>
    </rPh>
    <rPh sb="19" eb="21">
      <t>キギョウ</t>
    </rPh>
    <rPh sb="22" eb="24">
      <t>クフウ</t>
    </rPh>
    <rPh sb="31" eb="32">
      <t>タ</t>
    </rPh>
    <rPh sb="33" eb="35">
      <t>グタイ</t>
    </rPh>
    <rPh sb="36" eb="38">
      <t>ナイヨウ</t>
    </rPh>
    <rPh sb="39" eb="41">
      <t>キサイ</t>
    </rPh>
    <rPh sb="43" eb="45">
      <t>カテン</t>
    </rPh>
    <rPh sb="51" eb="53">
      <t>ソウカツ</t>
    </rPh>
    <rPh sb="53" eb="55">
      <t>カントク</t>
    </rPh>
    <rPh sb="55" eb="56">
      <t>イン</t>
    </rPh>
    <rPh sb="57" eb="59">
      <t>ヒョウカ</t>
    </rPh>
    <rPh sb="62" eb="64">
      <t>コウジ</t>
    </rPh>
    <rPh sb="64" eb="66">
      <t>トクセイ</t>
    </rPh>
    <rPh sb="69" eb="71">
      <t>ニジュウ</t>
    </rPh>
    <rPh sb="71" eb="73">
      <t>ヒョウカ</t>
    </rPh>
    <rPh sb="74" eb="75">
      <t>オコナ</t>
    </rPh>
    <phoneticPr fontId="1"/>
  </si>
  <si>
    <t>ａ</t>
    <phoneticPr fontId="2"/>
  </si>
  <si>
    <t>ｂ</t>
    <phoneticPr fontId="2"/>
  </si>
  <si>
    <t>ｃ</t>
    <phoneticPr fontId="2"/>
  </si>
  <si>
    <t>ｄ</t>
    <phoneticPr fontId="2"/>
  </si>
  <si>
    <t>ｅ</t>
    <phoneticPr fontId="2"/>
  </si>
  <si>
    <t>（工　程　管　理）</t>
    <phoneticPr fontId="2"/>
  </si>
  <si>
    <t>（安　全　対　策）</t>
    <phoneticPr fontId="2"/>
  </si>
  <si>
    <t>（対　外　関　係）</t>
    <phoneticPr fontId="2"/>
  </si>
  <si>
    <t>（品　　　　　質）</t>
    <phoneticPr fontId="2"/>
  </si>
  <si>
    <t>※１．建築一式工事を施工する場合において、一式工事の内容である他の建設工事（専門工事）を自ら施工する時は、当該専門工事に関し資格を有する者を置くも</t>
    <rPh sb="3" eb="5">
      <t>ケンチク</t>
    </rPh>
    <rPh sb="5" eb="7">
      <t>イッシキ</t>
    </rPh>
    <rPh sb="7" eb="9">
      <t>コウジ</t>
    </rPh>
    <rPh sb="10" eb="12">
      <t>セコウ</t>
    </rPh>
    <rPh sb="14" eb="16">
      <t>バアイ</t>
    </rPh>
    <rPh sb="21" eb="23">
      <t>イッシキ</t>
    </rPh>
    <rPh sb="23" eb="25">
      <t>コウジ</t>
    </rPh>
    <rPh sb="26" eb="28">
      <t>ナイヨウ</t>
    </rPh>
    <rPh sb="31" eb="32">
      <t>ホカ</t>
    </rPh>
    <rPh sb="33" eb="35">
      <t>ケンセツ</t>
    </rPh>
    <rPh sb="35" eb="37">
      <t>コウジ</t>
    </rPh>
    <rPh sb="38" eb="40">
      <t>センモン</t>
    </rPh>
    <rPh sb="40" eb="42">
      <t>コウジ</t>
    </rPh>
    <rPh sb="44" eb="45">
      <t>ミズカ</t>
    </rPh>
    <rPh sb="46" eb="48">
      <t>セコウ</t>
    </rPh>
    <rPh sb="50" eb="51">
      <t>トキ</t>
    </rPh>
    <rPh sb="53" eb="55">
      <t>トウガイ</t>
    </rPh>
    <rPh sb="55" eb="57">
      <t>センモン</t>
    </rPh>
    <rPh sb="57" eb="59">
      <t>コウジ</t>
    </rPh>
    <rPh sb="60" eb="61">
      <t>カン</t>
    </rPh>
    <rPh sb="62" eb="64">
      <t>シカク</t>
    </rPh>
    <rPh sb="65" eb="66">
      <t>ユウ</t>
    </rPh>
    <rPh sb="68" eb="69">
      <t>モノ</t>
    </rPh>
    <rPh sb="70" eb="71">
      <t>オ</t>
    </rPh>
    <phoneticPr fontId="1"/>
  </si>
  <si>
    <t>※１．目的物の品質の水準を評価すること。</t>
    <rPh sb="3" eb="6">
      <t>モクテキブツ</t>
    </rPh>
    <rPh sb="7" eb="9">
      <t>ヒンシツ</t>
    </rPh>
    <rPh sb="10" eb="12">
      <t>スイジュン</t>
    </rPh>
    <rPh sb="13" eb="15">
      <t>ヒョウカ</t>
    </rPh>
    <phoneticPr fontId="1"/>
  </si>
  <si>
    <t>※２．目的物の品質の水準を評価すること。</t>
    <rPh sb="3" eb="6">
      <t>モクテキブツ</t>
    </rPh>
    <rPh sb="7" eb="9">
      <t>ヒンシツ</t>
    </rPh>
    <rPh sb="10" eb="12">
      <t>スイジュン</t>
    </rPh>
    <rPh sb="13" eb="15">
      <t>ヒョウカ</t>
    </rPh>
    <phoneticPr fontId="1"/>
  </si>
  <si>
    <t>※１．機械設備工事とは、エレベーター、エスカレーター設備工事等の建設業法における機械器具設置工事をいう。</t>
    <rPh sb="3" eb="5">
      <t>キカイ</t>
    </rPh>
    <rPh sb="5" eb="7">
      <t>セツビ</t>
    </rPh>
    <rPh sb="7" eb="9">
      <t>コウジ</t>
    </rPh>
    <rPh sb="26" eb="28">
      <t>セツビ</t>
    </rPh>
    <rPh sb="28" eb="30">
      <t>コウジ</t>
    </rPh>
    <rPh sb="30" eb="31">
      <t>トウ</t>
    </rPh>
    <rPh sb="32" eb="35">
      <t>ケンセツギョウ</t>
    </rPh>
    <rPh sb="35" eb="36">
      <t>ホウ</t>
    </rPh>
    <rPh sb="40" eb="42">
      <t>キカイ</t>
    </rPh>
    <rPh sb="42" eb="44">
      <t>キグ</t>
    </rPh>
    <rPh sb="44" eb="46">
      <t>セッチ</t>
    </rPh>
    <rPh sb="46" eb="48">
      <t>コウジ</t>
    </rPh>
    <phoneticPr fontId="1"/>
  </si>
  <si>
    <t>（ 創　意　工　夫 ）</t>
    <rPh sb="2" eb="3">
      <t>キズ</t>
    </rPh>
    <rPh sb="4" eb="5">
      <t>イ</t>
    </rPh>
    <rPh sb="6" eb="7">
      <t>コウ</t>
    </rPh>
    <rPh sb="8" eb="9">
      <t>オット</t>
    </rPh>
    <phoneticPr fontId="2"/>
  </si>
  <si>
    <t xml:space="preserve"> ※　評　定</t>
    <phoneticPr fontId="1"/>
  </si>
  <si>
    <t>点</t>
    <rPh sb="0" eb="1">
      <t>テン</t>
    </rPh>
    <phoneticPr fontId="1"/>
  </si>
  <si>
    <t>14.</t>
  </si>
  <si>
    <t>15.</t>
  </si>
  <si>
    <t>16.</t>
  </si>
  <si>
    <t>17.</t>
  </si>
  <si>
    <t>　　　・評価値が90％以上</t>
    <rPh sb="4" eb="7">
      <t>ヒョウカチ</t>
    </rPh>
    <rPh sb="11" eb="13">
      <t>イジョウ</t>
    </rPh>
    <phoneticPr fontId="2"/>
  </si>
  <si>
    <t>ｅ</t>
    <phoneticPr fontId="1"/>
  </si>
  <si>
    <t>ａ</t>
    <phoneticPr fontId="1"/>
  </si>
  <si>
    <t>　　　・評価値が80％以上90％未満</t>
    <rPh sb="4" eb="7">
      <t>ヒョウカチ</t>
    </rPh>
    <rPh sb="11" eb="13">
      <t>イジョウ</t>
    </rPh>
    <rPh sb="16" eb="18">
      <t>ミマン</t>
    </rPh>
    <phoneticPr fontId="2"/>
  </si>
  <si>
    <t>（現場代理人等）</t>
    <rPh sb="1" eb="3">
      <t>ゲンバ</t>
    </rPh>
    <rPh sb="3" eb="6">
      <t>ダイリニン</t>
    </rPh>
    <rPh sb="6" eb="7">
      <t>トウ</t>
    </rPh>
    <phoneticPr fontId="2"/>
  </si>
  <si>
    <t>Ⅱ.配置技術者</t>
    <rPh sb="2" eb="4">
      <t>ハイチ</t>
    </rPh>
    <rPh sb="4" eb="7">
      <t>ギジュツシャ</t>
    </rPh>
    <phoneticPr fontId="2"/>
  </si>
  <si>
    <t>２.施工状況</t>
    <rPh sb="2" eb="4">
      <t>セコウ</t>
    </rPh>
    <rPh sb="4" eb="6">
      <t>ジョウキョウ</t>
    </rPh>
    <phoneticPr fontId="2"/>
  </si>
  <si>
    <t>Ⅰ.施工管理</t>
    <rPh sb="2" eb="4">
      <t>セコウ</t>
    </rPh>
    <rPh sb="4" eb="6">
      <t>カンリ</t>
    </rPh>
    <phoneticPr fontId="2"/>
  </si>
  <si>
    <t>Ⅱ.工程管理</t>
    <rPh sb="2" eb="4">
      <t>コウテイ</t>
    </rPh>
    <rPh sb="4" eb="6">
      <t>カンリ</t>
    </rPh>
    <phoneticPr fontId="2"/>
  </si>
  <si>
    <t>Ⅲ.安全対策</t>
    <rPh sb="2" eb="4">
      <t>アンゼン</t>
    </rPh>
    <rPh sb="4" eb="6">
      <t>タイサク</t>
    </rPh>
    <phoneticPr fontId="2"/>
  </si>
  <si>
    <t>Ⅳ.対外関係</t>
    <rPh sb="2" eb="4">
      <t>タイガイ</t>
    </rPh>
    <rPh sb="4" eb="6">
      <t>カンケイ</t>
    </rPh>
    <phoneticPr fontId="2"/>
  </si>
  <si>
    <t>５.創意工夫</t>
    <rPh sb="2" eb="4">
      <t>ソウイ</t>
    </rPh>
    <rPh sb="4" eb="6">
      <t>クフウ</t>
    </rPh>
    <phoneticPr fontId="2"/>
  </si>
  <si>
    <t>「評価項目]</t>
    <rPh sb="1" eb="3">
      <t>ヒョウカ</t>
    </rPh>
    <rPh sb="3" eb="5">
      <t>コウモク</t>
    </rPh>
    <phoneticPr fontId="2"/>
  </si>
  <si>
    <t>（配置技術者）</t>
    <rPh sb="1" eb="3">
      <t>ハイチ</t>
    </rPh>
    <rPh sb="3" eb="6">
      <t>ギジュツシャ</t>
    </rPh>
    <phoneticPr fontId="2"/>
  </si>
  <si>
    <t>（施 工 管 理）</t>
    <rPh sb="1" eb="4">
      <t>セコウ</t>
    </rPh>
    <rPh sb="5" eb="8">
      <t>カンリ</t>
    </rPh>
    <phoneticPr fontId="2"/>
  </si>
  <si>
    <t>考査項目</t>
    <rPh sb="0" eb="2">
      <t>コウサ</t>
    </rPh>
    <rPh sb="2" eb="4">
      <t>コウモク</t>
    </rPh>
    <phoneticPr fontId="2"/>
  </si>
  <si>
    <t>チェック欄</t>
    <rPh sb="4" eb="5">
      <t>ラン</t>
    </rPh>
    <phoneticPr fontId="2"/>
  </si>
  <si>
    <t>評定</t>
    <rPh sb="0" eb="2">
      <t>ヒョウテイ</t>
    </rPh>
    <phoneticPr fontId="2"/>
  </si>
  <si>
    <t>結果</t>
    <rPh sb="0" eb="2">
      <t>ケッカ</t>
    </rPh>
    <phoneticPr fontId="2"/>
  </si>
  <si>
    <t>対象数</t>
    <rPh sb="0" eb="2">
      <t>タイショウ</t>
    </rPh>
    <rPh sb="2" eb="3">
      <t>スウ</t>
    </rPh>
    <phoneticPr fontId="2"/>
  </si>
  <si>
    <t>評価数</t>
    <rPh sb="0" eb="2">
      <t>ヒョウカ</t>
    </rPh>
    <rPh sb="2" eb="3">
      <t>スウ</t>
    </rPh>
    <phoneticPr fontId="2"/>
  </si>
  <si>
    <t>１.施工体制</t>
    <rPh sb="2" eb="4">
      <t>セコウ</t>
    </rPh>
    <rPh sb="4" eb="6">
      <t>タイセイ</t>
    </rPh>
    <phoneticPr fontId="2"/>
  </si>
  <si>
    <t>Ⅰ.施工体制</t>
    <rPh sb="2" eb="4">
      <t>セコウ</t>
    </rPh>
    <rPh sb="4" eb="6">
      <t>タイセイ</t>
    </rPh>
    <phoneticPr fontId="2"/>
  </si>
  <si>
    <t>　 一　　般</t>
    <rPh sb="2" eb="3">
      <t>イチ</t>
    </rPh>
    <rPh sb="5" eb="6">
      <t>パン</t>
    </rPh>
    <phoneticPr fontId="2"/>
  </si>
  <si>
    <t>細別</t>
    <rPh sb="0" eb="2">
      <t>サイベツ</t>
    </rPh>
    <phoneticPr fontId="2"/>
  </si>
  <si>
    <t>対象</t>
    <rPh sb="0" eb="2">
      <t>タイショウ</t>
    </rPh>
    <phoneticPr fontId="2"/>
  </si>
  <si>
    <t>評価</t>
    <rPh sb="0" eb="2">
      <t>ヒョウカ</t>
    </rPh>
    <phoneticPr fontId="2"/>
  </si>
  <si>
    <t>(ア)</t>
    <phoneticPr fontId="2"/>
  </si>
  <si>
    <t>(イ)</t>
    <phoneticPr fontId="2"/>
  </si>
  <si>
    <t>「評価項目」</t>
    <rPh sb="1" eb="3">
      <t>ヒョウカ</t>
    </rPh>
    <rPh sb="3" eb="5">
      <t>コウモク</t>
    </rPh>
    <phoneticPr fontId="2"/>
  </si>
  <si>
    <t>1.</t>
    <phoneticPr fontId="2"/>
  </si>
  <si>
    <t>※　評　定</t>
    <rPh sb="2" eb="3">
      <t>ヒョウ</t>
    </rPh>
    <rPh sb="4" eb="5">
      <t>サダム</t>
    </rPh>
    <phoneticPr fontId="2"/>
  </si>
  <si>
    <t>※　評　　定</t>
    <rPh sb="2" eb="6">
      <t>ヒョウテイ</t>
    </rPh>
    <phoneticPr fontId="2"/>
  </si>
  <si>
    <t>　　　・評価値が60％以上80％未満</t>
    <rPh sb="4" eb="7">
      <t>ヒョウカチ</t>
    </rPh>
    <rPh sb="11" eb="13">
      <t>イジョウ</t>
    </rPh>
    <rPh sb="16" eb="18">
      <t>ミマン</t>
    </rPh>
    <phoneticPr fontId="2"/>
  </si>
  <si>
    <t>　　　・評価値が60％未満</t>
    <rPh sb="4" eb="7">
      <t>ヒョウカチ</t>
    </rPh>
    <rPh sb="11" eb="13">
      <t>ミマン</t>
    </rPh>
    <phoneticPr fontId="2"/>
  </si>
  <si>
    <t>　　　・上記に該当すれば</t>
    <rPh sb="4" eb="6">
      <t>ジョウキ</t>
    </rPh>
    <rPh sb="7" eb="9">
      <t>ガイトウ</t>
    </rPh>
    <phoneticPr fontId="2"/>
  </si>
  <si>
    <t>（評定者：監督員）</t>
    <rPh sb="1" eb="3">
      <t>ヒョウテイ</t>
    </rPh>
    <rPh sb="3" eb="4">
      <t>シャ</t>
    </rPh>
    <rPh sb="5" eb="8">
      <t>カントクイン</t>
    </rPh>
    <phoneticPr fontId="2"/>
  </si>
  <si>
    <t>（施工体制一般）</t>
    <rPh sb="1" eb="3">
      <t>セコウ</t>
    </rPh>
    <rPh sb="3" eb="5">
      <t>タイセイ</t>
    </rPh>
    <rPh sb="5" eb="7">
      <t>イッパン</t>
    </rPh>
    <phoneticPr fontId="2"/>
  </si>
  <si>
    <t>その他（理由：　　　　　　　　　　　　　　　　　　　　　　　　　　　　　　　　　　　　　　　　　　　）</t>
    <rPh sb="2" eb="3">
      <t>タ</t>
    </rPh>
    <rPh sb="4" eb="6">
      <t>リユウ</t>
    </rPh>
    <phoneticPr fontId="2"/>
  </si>
  <si>
    <t>2.</t>
  </si>
  <si>
    <t>3.</t>
  </si>
  <si>
    <t>4.</t>
  </si>
  <si>
    <t>5.</t>
  </si>
  <si>
    <t>6.</t>
  </si>
  <si>
    <t>7.</t>
  </si>
  <si>
    <t>8.</t>
  </si>
  <si>
    <t>9.</t>
  </si>
  <si>
    <t>10.</t>
  </si>
  <si>
    <t>11.</t>
  </si>
  <si>
    <t>12.</t>
  </si>
  <si>
    <t>13.</t>
  </si>
  <si>
    <t>9.</t>
    <phoneticPr fontId="1"/>
  </si>
  <si>
    <t>Ⅰ.出来形</t>
  </si>
  <si>
    <t>10.</t>
    <phoneticPr fontId="1"/>
  </si>
  <si>
    <t>（出　　来　　形）</t>
    <rPh sb="7" eb="8">
      <t>ガタ</t>
    </rPh>
    <phoneticPr fontId="2"/>
  </si>
  <si>
    <t>1.</t>
    <phoneticPr fontId="2"/>
  </si>
  <si>
    <t>1.</t>
    <phoneticPr fontId="2"/>
  </si>
  <si>
    <t>2.</t>
    <phoneticPr fontId="2"/>
  </si>
  <si>
    <t>3.</t>
    <phoneticPr fontId="2"/>
  </si>
  <si>
    <t>4.</t>
    <phoneticPr fontId="2"/>
  </si>
  <si>
    <t>5.</t>
    <phoneticPr fontId="2"/>
  </si>
  <si>
    <t>6.</t>
    <phoneticPr fontId="2"/>
  </si>
  <si>
    <t>7.</t>
    <phoneticPr fontId="2"/>
  </si>
  <si>
    <t>8.</t>
    <phoneticPr fontId="2"/>
  </si>
  <si>
    <t>9.</t>
    <phoneticPr fontId="2"/>
  </si>
  <si>
    <t>(ア)</t>
    <phoneticPr fontId="2"/>
  </si>
  <si>
    <t>(イ)</t>
    <phoneticPr fontId="2"/>
  </si>
  <si>
    <t>ｂ</t>
    <phoneticPr fontId="1"/>
  </si>
  <si>
    <t>ｃ</t>
    <phoneticPr fontId="1"/>
  </si>
  <si>
    <t>ｄ</t>
    <phoneticPr fontId="1"/>
  </si>
  <si>
    <t>1.</t>
    <phoneticPr fontId="2"/>
  </si>
  <si>
    <t>ｄ</t>
    <phoneticPr fontId="1"/>
  </si>
  <si>
    <t>ｅ</t>
    <phoneticPr fontId="1"/>
  </si>
  <si>
    <t>1.</t>
    <phoneticPr fontId="2"/>
  </si>
  <si>
    <t>ａ</t>
    <phoneticPr fontId="1"/>
  </si>
  <si>
    <t>重機操作に際して、誘導員配置や重機と人の行動範囲の分離措置がなされている。</t>
    <phoneticPr fontId="1"/>
  </si>
  <si>
    <t>電気設備工事</t>
    <rPh sb="0" eb="2">
      <t>デンキ</t>
    </rPh>
    <rPh sb="2" eb="4">
      <t>セツビ</t>
    </rPh>
    <rPh sb="4" eb="6">
      <t>コウジ</t>
    </rPh>
    <phoneticPr fontId="1"/>
  </si>
  <si>
    <t>1.</t>
    <phoneticPr fontId="2"/>
  </si>
  <si>
    <t>暖冷房衛生</t>
    <rPh sb="0" eb="1">
      <t>ダン</t>
    </rPh>
    <rPh sb="1" eb="3">
      <t>レイボウ</t>
    </rPh>
    <rPh sb="3" eb="5">
      <t>エイセイ</t>
    </rPh>
    <phoneticPr fontId="1"/>
  </si>
  <si>
    <t>設備工事</t>
    <rPh sb="0" eb="2">
      <t>セツビ</t>
    </rPh>
    <rPh sb="2" eb="4">
      <t>コウジ</t>
    </rPh>
    <phoneticPr fontId="1"/>
  </si>
  <si>
    <t>1.</t>
    <phoneticPr fontId="2"/>
  </si>
  <si>
    <t>2.</t>
    <phoneticPr fontId="2"/>
  </si>
  <si>
    <t>ｄ</t>
    <phoneticPr fontId="1"/>
  </si>
  <si>
    <t>施工体制一般に関して、監督職員から文書による改善指示を行った。</t>
    <rPh sb="0" eb="2">
      <t>セコウ</t>
    </rPh>
    <rPh sb="2" eb="4">
      <t>タイセイ</t>
    </rPh>
    <rPh sb="4" eb="6">
      <t>イッパン</t>
    </rPh>
    <rPh sb="7" eb="8">
      <t>カン</t>
    </rPh>
    <rPh sb="11" eb="13">
      <t>カントク</t>
    </rPh>
    <rPh sb="13" eb="15">
      <t>ショクイン</t>
    </rPh>
    <rPh sb="17" eb="19">
      <t>ブンショ</t>
    </rPh>
    <rPh sb="22" eb="24">
      <t>カイゼン</t>
    </rPh>
    <rPh sb="24" eb="26">
      <t>シジ</t>
    </rPh>
    <rPh sb="27" eb="28">
      <t>オコナ</t>
    </rPh>
    <phoneticPr fontId="2"/>
  </si>
  <si>
    <t>作業の分担の範囲が、下請業者を含め、書面に明確に記載されている。</t>
    <rPh sb="0" eb="2">
      <t>サギョウ</t>
    </rPh>
    <rPh sb="3" eb="5">
      <t>ブンタン</t>
    </rPh>
    <rPh sb="6" eb="8">
      <t>ハンイ</t>
    </rPh>
    <rPh sb="10" eb="12">
      <t>シタウ</t>
    </rPh>
    <rPh sb="12" eb="14">
      <t>ギョウシャ</t>
    </rPh>
    <rPh sb="15" eb="16">
      <t>フク</t>
    </rPh>
    <rPh sb="18" eb="20">
      <t>ショメン</t>
    </rPh>
    <rPh sb="21" eb="23">
      <t>メイカク</t>
    </rPh>
    <rPh sb="24" eb="26">
      <t>キサイ</t>
    </rPh>
    <phoneticPr fontId="2"/>
  </si>
  <si>
    <t>品質管理体制が、書面に適切に記載されている。</t>
    <rPh sb="2" eb="4">
      <t>カンリ</t>
    </rPh>
    <rPh sb="4" eb="6">
      <t>タイセイ</t>
    </rPh>
    <rPh sb="8" eb="10">
      <t>ショメン</t>
    </rPh>
    <rPh sb="11" eb="13">
      <t>テキセツ</t>
    </rPh>
    <rPh sb="14" eb="16">
      <t>キサイ</t>
    </rPh>
    <phoneticPr fontId="2"/>
  </si>
  <si>
    <t>安全管理体制が、書面に適切に記載されている。</t>
    <rPh sb="0" eb="2">
      <t>アンゼン</t>
    </rPh>
    <rPh sb="2" eb="4">
      <t>カンリ</t>
    </rPh>
    <rPh sb="4" eb="6">
      <t>タイセイ</t>
    </rPh>
    <rPh sb="8" eb="10">
      <t>ショメン</t>
    </rPh>
    <rPh sb="11" eb="13">
      <t>テキセツ</t>
    </rPh>
    <rPh sb="14" eb="16">
      <t>キサイ</t>
    </rPh>
    <phoneticPr fontId="2"/>
  </si>
  <si>
    <t>現場の施工体制（品質管理、安全管理を含む）が、書面と一致している。</t>
    <rPh sb="0" eb="2">
      <t>ゲンバ</t>
    </rPh>
    <rPh sb="3" eb="5">
      <t>セコウ</t>
    </rPh>
    <rPh sb="5" eb="7">
      <t>タイセイ</t>
    </rPh>
    <rPh sb="8" eb="10">
      <t>ヒンシツ</t>
    </rPh>
    <rPh sb="10" eb="12">
      <t>カンリ</t>
    </rPh>
    <rPh sb="13" eb="15">
      <t>アンゼン</t>
    </rPh>
    <rPh sb="15" eb="17">
      <t>カンリ</t>
    </rPh>
    <rPh sb="18" eb="19">
      <t>フク</t>
    </rPh>
    <rPh sb="23" eb="25">
      <t>ショメン</t>
    </rPh>
    <rPh sb="26" eb="28">
      <t>イッチ</t>
    </rPh>
    <phoneticPr fontId="2"/>
  </si>
  <si>
    <t>工事規模に応じた人員、機械配置がなされ施工している。</t>
    <rPh sb="0" eb="2">
      <t>コウジ</t>
    </rPh>
    <rPh sb="2" eb="4">
      <t>キボ</t>
    </rPh>
    <rPh sb="5" eb="6">
      <t>オウ</t>
    </rPh>
    <rPh sb="8" eb="10">
      <t>ジンイン</t>
    </rPh>
    <rPh sb="11" eb="13">
      <t>キカイ</t>
    </rPh>
    <rPh sb="13" eb="15">
      <t>ハイチ</t>
    </rPh>
    <rPh sb="19" eb="21">
      <t>セコウ</t>
    </rPh>
    <phoneticPr fontId="2"/>
  </si>
  <si>
    <t>け払い簿等により適切に把握されている。</t>
    <rPh sb="1" eb="2">
      <t>ハラ</t>
    </rPh>
    <rPh sb="3" eb="4">
      <t>ボ</t>
    </rPh>
    <rPh sb="4" eb="5">
      <t>トウ</t>
    </rPh>
    <rPh sb="8" eb="10">
      <t>テキセツ</t>
    </rPh>
    <rPh sb="11" eb="13">
      <t>ハアク</t>
    </rPh>
    <phoneticPr fontId="2"/>
  </si>
  <si>
    <t>元請業者が、下請業者の施工結果を十分に検査している。</t>
    <rPh sb="0" eb="2">
      <t>モトウケ</t>
    </rPh>
    <rPh sb="2" eb="4">
      <t>ギョウシャ</t>
    </rPh>
    <rPh sb="6" eb="8">
      <t>シタウ</t>
    </rPh>
    <rPh sb="8" eb="10">
      <t>ギョウシャ</t>
    </rPh>
    <rPh sb="11" eb="13">
      <t>セコウ</t>
    </rPh>
    <rPh sb="13" eb="15">
      <t>ケッカ</t>
    </rPh>
    <rPh sb="16" eb="18">
      <t>ジュウブン</t>
    </rPh>
    <rPh sb="19" eb="21">
      <t>ケンサ</t>
    </rPh>
    <phoneticPr fontId="2"/>
  </si>
  <si>
    <t>現場における施工体制に対し、本支店等による十分な支援体制を整え実施している。</t>
    <rPh sb="0" eb="2">
      <t>ゲンバ</t>
    </rPh>
    <rPh sb="6" eb="8">
      <t>セコウ</t>
    </rPh>
    <rPh sb="8" eb="10">
      <t>タイセイ</t>
    </rPh>
    <rPh sb="11" eb="12">
      <t>タイ</t>
    </rPh>
    <rPh sb="14" eb="15">
      <t>ホン</t>
    </rPh>
    <rPh sb="15" eb="17">
      <t>シテン</t>
    </rPh>
    <rPh sb="17" eb="18">
      <t>トウ</t>
    </rPh>
    <rPh sb="21" eb="23">
      <t>ジュウブン</t>
    </rPh>
    <rPh sb="24" eb="26">
      <t>シエン</t>
    </rPh>
    <rPh sb="26" eb="28">
      <t>タイセイ</t>
    </rPh>
    <rPh sb="29" eb="30">
      <t>トトノ</t>
    </rPh>
    <rPh sb="31" eb="33">
      <t>ジッシ</t>
    </rPh>
    <phoneticPr fontId="2"/>
  </si>
  <si>
    <t>「施工プロセス」チェックリストのうち、施工体制一般について指示事項が無い。または指示事項に対する改善が</t>
    <rPh sb="1" eb="3">
      <t>セコウ</t>
    </rPh>
    <rPh sb="19" eb="21">
      <t>セコウ</t>
    </rPh>
    <rPh sb="21" eb="23">
      <t>タイセイ</t>
    </rPh>
    <rPh sb="23" eb="25">
      <t>イッパン</t>
    </rPh>
    <rPh sb="29" eb="31">
      <t>シジ</t>
    </rPh>
    <rPh sb="31" eb="33">
      <t>ジコウ</t>
    </rPh>
    <rPh sb="34" eb="35">
      <t>ナ</t>
    </rPh>
    <rPh sb="40" eb="42">
      <t>シジ</t>
    </rPh>
    <rPh sb="42" eb="44">
      <t>ジコウ</t>
    </rPh>
    <rPh sb="45" eb="46">
      <t>タイ</t>
    </rPh>
    <rPh sb="48" eb="50">
      <t>カイゼン</t>
    </rPh>
    <phoneticPr fontId="2"/>
  </si>
  <si>
    <t>速やかに実施されている。</t>
    <rPh sb="0" eb="1">
      <t>スミ</t>
    </rPh>
    <rPh sb="4" eb="6">
      <t>ジッシ</t>
    </rPh>
    <phoneticPr fontId="1"/>
  </si>
  <si>
    <t>10.</t>
    <phoneticPr fontId="2"/>
  </si>
  <si>
    <t>施工体制が良好である</t>
    <rPh sb="0" eb="2">
      <t>セコウ</t>
    </rPh>
    <rPh sb="2" eb="4">
      <t>タイセイ</t>
    </rPh>
    <rPh sb="5" eb="7">
      <t>リョウコウ</t>
    </rPh>
    <phoneticPr fontId="2"/>
  </si>
  <si>
    <t>施工体制がやや不適切である</t>
    <rPh sb="0" eb="2">
      <t>セコウ</t>
    </rPh>
    <rPh sb="2" eb="4">
      <t>タイセイ</t>
    </rPh>
    <rPh sb="7" eb="10">
      <t>フテキセツ</t>
    </rPh>
    <phoneticPr fontId="2"/>
  </si>
  <si>
    <t>施工体制が不適切である</t>
    <rPh sb="0" eb="2">
      <t>セコウ</t>
    </rPh>
    <rPh sb="2" eb="4">
      <t>タイセイ</t>
    </rPh>
    <rPh sb="5" eb="8">
      <t>フテキセツ</t>
    </rPh>
    <phoneticPr fontId="2"/>
  </si>
  <si>
    <t>ｂ</t>
    <phoneticPr fontId="1"/>
  </si>
  <si>
    <t>ｃ</t>
    <phoneticPr fontId="1"/>
  </si>
  <si>
    <t>配置技術者に関して、監督職員から文書による改善指示を行った。</t>
    <rPh sb="0" eb="2">
      <t>ハイチ</t>
    </rPh>
    <rPh sb="2" eb="5">
      <t>ギジュツシャ</t>
    </rPh>
    <rPh sb="6" eb="7">
      <t>カン</t>
    </rPh>
    <rPh sb="10" eb="12">
      <t>カントク</t>
    </rPh>
    <rPh sb="12" eb="14">
      <t>ショクイン</t>
    </rPh>
    <rPh sb="16" eb="18">
      <t>ブンショ</t>
    </rPh>
    <rPh sb="21" eb="23">
      <t>カイゼン</t>
    </rPh>
    <rPh sb="23" eb="25">
      <t>シジ</t>
    </rPh>
    <rPh sb="26" eb="27">
      <t>オコナ</t>
    </rPh>
    <phoneticPr fontId="2"/>
  </si>
  <si>
    <t>配置技術者に関して、監督職員からの文書による改善指示に従わなかった。</t>
    <rPh sb="0" eb="2">
      <t>ハイチ</t>
    </rPh>
    <rPh sb="2" eb="5">
      <t>ギジュツシャ</t>
    </rPh>
    <rPh sb="6" eb="7">
      <t>カン</t>
    </rPh>
    <rPh sb="10" eb="12">
      <t>カントク</t>
    </rPh>
    <rPh sb="12" eb="14">
      <t>ショクイン</t>
    </rPh>
    <rPh sb="17" eb="19">
      <t>ブンショ</t>
    </rPh>
    <rPh sb="22" eb="24">
      <t>カイゼン</t>
    </rPh>
    <rPh sb="24" eb="26">
      <t>シジ</t>
    </rPh>
    <rPh sb="27" eb="28">
      <t>シタガ</t>
    </rPh>
    <phoneticPr fontId="2"/>
  </si>
  <si>
    <t>現場代理人として、工事全体の把握ができている。</t>
    <rPh sb="0" eb="2">
      <t>ゲンバ</t>
    </rPh>
    <rPh sb="2" eb="5">
      <t>ダイリニン</t>
    </rPh>
    <rPh sb="9" eb="11">
      <t>コウジ</t>
    </rPh>
    <rPh sb="11" eb="13">
      <t>ゼンタイ</t>
    </rPh>
    <rPh sb="14" eb="16">
      <t>ハアク</t>
    </rPh>
    <phoneticPr fontId="2"/>
  </si>
  <si>
    <t>契約書、設計図書等を理解し、現場に反映して工事を行っている。</t>
    <rPh sb="0" eb="3">
      <t>ケイヤクショ</t>
    </rPh>
    <rPh sb="4" eb="6">
      <t>セッケイ</t>
    </rPh>
    <rPh sb="6" eb="8">
      <t>トショ</t>
    </rPh>
    <rPh sb="8" eb="9">
      <t>トウ</t>
    </rPh>
    <rPh sb="10" eb="12">
      <t>リカイ</t>
    </rPh>
    <rPh sb="14" eb="16">
      <t>ゲンバ</t>
    </rPh>
    <rPh sb="17" eb="19">
      <t>ハンエイ</t>
    </rPh>
    <rPh sb="21" eb="23">
      <t>コウジ</t>
    </rPh>
    <rPh sb="24" eb="25">
      <t>オコナ</t>
    </rPh>
    <phoneticPr fontId="2"/>
  </si>
  <si>
    <t>書類及び資料が適切に整理されている。</t>
    <rPh sb="0" eb="2">
      <t>ショルイ</t>
    </rPh>
    <rPh sb="2" eb="3">
      <t>オヨ</t>
    </rPh>
    <rPh sb="4" eb="6">
      <t>シリョウ</t>
    </rPh>
    <rPh sb="7" eb="9">
      <t>テキセツ</t>
    </rPh>
    <rPh sb="10" eb="12">
      <t>セイリ</t>
    </rPh>
    <phoneticPr fontId="2"/>
  </si>
  <si>
    <t>作業環境、気象、地質条件等の把握及び対応に努めている。</t>
    <rPh sb="0" eb="2">
      <t>サギョウ</t>
    </rPh>
    <rPh sb="2" eb="4">
      <t>カンキョウ</t>
    </rPh>
    <rPh sb="5" eb="7">
      <t>キショウ</t>
    </rPh>
    <rPh sb="8" eb="10">
      <t>チシツ</t>
    </rPh>
    <rPh sb="10" eb="12">
      <t>ジョウケン</t>
    </rPh>
    <rPh sb="12" eb="13">
      <t>トウ</t>
    </rPh>
    <rPh sb="14" eb="16">
      <t>ハアク</t>
    </rPh>
    <rPh sb="16" eb="17">
      <t>オヨ</t>
    </rPh>
    <rPh sb="18" eb="20">
      <t>タイオウ</t>
    </rPh>
    <rPh sb="21" eb="22">
      <t>ツト</t>
    </rPh>
    <phoneticPr fontId="2"/>
  </si>
  <si>
    <t>工事に必要な専門技術者を選任し、配置している。</t>
    <rPh sb="0" eb="2">
      <t>コウジ</t>
    </rPh>
    <rPh sb="3" eb="5">
      <t>ヒツヨウ</t>
    </rPh>
    <rPh sb="6" eb="8">
      <t>センモン</t>
    </rPh>
    <rPh sb="8" eb="10">
      <t>ギジュツ</t>
    </rPh>
    <rPh sb="10" eb="11">
      <t>シャ</t>
    </rPh>
    <rPh sb="12" eb="14">
      <t>センニン</t>
    </rPh>
    <rPh sb="16" eb="18">
      <t>ハイチ</t>
    </rPh>
    <phoneticPr fontId="2"/>
  </si>
  <si>
    <t>作業に必要な作業主任者を選任し、配置している。</t>
    <rPh sb="0" eb="2">
      <t>サギョウ</t>
    </rPh>
    <rPh sb="3" eb="5">
      <t>ヒツヨウ</t>
    </rPh>
    <rPh sb="6" eb="8">
      <t>サギョウ</t>
    </rPh>
    <rPh sb="8" eb="10">
      <t>シュニン</t>
    </rPh>
    <rPh sb="10" eb="11">
      <t>シャ</t>
    </rPh>
    <rPh sb="12" eb="14">
      <t>センニン</t>
    </rPh>
    <rPh sb="16" eb="18">
      <t>ハイチ</t>
    </rPh>
    <phoneticPr fontId="2"/>
  </si>
  <si>
    <t>主任（監理）技術者として技術的判断に優れ、良好な施工に努めている。</t>
    <rPh sb="0" eb="2">
      <t>シュニン</t>
    </rPh>
    <rPh sb="3" eb="5">
      <t>カンリ</t>
    </rPh>
    <rPh sb="6" eb="9">
      <t>ギジュツシャ</t>
    </rPh>
    <rPh sb="12" eb="15">
      <t>ギジュツテキ</t>
    </rPh>
    <rPh sb="15" eb="17">
      <t>ハンダン</t>
    </rPh>
    <rPh sb="18" eb="19">
      <t>スグ</t>
    </rPh>
    <rPh sb="21" eb="23">
      <t>リョウコウ</t>
    </rPh>
    <rPh sb="24" eb="26">
      <t>セコウ</t>
    </rPh>
    <rPh sb="27" eb="28">
      <t>ツト</t>
    </rPh>
    <phoneticPr fontId="2"/>
  </si>
  <si>
    <t>施工体制、施工状況を把握し、下請け、部下等をよく指導している。</t>
    <rPh sb="0" eb="2">
      <t>セコウ</t>
    </rPh>
    <rPh sb="2" eb="4">
      <t>タイセイ</t>
    </rPh>
    <rPh sb="5" eb="7">
      <t>セコウ</t>
    </rPh>
    <rPh sb="7" eb="9">
      <t>ジョウキョウ</t>
    </rPh>
    <rPh sb="10" eb="12">
      <t>ハアク</t>
    </rPh>
    <rPh sb="14" eb="16">
      <t>シタウ</t>
    </rPh>
    <rPh sb="18" eb="20">
      <t>ブカ</t>
    </rPh>
    <rPh sb="20" eb="21">
      <t>トウ</t>
    </rPh>
    <rPh sb="24" eb="26">
      <t>シドウ</t>
    </rPh>
    <phoneticPr fontId="2"/>
  </si>
  <si>
    <t>施工等に伴う提案又は工夫をもって工事を進めている。</t>
    <rPh sb="0" eb="2">
      <t>セコウ</t>
    </rPh>
    <rPh sb="2" eb="3">
      <t>トウ</t>
    </rPh>
    <rPh sb="4" eb="5">
      <t>トモナ</t>
    </rPh>
    <rPh sb="6" eb="8">
      <t>テイアン</t>
    </rPh>
    <rPh sb="8" eb="9">
      <t>マタ</t>
    </rPh>
    <rPh sb="10" eb="12">
      <t>クフウ</t>
    </rPh>
    <rPh sb="16" eb="18">
      <t>コウジ</t>
    </rPh>
    <rPh sb="19" eb="20">
      <t>スス</t>
    </rPh>
    <phoneticPr fontId="2"/>
  </si>
  <si>
    <t>施工管理に関して、監督職員から文書による改善指示を行った。</t>
    <rPh sb="0" eb="2">
      <t>セコウ</t>
    </rPh>
    <rPh sb="2" eb="4">
      <t>カンリ</t>
    </rPh>
    <rPh sb="5" eb="6">
      <t>カン</t>
    </rPh>
    <rPh sb="9" eb="11">
      <t>カントク</t>
    </rPh>
    <rPh sb="11" eb="13">
      <t>ショクイン</t>
    </rPh>
    <rPh sb="15" eb="17">
      <t>ブンショ</t>
    </rPh>
    <rPh sb="20" eb="22">
      <t>カイゼン</t>
    </rPh>
    <rPh sb="22" eb="24">
      <t>シジ</t>
    </rPh>
    <rPh sb="25" eb="26">
      <t>オコナ</t>
    </rPh>
    <phoneticPr fontId="2"/>
  </si>
  <si>
    <t>施工管理に関して、監督職員からの文書による改善指示に従わなかった。</t>
    <rPh sb="0" eb="2">
      <t>セコウ</t>
    </rPh>
    <rPh sb="2" eb="4">
      <t>カンリ</t>
    </rPh>
    <rPh sb="5" eb="6">
      <t>カン</t>
    </rPh>
    <rPh sb="9" eb="11">
      <t>カントク</t>
    </rPh>
    <rPh sb="11" eb="13">
      <t>ショクイン</t>
    </rPh>
    <rPh sb="16" eb="18">
      <t>ブンショ</t>
    </rPh>
    <rPh sb="21" eb="23">
      <t>カイゼン</t>
    </rPh>
    <rPh sb="23" eb="25">
      <t>シジ</t>
    </rPh>
    <rPh sb="26" eb="27">
      <t>シタガ</t>
    </rPh>
    <phoneticPr fontId="2"/>
  </si>
  <si>
    <t>施工計画書が、工事着手前（計画内容に変更が生じた場合を含む）に提出されている。</t>
    <rPh sb="0" eb="2">
      <t>セコウ</t>
    </rPh>
    <rPh sb="2" eb="5">
      <t>ケイカクショ</t>
    </rPh>
    <rPh sb="7" eb="9">
      <t>コウジ</t>
    </rPh>
    <rPh sb="9" eb="11">
      <t>チャクシュ</t>
    </rPh>
    <rPh sb="11" eb="12">
      <t>マエ</t>
    </rPh>
    <rPh sb="13" eb="15">
      <t>ケイカク</t>
    </rPh>
    <rPh sb="15" eb="17">
      <t>ナイヨウ</t>
    </rPh>
    <rPh sb="18" eb="20">
      <t>ヘンコウ</t>
    </rPh>
    <rPh sb="21" eb="22">
      <t>ショウ</t>
    </rPh>
    <rPh sb="24" eb="26">
      <t>バアイ</t>
    </rPh>
    <rPh sb="27" eb="28">
      <t>フク</t>
    </rPh>
    <rPh sb="31" eb="33">
      <t>テイシュツ</t>
    </rPh>
    <phoneticPr fontId="2"/>
  </si>
  <si>
    <t>施工計画書が、設計図書及び現場条件を反映した内容となっている。</t>
    <rPh sb="0" eb="2">
      <t>セコウ</t>
    </rPh>
    <rPh sb="2" eb="5">
      <t>ケイカクショ</t>
    </rPh>
    <rPh sb="7" eb="9">
      <t>セッケイ</t>
    </rPh>
    <rPh sb="9" eb="11">
      <t>トショ</t>
    </rPh>
    <rPh sb="11" eb="12">
      <t>オヨ</t>
    </rPh>
    <rPh sb="13" eb="15">
      <t>ゲンバ</t>
    </rPh>
    <rPh sb="15" eb="17">
      <t>ジョウケン</t>
    </rPh>
    <rPh sb="18" eb="20">
      <t>ハンエイ</t>
    </rPh>
    <rPh sb="22" eb="24">
      <t>ナイヨウ</t>
    </rPh>
    <phoneticPr fontId="2"/>
  </si>
  <si>
    <t>施工計画書に、出来形・品質確保のための記載がある。</t>
    <rPh sb="0" eb="2">
      <t>セコウ</t>
    </rPh>
    <rPh sb="2" eb="5">
      <t>ケイカクショ</t>
    </rPh>
    <rPh sb="7" eb="9">
      <t>デキ</t>
    </rPh>
    <rPh sb="9" eb="10">
      <t>ガタ</t>
    </rPh>
    <rPh sb="11" eb="13">
      <t>ヒンシツ</t>
    </rPh>
    <rPh sb="13" eb="15">
      <t>カクホ</t>
    </rPh>
    <rPh sb="19" eb="21">
      <t>キサイ</t>
    </rPh>
    <phoneticPr fontId="2"/>
  </si>
  <si>
    <t>施工計画書に基づき、日常の出来形・品質の管理を適切に行っている。</t>
    <rPh sb="0" eb="2">
      <t>セコウ</t>
    </rPh>
    <rPh sb="2" eb="5">
      <t>ケイカクショ</t>
    </rPh>
    <rPh sb="6" eb="7">
      <t>モト</t>
    </rPh>
    <rPh sb="10" eb="12">
      <t>ニチジョウ</t>
    </rPh>
    <rPh sb="13" eb="15">
      <t>デキ</t>
    </rPh>
    <rPh sb="15" eb="16">
      <t>カタ</t>
    </rPh>
    <rPh sb="17" eb="19">
      <t>ヒンシツ</t>
    </rPh>
    <rPh sb="20" eb="22">
      <t>カンリ</t>
    </rPh>
    <rPh sb="23" eb="25">
      <t>テキセツ</t>
    </rPh>
    <rPh sb="26" eb="27">
      <t>オコナ</t>
    </rPh>
    <phoneticPr fontId="2"/>
  </si>
  <si>
    <t>施工図作成にあたり、関連工事と遅滞なく、調整が十分に図られている。</t>
    <rPh sb="0" eb="2">
      <t>セコウ</t>
    </rPh>
    <rPh sb="2" eb="3">
      <t>ズ</t>
    </rPh>
    <rPh sb="3" eb="5">
      <t>サクセイ</t>
    </rPh>
    <rPh sb="10" eb="12">
      <t>カンレン</t>
    </rPh>
    <rPh sb="12" eb="14">
      <t>コウジ</t>
    </rPh>
    <rPh sb="15" eb="17">
      <t>チタイ</t>
    </rPh>
    <rPh sb="20" eb="22">
      <t>チョウセイ</t>
    </rPh>
    <rPh sb="23" eb="25">
      <t>ジュウブン</t>
    </rPh>
    <rPh sb="26" eb="27">
      <t>ハカ</t>
    </rPh>
    <phoneticPr fontId="2"/>
  </si>
  <si>
    <t>工事打合せ書等の工事記録の整備が、適時に行われている。</t>
    <rPh sb="0" eb="2">
      <t>コウジ</t>
    </rPh>
    <rPh sb="2" eb="4">
      <t>ウチアワ</t>
    </rPh>
    <rPh sb="5" eb="6">
      <t>ショ</t>
    </rPh>
    <rPh sb="6" eb="7">
      <t>トウ</t>
    </rPh>
    <rPh sb="8" eb="10">
      <t>コウジ</t>
    </rPh>
    <rPh sb="10" eb="12">
      <t>キロク</t>
    </rPh>
    <rPh sb="13" eb="15">
      <t>セイビ</t>
    </rPh>
    <rPh sb="17" eb="19">
      <t>テキジ</t>
    </rPh>
    <rPh sb="20" eb="21">
      <t>オコナ</t>
    </rPh>
    <phoneticPr fontId="2"/>
  </si>
  <si>
    <t>施工計画書の記載内容と現場施工方法が、一致している。</t>
    <rPh sb="0" eb="2">
      <t>セコウ</t>
    </rPh>
    <rPh sb="2" eb="5">
      <t>ケイカクショ</t>
    </rPh>
    <rPh sb="6" eb="8">
      <t>キサイ</t>
    </rPh>
    <rPh sb="8" eb="10">
      <t>ナイヨウ</t>
    </rPh>
    <rPh sb="11" eb="13">
      <t>ゲンバ</t>
    </rPh>
    <rPh sb="13" eb="15">
      <t>セコウ</t>
    </rPh>
    <rPh sb="15" eb="17">
      <t>ホウホウ</t>
    </rPh>
    <rPh sb="19" eb="21">
      <t>イッチ</t>
    </rPh>
    <phoneticPr fontId="2"/>
  </si>
  <si>
    <t>一工程の施工の検査・確認の報告が、適時に行われている。</t>
    <rPh sb="0" eb="1">
      <t>イチ</t>
    </rPh>
    <rPh sb="1" eb="3">
      <t>コウテイ</t>
    </rPh>
    <rPh sb="4" eb="6">
      <t>セコウ</t>
    </rPh>
    <rPh sb="7" eb="9">
      <t>ケンサ</t>
    </rPh>
    <rPh sb="10" eb="12">
      <t>カクニン</t>
    </rPh>
    <rPh sb="13" eb="15">
      <t>ホウコク</t>
    </rPh>
    <rPh sb="17" eb="19">
      <t>テキジ</t>
    </rPh>
    <rPh sb="20" eb="21">
      <t>オコナ</t>
    </rPh>
    <phoneticPr fontId="2"/>
  </si>
  <si>
    <t>現場内での整理整頓が、日常的に行われている。</t>
    <rPh sb="0" eb="2">
      <t>ゲンバ</t>
    </rPh>
    <rPh sb="2" eb="3">
      <t>ナイ</t>
    </rPh>
    <rPh sb="5" eb="9">
      <t>セイリセイトン</t>
    </rPh>
    <rPh sb="11" eb="14">
      <t>ニチジョウテキ</t>
    </rPh>
    <rPh sb="15" eb="16">
      <t>オコナ</t>
    </rPh>
    <phoneticPr fontId="2"/>
  </si>
  <si>
    <t>使用する建築材料（以下「材料」という。）・設備機材（以下「機材」という。）の調達の計画及び搬入後の管理</t>
    <rPh sb="0" eb="2">
      <t>シヨウ</t>
    </rPh>
    <rPh sb="4" eb="6">
      <t>ケンチク</t>
    </rPh>
    <rPh sb="6" eb="8">
      <t>ザイリョウ</t>
    </rPh>
    <rPh sb="9" eb="11">
      <t>イカ</t>
    </rPh>
    <rPh sb="12" eb="14">
      <t>ザイリョウ</t>
    </rPh>
    <rPh sb="21" eb="23">
      <t>セツビ</t>
    </rPh>
    <rPh sb="23" eb="25">
      <t>キザイ</t>
    </rPh>
    <rPh sb="26" eb="28">
      <t>イカ</t>
    </rPh>
    <rPh sb="29" eb="31">
      <t>キザイ</t>
    </rPh>
    <rPh sb="38" eb="40">
      <t>チョウタツ</t>
    </rPh>
    <rPh sb="41" eb="43">
      <t>ケイカク</t>
    </rPh>
    <rPh sb="43" eb="44">
      <t>オヨ</t>
    </rPh>
    <rPh sb="45" eb="47">
      <t>ハンニュウ</t>
    </rPh>
    <rPh sb="47" eb="48">
      <t>ゴ</t>
    </rPh>
    <rPh sb="49" eb="51">
      <t>カンリ</t>
    </rPh>
    <phoneticPr fontId="2"/>
  </si>
  <si>
    <t>が適切である。</t>
    <rPh sb="1" eb="3">
      <t>テキセツ</t>
    </rPh>
    <phoneticPr fontId="1"/>
  </si>
  <si>
    <t>社内検査が計画的に行われている。</t>
    <rPh sb="0" eb="2">
      <t>シャナイ</t>
    </rPh>
    <rPh sb="2" eb="4">
      <t>ケンサ</t>
    </rPh>
    <rPh sb="5" eb="8">
      <t>ケイカクテキ</t>
    </rPh>
    <rPh sb="9" eb="10">
      <t>オコナ</t>
    </rPh>
    <phoneticPr fontId="2"/>
  </si>
  <si>
    <t>独自のチェックリスト等の管理基準により、管理されている。</t>
    <rPh sb="0" eb="2">
      <t>ドクジ</t>
    </rPh>
    <rPh sb="10" eb="11">
      <t>トウ</t>
    </rPh>
    <rPh sb="12" eb="14">
      <t>カンリ</t>
    </rPh>
    <rPh sb="14" eb="16">
      <t>キジュン</t>
    </rPh>
    <rPh sb="20" eb="22">
      <t>カンリ</t>
    </rPh>
    <phoneticPr fontId="2"/>
  </si>
  <si>
    <t>低騒音、低振動及び排出ガス対策型の建設機械及び車両を使用している。</t>
    <rPh sb="0" eb="3">
      <t>テイソウオン</t>
    </rPh>
    <rPh sb="4" eb="7">
      <t>テイシンドウ</t>
    </rPh>
    <rPh sb="7" eb="8">
      <t>オヨ</t>
    </rPh>
    <rPh sb="9" eb="11">
      <t>ハイシュツ</t>
    </rPh>
    <rPh sb="13" eb="15">
      <t>タイサク</t>
    </rPh>
    <rPh sb="15" eb="16">
      <t>ガタ</t>
    </rPh>
    <rPh sb="17" eb="19">
      <t>ケンセツ</t>
    </rPh>
    <rPh sb="19" eb="21">
      <t>キカイ</t>
    </rPh>
    <rPh sb="21" eb="22">
      <t>オヨ</t>
    </rPh>
    <rPh sb="23" eb="25">
      <t>シャリョウ</t>
    </rPh>
    <rPh sb="26" eb="28">
      <t>シヨウ</t>
    </rPh>
    <phoneticPr fontId="2"/>
  </si>
  <si>
    <t>建設廃棄物の処分及び建設副産物のリサイクルへの取り組みが、適切に行われている。</t>
    <rPh sb="0" eb="2">
      <t>ケンセツ</t>
    </rPh>
    <rPh sb="2" eb="5">
      <t>ハイキブツ</t>
    </rPh>
    <rPh sb="6" eb="8">
      <t>ショブン</t>
    </rPh>
    <rPh sb="8" eb="9">
      <t>オヨ</t>
    </rPh>
    <rPh sb="10" eb="12">
      <t>ケンセツ</t>
    </rPh>
    <rPh sb="12" eb="15">
      <t>フクサンブツ</t>
    </rPh>
    <rPh sb="23" eb="24">
      <t>ト</t>
    </rPh>
    <rPh sb="25" eb="26">
      <t>ク</t>
    </rPh>
    <rPh sb="29" eb="31">
      <t>テキセツ</t>
    </rPh>
    <rPh sb="32" eb="33">
      <t>オコナ</t>
    </rPh>
    <phoneticPr fontId="2"/>
  </si>
  <si>
    <t>速やかに実施されている。</t>
    <rPh sb="0" eb="1">
      <t>スミ</t>
    </rPh>
    <phoneticPr fontId="1"/>
  </si>
  <si>
    <t>工程管理に関して、監督職員から文書による改善指示を行った。</t>
    <rPh sb="0" eb="2">
      <t>コウテイ</t>
    </rPh>
    <rPh sb="2" eb="4">
      <t>カンリ</t>
    </rPh>
    <rPh sb="5" eb="6">
      <t>カン</t>
    </rPh>
    <rPh sb="9" eb="11">
      <t>カントク</t>
    </rPh>
    <rPh sb="11" eb="13">
      <t>ショクイン</t>
    </rPh>
    <rPh sb="15" eb="17">
      <t>ブンショ</t>
    </rPh>
    <rPh sb="20" eb="22">
      <t>カイゼン</t>
    </rPh>
    <rPh sb="22" eb="24">
      <t>シジ</t>
    </rPh>
    <rPh sb="25" eb="26">
      <t>オコナ</t>
    </rPh>
    <phoneticPr fontId="2"/>
  </si>
  <si>
    <t>工程管理に関して、監督職員からの文書による改善指示に従わなかった。</t>
    <rPh sb="0" eb="2">
      <t>コウテイ</t>
    </rPh>
    <rPh sb="2" eb="4">
      <t>カンリ</t>
    </rPh>
    <rPh sb="5" eb="6">
      <t>カン</t>
    </rPh>
    <rPh sb="9" eb="11">
      <t>カントク</t>
    </rPh>
    <rPh sb="11" eb="13">
      <t>ショクイン</t>
    </rPh>
    <rPh sb="16" eb="18">
      <t>ブンショ</t>
    </rPh>
    <rPh sb="21" eb="23">
      <t>カイゼン</t>
    </rPh>
    <rPh sb="23" eb="25">
      <t>シジ</t>
    </rPh>
    <rPh sb="26" eb="27">
      <t>シタガ</t>
    </rPh>
    <phoneticPr fontId="2"/>
  </si>
  <si>
    <t>実施工程表が工事着手前に提出され、関連工事との調整も適切に行っている。</t>
    <rPh sb="0" eb="2">
      <t>ジッシ</t>
    </rPh>
    <rPh sb="2" eb="4">
      <t>コウテイ</t>
    </rPh>
    <rPh sb="4" eb="5">
      <t>ヒョウ</t>
    </rPh>
    <rPh sb="6" eb="8">
      <t>コウジ</t>
    </rPh>
    <rPh sb="8" eb="10">
      <t>チャクシュ</t>
    </rPh>
    <rPh sb="10" eb="11">
      <t>マエ</t>
    </rPh>
    <rPh sb="12" eb="14">
      <t>テイシュツ</t>
    </rPh>
    <rPh sb="17" eb="19">
      <t>カンレン</t>
    </rPh>
    <rPh sb="19" eb="21">
      <t>コウジ</t>
    </rPh>
    <rPh sb="23" eb="25">
      <t>チョウセイ</t>
    </rPh>
    <rPh sb="26" eb="28">
      <t>テキセツ</t>
    </rPh>
    <rPh sb="29" eb="30">
      <t>オコナ</t>
    </rPh>
    <phoneticPr fontId="2"/>
  </si>
  <si>
    <t>現場での工程管理を詳細工程表やパソコン等を用いて、日常的に把握している。</t>
    <rPh sb="0" eb="2">
      <t>ゲンバ</t>
    </rPh>
    <rPh sb="4" eb="6">
      <t>コウテイ</t>
    </rPh>
    <rPh sb="6" eb="8">
      <t>カンリ</t>
    </rPh>
    <rPh sb="9" eb="11">
      <t>ショウサイ</t>
    </rPh>
    <rPh sb="11" eb="13">
      <t>コウテイ</t>
    </rPh>
    <rPh sb="13" eb="14">
      <t>ヒョウ</t>
    </rPh>
    <rPh sb="19" eb="20">
      <t>トウ</t>
    </rPh>
    <rPh sb="21" eb="22">
      <t>モチ</t>
    </rPh>
    <rPh sb="25" eb="28">
      <t>ニチジョウテキ</t>
    </rPh>
    <rPh sb="29" eb="31">
      <t>ハアク</t>
    </rPh>
    <phoneticPr fontId="2"/>
  </si>
  <si>
    <t>現場または施工条件の変更への対応が積極的で、処理が早い。</t>
    <rPh sb="0" eb="2">
      <t>ゲンバ</t>
    </rPh>
    <rPh sb="5" eb="7">
      <t>セコウ</t>
    </rPh>
    <rPh sb="7" eb="9">
      <t>ジョウケン</t>
    </rPh>
    <rPh sb="10" eb="12">
      <t>ヘンコウ</t>
    </rPh>
    <rPh sb="14" eb="16">
      <t>タイオウ</t>
    </rPh>
    <rPh sb="17" eb="20">
      <t>セッキョクテキ</t>
    </rPh>
    <rPh sb="22" eb="24">
      <t>ショリ</t>
    </rPh>
    <rPh sb="25" eb="26">
      <t>ハヤ</t>
    </rPh>
    <phoneticPr fontId="2"/>
  </si>
  <si>
    <t>工程に関する各種制約等があるにもかかわらず、工期内にスムーズに作業を行っている。</t>
    <rPh sb="0" eb="2">
      <t>コウテイ</t>
    </rPh>
    <rPh sb="3" eb="4">
      <t>カン</t>
    </rPh>
    <rPh sb="6" eb="8">
      <t>カクシュ</t>
    </rPh>
    <rPh sb="8" eb="10">
      <t>セイヤク</t>
    </rPh>
    <rPh sb="10" eb="11">
      <t>トウ</t>
    </rPh>
    <rPh sb="22" eb="24">
      <t>コウキ</t>
    </rPh>
    <rPh sb="24" eb="25">
      <t>ナイ</t>
    </rPh>
    <rPh sb="31" eb="33">
      <t>サギョウ</t>
    </rPh>
    <rPh sb="34" eb="35">
      <t>オコナ</t>
    </rPh>
    <phoneticPr fontId="2"/>
  </si>
  <si>
    <t>休日・代休の確保を行っている。</t>
    <rPh sb="0" eb="2">
      <t>キュウジツ</t>
    </rPh>
    <rPh sb="3" eb="5">
      <t>ダイキュウ</t>
    </rPh>
    <rPh sb="6" eb="8">
      <t>カクホ</t>
    </rPh>
    <rPh sb="9" eb="10">
      <t>オコナ</t>
    </rPh>
    <phoneticPr fontId="2"/>
  </si>
  <si>
    <t>8.</t>
    <phoneticPr fontId="1"/>
  </si>
  <si>
    <t>近隣住民（入居官署等を含む）との調整を積極的に行い、円滑な工事進捗を行っている。</t>
    <rPh sb="0" eb="2">
      <t>キンリン</t>
    </rPh>
    <rPh sb="2" eb="4">
      <t>ジュウミン</t>
    </rPh>
    <rPh sb="5" eb="7">
      <t>ニュウキョ</t>
    </rPh>
    <rPh sb="7" eb="9">
      <t>カンショ</t>
    </rPh>
    <rPh sb="9" eb="10">
      <t>トウ</t>
    </rPh>
    <rPh sb="11" eb="12">
      <t>フク</t>
    </rPh>
    <rPh sb="16" eb="18">
      <t>チョウセイ</t>
    </rPh>
    <rPh sb="19" eb="21">
      <t>セッキョク</t>
    </rPh>
    <rPh sb="21" eb="22">
      <t>テキ</t>
    </rPh>
    <rPh sb="23" eb="24">
      <t>オコナ</t>
    </rPh>
    <rPh sb="26" eb="28">
      <t>エンカツ</t>
    </rPh>
    <rPh sb="29" eb="31">
      <t>コウジ</t>
    </rPh>
    <rPh sb="31" eb="33">
      <t>シンチョク</t>
    </rPh>
    <rPh sb="34" eb="35">
      <t>オコナ</t>
    </rPh>
    <phoneticPr fontId="2"/>
  </si>
  <si>
    <t>受注者の責による夜間や休日の作業がない。</t>
    <rPh sb="0" eb="3">
      <t>ジュチュウシャ</t>
    </rPh>
    <rPh sb="4" eb="5">
      <t>セキ</t>
    </rPh>
    <rPh sb="8" eb="10">
      <t>ヤカン</t>
    </rPh>
    <rPh sb="11" eb="13">
      <t>キュウジツ</t>
    </rPh>
    <rPh sb="14" eb="16">
      <t>サギョウ</t>
    </rPh>
    <phoneticPr fontId="2"/>
  </si>
  <si>
    <t>3.</t>
    <phoneticPr fontId="2"/>
  </si>
  <si>
    <t>安全対策に関して、法令順守の措置内容に該当する場合。</t>
    <rPh sb="0" eb="2">
      <t>アンゼン</t>
    </rPh>
    <rPh sb="2" eb="4">
      <t>タイサク</t>
    </rPh>
    <rPh sb="5" eb="6">
      <t>カン</t>
    </rPh>
    <rPh sb="9" eb="11">
      <t>ホウレイ</t>
    </rPh>
    <rPh sb="11" eb="13">
      <t>ジュンシュ</t>
    </rPh>
    <rPh sb="14" eb="16">
      <t>ソチ</t>
    </rPh>
    <rPh sb="16" eb="18">
      <t>ナイヨウ</t>
    </rPh>
    <rPh sb="19" eb="21">
      <t>ガイトウ</t>
    </rPh>
    <rPh sb="23" eb="25">
      <t>バアイ</t>
    </rPh>
    <phoneticPr fontId="2"/>
  </si>
  <si>
    <t>災害防止（工事安全）協議会等を設置し、１回／月以上活動し、記録が整備されている。</t>
    <rPh sb="22" eb="23">
      <t>ツキ</t>
    </rPh>
    <phoneticPr fontId="1"/>
  </si>
  <si>
    <t>店社パトロールを１回／月以上実施し、記録が整備されている。</t>
    <rPh sb="11" eb="12">
      <t>ツキ</t>
    </rPh>
    <phoneticPr fontId="1"/>
  </si>
  <si>
    <t>14.</t>
    <phoneticPr fontId="1"/>
  </si>
  <si>
    <t>15.</t>
    <phoneticPr fontId="1"/>
  </si>
  <si>
    <t>各種安全パトロールで指摘を受けた事項について、速やかに改善を図り、かつ関係者に是正指示している。</t>
    <rPh sb="41" eb="43">
      <t>シジ</t>
    </rPh>
    <phoneticPr fontId="1"/>
  </si>
  <si>
    <t>安全教育・安全訓練等を適時適切に実施し、記録が整備されている。</t>
    <rPh sb="5" eb="7">
      <t>アンゼン</t>
    </rPh>
    <rPh sb="13" eb="15">
      <t>テキセツ</t>
    </rPh>
    <phoneticPr fontId="2"/>
  </si>
  <si>
    <t>安全巡視、ＴＢＭ、ＫＹ等を実施し、記録を整備している。</t>
    <phoneticPr fontId="1"/>
  </si>
  <si>
    <t>新規入場者教育を実施し、実施内容に現場の特性が反映され、記録が整備されている。</t>
    <phoneticPr fontId="1"/>
  </si>
  <si>
    <t>現場の各工程において適時適切に、安全管理の措置をしている。</t>
    <rPh sb="0" eb="2">
      <t>ゲンバ</t>
    </rPh>
    <rPh sb="3" eb="4">
      <t>カク</t>
    </rPh>
    <rPh sb="4" eb="6">
      <t>コウテイ</t>
    </rPh>
    <rPh sb="10" eb="12">
      <t>テキジ</t>
    </rPh>
    <rPh sb="12" eb="14">
      <t>テキセツ</t>
    </rPh>
    <rPh sb="16" eb="18">
      <t>アンゼン</t>
    </rPh>
    <rPh sb="18" eb="20">
      <t>カンリ</t>
    </rPh>
    <rPh sb="21" eb="23">
      <t>ソチ</t>
    </rPh>
    <phoneticPr fontId="1"/>
  </si>
  <si>
    <t>山留め等について、設置後の点検及び管理がチェックリスト等を用いて実施されている。</t>
    <phoneticPr fontId="1"/>
  </si>
  <si>
    <t>仮設工事において、設置完了時や使用中の点検及び管理がチェックリスト等を用いて実施されている。</t>
    <rPh sb="0" eb="2">
      <t>カセツ</t>
    </rPh>
    <rPh sb="2" eb="4">
      <t>コウジ</t>
    </rPh>
    <rPh sb="9" eb="11">
      <t>セッチ</t>
    </rPh>
    <phoneticPr fontId="1"/>
  </si>
  <si>
    <t>使用機械、工具等の点検整備等がなされ、十分に管理されている。</t>
    <rPh sb="0" eb="2">
      <t>シヨウ</t>
    </rPh>
    <rPh sb="2" eb="4">
      <t>キカイ</t>
    </rPh>
    <rPh sb="5" eb="7">
      <t>コウグ</t>
    </rPh>
    <rPh sb="7" eb="8">
      <t>トウ</t>
    </rPh>
    <rPh sb="9" eb="11">
      <t>テンケン</t>
    </rPh>
    <rPh sb="11" eb="13">
      <t>セイビ</t>
    </rPh>
    <rPh sb="13" eb="14">
      <t>トウ</t>
    </rPh>
    <rPh sb="19" eb="21">
      <t>ジュウブン</t>
    </rPh>
    <rPh sb="22" eb="24">
      <t>カンリ</t>
    </rPh>
    <phoneticPr fontId="1"/>
  </si>
  <si>
    <t>過積載防止に十分に取り組んでいる。</t>
    <rPh sb="0" eb="3">
      <t>カセキサイ</t>
    </rPh>
    <rPh sb="3" eb="5">
      <t>ボウシ</t>
    </rPh>
    <rPh sb="6" eb="8">
      <t>ジュウブン</t>
    </rPh>
    <rPh sb="9" eb="10">
      <t>ト</t>
    </rPh>
    <rPh sb="11" eb="12">
      <t>ク</t>
    </rPh>
    <phoneticPr fontId="1"/>
  </si>
  <si>
    <t>施工体制が優れている</t>
    <rPh sb="0" eb="2">
      <t>セコウ</t>
    </rPh>
    <rPh sb="2" eb="4">
      <t>タイセイ</t>
    </rPh>
    <rPh sb="5" eb="6">
      <t>スグ</t>
    </rPh>
    <phoneticPr fontId="2"/>
  </si>
  <si>
    <t>施工体制が適切である</t>
    <rPh sb="0" eb="2">
      <t>セコウ</t>
    </rPh>
    <rPh sb="2" eb="4">
      <t>タイセイ</t>
    </rPh>
    <rPh sb="5" eb="7">
      <t>テキセツ</t>
    </rPh>
    <phoneticPr fontId="2"/>
  </si>
  <si>
    <t>配置技術者として優れている</t>
    <rPh sb="0" eb="2">
      <t>ハイチ</t>
    </rPh>
    <rPh sb="2" eb="5">
      <t>ギジュツシャ</t>
    </rPh>
    <rPh sb="8" eb="9">
      <t>スグ</t>
    </rPh>
    <phoneticPr fontId="2"/>
  </si>
  <si>
    <t>配置技術者として良好である</t>
    <rPh sb="0" eb="2">
      <t>ハイチ</t>
    </rPh>
    <rPh sb="2" eb="5">
      <t>ギジュツシャ</t>
    </rPh>
    <rPh sb="8" eb="10">
      <t>リョウコウ</t>
    </rPh>
    <phoneticPr fontId="2"/>
  </si>
  <si>
    <t>配置技術者として適切である</t>
    <rPh sb="0" eb="2">
      <t>ハイチ</t>
    </rPh>
    <rPh sb="2" eb="5">
      <t>ギジュツシャ</t>
    </rPh>
    <rPh sb="8" eb="10">
      <t>テキセツ</t>
    </rPh>
    <phoneticPr fontId="2"/>
  </si>
  <si>
    <t>配置技術者としてやや不適切である</t>
    <rPh sb="0" eb="2">
      <t>ハイチ</t>
    </rPh>
    <rPh sb="2" eb="5">
      <t>ギジュツシャ</t>
    </rPh>
    <rPh sb="10" eb="13">
      <t>フテキセツ</t>
    </rPh>
    <phoneticPr fontId="2"/>
  </si>
  <si>
    <t>配置技術者として不適切である</t>
    <rPh sb="0" eb="2">
      <t>ハイチ</t>
    </rPh>
    <rPh sb="2" eb="5">
      <t>ギジュツシャ</t>
    </rPh>
    <rPh sb="8" eb="11">
      <t>フテキセツ</t>
    </rPh>
    <phoneticPr fontId="2"/>
  </si>
  <si>
    <t>施工管理が優れている</t>
    <rPh sb="0" eb="2">
      <t>セコウ</t>
    </rPh>
    <rPh sb="2" eb="4">
      <t>カンリ</t>
    </rPh>
    <rPh sb="5" eb="6">
      <t>スグ</t>
    </rPh>
    <phoneticPr fontId="2"/>
  </si>
  <si>
    <t>施工管理が良好である</t>
    <rPh sb="0" eb="2">
      <t>セコウ</t>
    </rPh>
    <rPh sb="2" eb="4">
      <t>カンリ</t>
    </rPh>
    <rPh sb="5" eb="7">
      <t>リョウコウ</t>
    </rPh>
    <phoneticPr fontId="2"/>
  </si>
  <si>
    <t>施工管理が適切である</t>
    <rPh sb="0" eb="2">
      <t>セコウ</t>
    </rPh>
    <rPh sb="2" eb="4">
      <t>カンリ</t>
    </rPh>
    <rPh sb="5" eb="7">
      <t>テキセツ</t>
    </rPh>
    <phoneticPr fontId="2"/>
  </si>
  <si>
    <t>施工管理がやや不適切である</t>
    <rPh sb="7" eb="10">
      <t>フテキセツ</t>
    </rPh>
    <phoneticPr fontId="2"/>
  </si>
  <si>
    <t>施工管理が不適切である</t>
    <rPh sb="5" eb="8">
      <t>フテキセツ</t>
    </rPh>
    <phoneticPr fontId="2"/>
  </si>
  <si>
    <t>工程管理が優れている</t>
    <rPh sb="0" eb="2">
      <t>コウテイ</t>
    </rPh>
    <rPh sb="2" eb="4">
      <t>カンリ</t>
    </rPh>
    <rPh sb="5" eb="6">
      <t>スグ</t>
    </rPh>
    <phoneticPr fontId="2"/>
  </si>
  <si>
    <t>工程管理が良好である</t>
    <rPh sb="2" eb="4">
      <t>カンリ</t>
    </rPh>
    <rPh sb="5" eb="7">
      <t>リョウコウ</t>
    </rPh>
    <phoneticPr fontId="2"/>
  </si>
  <si>
    <t>工程管理が適切である</t>
    <rPh sb="5" eb="7">
      <t>テキセツ</t>
    </rPh>
    <phoneticPr fontId="2"/>
  </si>
  <si>
    <t>工程管理がやや不適切である</t>
    <rPh sb="7" eb="10">
      <t>フテキセツ</t>
    </rPh>
    <phoneticPr fontId="2"/>
  </si>
  <si>
    <t>工程管理が不適切である</t>
    <rPh sb="5" eb="8">
      <t>フテキセツ</t>
    </rPh>
    <phoneticPr fontId="2"/>
  </si>
  <si>
    <t>安全対策に関して、監督職員から文書による改善指示を行った。</t>
    <rPh sb="0" eb="2">
      <t>アンゼン</t>
    </rPh>
    <rPh sb="2" eb="4">
      <t>タイサク</t>
    </rPh>
    <rPh sb="5" eb="6">
      <t>カン</t>
    </rPh>
    <rPh sb="9" eb="11">
      <t>カントク</t>
    </rPh>
    <rPh sb="11" eb="13">
      <t>ショクイン</t>
    </rPh>
    <rPh sb="15" eb="17">
      <t>ブンショ</t>
    </rPh>
    <rPh sb="20" eb="22">
      <t>カイゼン</t>
    </rPh>
    <rPh sb="22" eb="24">
      <t>シジ</t>
    </rPh>
    <rPh sb="25" eb="26">
      <t>オコナ</t>
    </rPh>
    <phoneticPr fontId="2"/>
  </si>
  <si>
    <t>安全対策に関して、監督職員からの文書による改善指示に従わなかった。</t>
    <rPh sb="0" eb="2">
      <t>アンゼン</t>
    </rPh>
    <rPh sb="2" eb="4">
      <t>タイサク</t>
    </rPh>
    <rPh sb="5" eb="6">
      <t>カン</t>
    </rPh>
    <rPh sb="9" eb="11">
      <t>カントク</t>
    </rPh>
    <rPh sb="11" eb="13">
      <t>ショクイン</t>
    </rPh>
    <rPh sb="16" eb="18">
      <t>ブンショ</t>
    </rPh>
    <rPh sb="21" eb="23">
      <t>カイゼン</t>
    </rPh>
    <rPh sb="23" eb="25">
      <t>シジ</t>
    </rPh>
    <rPh sb="26" eb="27">
      <t>シタガ</t>
    </rPh>
    <phoneticPr fontId="2"/>
  </si>
  <si>
    <t>安全対策が優れている</t>
    <rPh sb="0" eb="2">
      <t>アンゼン</t>
    </rPh>
    <rPh sb="2" eb="4">
      <t>タイサク</t>
    </rPh>
    <rPh sb="5" eb="6">
      <t>スグ</t>
    </rPh>
    <phoneticPr fontId="2"/>
  </si>
  <si>
    <t>安全対策が良好である</t>
    <rPh sb="5" eb="7">
      <t>リョウコウ</t>
    </rPh>
    <phoneticPr fontId="2"/>
  </si>
  <si>
    <t>安全対策が適切である</t>
    <rPh sb="5" eb="7">
      <t>テキセツ</t>
    </rPh>
    <phoneticPr fontId="2"/>
  </si>
  <si>
    <t>安全対策がやや不適切である</t>
    <rPh sb="7" eb="10">
      <t>フテキセツ</t>
    </rPh>
    <phoneticPr fontId="2"/>
  </si>
  <si>
    <t>安全対策が不適切である</t>
    <rPh sb="5" eb="8">
      <t>フテキセツ</t>
    </rPh>
    <phoneticPr fontId="2"/>
  </si>
  <si>
    <t>対外関係が優れている</t>
    <rPh sb="0" eb="2">
      <t>タイガイ</t>
    </rPh>
    <rPh sb="2" eb="4">
      <t>カンケイ</t>
    </rPh>
    <rPh sb="5" eb="6">
      <t>スグ</t>
    </rPh>
    <phoneticPr fontId="2"/>
  </si>
  <si>
    <t>対外関係が良好である</t>
    <rPh sb="5" eb="7">
      <t>リョウコウ</t>
    </rPh>
    <phoneticPr fontId="2"/>
  </si>
  <si>
    <t>対外関係が適切である</t>
    <rPh sb="5" eb="7">
      <t>テキセツ</t>
    </rPh>
    <phoneticPr fontId="2"/>
  </si>
  <si>
    <t>対外関係がやや不適切である</t>
    <rPh sb="7" eb="10">
      <t>フテキセツ</t>
    </rPh>
    <phoneticPr fontId="2"/>
  </si>
  <si>
    <t>対外関係が不適切である</t>
    <rPh sb="5" eb="8">
      <t>フテキセツ</t>
    </rPh>
    <phoneticPr fontId="2"/>
  </si>
  <si>
    <t>出来形が優れている</t>
    <rPh sb="0" eb="2">
      <t>デキ</t>
    </rPh>
    <rPh sb="2" eb="3">
      <t>ガタ</t>
    </rPh>
    <rPh sb="4" eb="5">
      <t>スグ</t>
    </rPh>
    <phoneticPr fontId="2"/>
  </si>
  <si>
    <t>出来形が良好である</t>
    <rPh sb="4" eb="6">
      <t>リョウコウ</t>
    </rPh>
    <phoneticPr fontId="2"/>
  </si>
  <si>
    <t>出来形が適切である</t>
    <rPh sb="4" eb="6">
      <t>テキセツ</t>
    </rPh>
    <phoneticPr fontId="2"/>
  </si>
  <si>
    <t>出来形がやや不適切である</t>
    <rPh sb="6" eb="9">
      <t>フテキセツ</t>
    </rPh>
    <phoneticPr fontId="2"/>
  </si>
  <si>
    <t>出来形が不適切である</t>
    <rPh sb="4" eb="7">
      <t>フテキセツ</t>
    </rPh>
    <phoneticPr fontId="2"/>
  </si>
  <si>
    <t>品質が優れている</t>
    <rPh sb="0" eb="2">
      <t>ヒンシツ</t>
    </rPh>
    <rPh sb="3" eb="4">
      <t>スグ</t>
    </rPh>
    <phoneticPr fontId="2"/>
  </si>
  <si>
    <t>品質が良好である</t>
    <rPh sb="0" eb="2">
      <t>ヒンシツ</t>
    </rPh>
    <rPh sb="3" eb="5">
      <t>リョウコウ</t>
    </rPh>
    <phoneticPr fontId="2"/>
  </si>
  <si>
    <t>品質が適切である</t>
    <rPh sb="0" eb="2">
      <t>ヒンシツ</t>
    </rPh>
    <rPh sb="3" eb="5">
      <t>テキセツ</t>
    </rPh>
    <phoneticPr fontId="2"/>
  </si>
  <si>
    <t>品質がやや不適切である</t>
    <rPh sb="0" eb="2">
      <t>ヒンシツ</t>
    </rPh>
    <rPh sb="5" eb="8">
      <t>フテキセツ</t>
    </rPh>
    <phoneticPr fontId="2"/>
  </si>
  <si>
    <t>品質が不適切である</t>
    <rPh sb="0" eb="2">
      <t>ヒンシツ</t>
    </rPh>
    <rPh sb="3" eb="6">
      <t>フテキセツ</t>
    </rPh>
    <phoneticPr fontId="2"/>
  </si>
  <si>
    <t>Ⅱ.品質</t>
    <rPh sb="2" eb="4">
      <t>ヒンシツ</t>
    </rPh>
    <phoneticPr fontId="2"/>
  </si>
  <si>
    <t>Ⅱ.品質</t>
    <rPh sb="2" eb="4">
      <t>ヒンシツ</t>
    </rPh>
    <phoneticPr fontId="1"/>
  </si>
  <si>
    <t>ｃ</t>
    <phoneticPr fontId="2"/>
  </si>
  <si>
    <t>ｂ</t>
    <phoneticPr fontId="2"/>
  </si>
  <si>
    <t>施工体制一般に関して、監督職員からの文書による改善指示に従わなかった。</t>
    <rPh sb="0" eb="2">
      <t>セコウ</t>
    </rPh>
    <rPh sb="2" eb="4">
      <t>タイセイ</t>
    </rPh>
    <rPh sb="4" eb="6">
      <t>イッパン</t>
    </rPh>
    <rPh sb="7" eb="8">
      <t>カン</t>
    </rPh>
    <rPh sb="11" eb="13">
      <t>カントク</t>
    </rPh>
    <rPh sb="13" eb="15">
      <t>ショクイン</t>
    </rPh>
    <rPh sb="18" eb="20">
      <t>ブンショ</t>
    </rPh>
    <rPh sb="23" eb="25">
      <t>カイゼン</t>
    </rPh>
    <rPh sb="25" eb="27">
      <t>シジ</t>
    </rPh>
    <rPh sb="28" eb="29">
      <t>シタガ</t>
    </rPh>
    <phoneticPr fontId="2"/>
  </si>
  <si>
    <t>建設業退職金共済制度（建退共）の趣旨を下請業者等に説明するとともに、証紙の購入が適切に行われ、配布が受</t>
    <rPh sb="0" eb="3">
      <t>ケンセツギョウ</t>
    </rPh>
    <rPh sb="3" eb="5">
      <t>タイショク</t>
    </rPh>
    <rPh sb="5" eb="6">
      <t>キン</t>
    </rPh>
    <rPh sb="6" eb="8">
      <t>キョウサイ</t>
    </rPh>
    <rPh sb="8" eb="10">
      <t>セイド</t>
    </rPh>
    <rPh sb="11" eb="12">
      <t>ケン</t>
    </rPh>
    <rPh sb="12" eb="13">
      <t>タイ</t>
    </rPh>
    <rPh sb="13" eb="14">
      <t>キョウ</t>
    </rPh>
    <rPh sb="16" eb="18">
      <t>シュシ</t>
    </rPh>
    <rPh sb="19" eb="21">
      <t>シタウ</t>
    </rPh>
    <rPh sb="21" eb="23">
      <t>ギョウシャ</t>
    </rPh>
    <rPh sb="23" eb="24">
      <t>トウ</t>
    </rPh>
    <rPh sb="25" eb="27">
      <t>セツメイ</t>
    </rPh>
    <rPh sb="34" eb="36">
      <t>ショウシ</t>
    </rPh>
    <rPh sb="37" eb="39">
      <t>コウニュウ</t>
    </rPh>
    <rPh sb="40" eb="42">
      <t>テキセツ</t>
    </rPh>
    <rPh sb="43" eb="44">
      <t>オコナ</t>
    </rPh>
    <rPh sb="47" eb="49">
      <t>ハイフ</t>
    </rPh>
    <rPh sb="50" eb="51">
      <t>ウ</t>
    </rPh>
    <phoneticPr fontId="2"/>
  </si>
  <si>
    <t>現場代理人として、監督職員への報告、協議等を書面で行っている。</t>
    <rPh sb="0" eb="2">
      <t>ゲンバ</t>
    </rPh>
    <rPh sb="2" eb="5">
      <t>ダイリニン</t>
    </rPh>
    <rPh sb="9" eb="11">
      <t>カントク</t>
    </rPh>
    <rPh sb="11" eb="13">
      <t>ショクイン</t>
    </rPh>
    <rPh sb="15" eb="17">
      <t>ホウコク</t>
    </rPh>
    <rPh sb="18" eb="20">
      <t>キョウギ</t>
    </rPh>
    <rPh sb="20" eb="21">
      <t>トウ</t>
    </rPh>
    <rPh sb="22" eb="24">
      <t>ショメン</t>
    </rPh>
    <rPh sb="25" eb="26">
      <t>オコナ</t>
    </rPh>
    <phoneticPr fontId="2"/>
  </si>
  <si>
    <t>査を行っている。</t>
    <rPh sb="0" eb="1">
      <t>サ</t>
    </rPh>
    <phoneticPr fontId="1"/>
  </si>
  <si>
    <t>「施工プロセス」チェックリストのうち、配置技術者について指示事項が無い。または指示事項に対する改善が速</t>
    <rPh sb="1" eb="3">
      <t>セコウ</t>
    </rPh>
    <rPh sb="19" eb="21">
      <t>ハイチ</t>
    </rPh>
    <rPh sb="21" eb="23">
      <t>ギジュツ</t>
    </rPh>
    <rPh sb="23" eb="24">
      <t>シャ</t>
    </rPh>
    <rPh sb="28" eb="30">
      <t>シジ</t>
    </rPh>
    <rPh sb="30" eb="32">
      <t>ジコウ</t>
    </rPh>
    <rPh sb="33" eb="34">
      <t>ナ</t>
    </rPh>
    <rPh sb="39" eb="41">
      <t>シジ</t>
    </rPh>
    <rPh sb="41" eb="43">
      <t>ジコウ</t>
    </rPh>
    <rPh sb="44" eb="45">
      <t>タイ</t>
    </rPh>
    <rPh sb="47" eb="49">
      <t>カイゼン</t>
    </rPh>
    <rPh sb="50" eb="51">
      <t>スミ</t>
    </rPh>
    <phoneticPr fontId="2"/>
  </si>
  <si>
    <t>やかに実施されている。</t>
    <rPh sb="3" eb="5">
      <t>ジッシ</t>
    </rPh>
    <phoneticPr fontId="1"/>
  </si>
  <si>
    <t>「施工プロセス」チェックリストのうち、施工管理について指示事項が無い。または指摘事項に対する改善が速や</t>
    <rPh sb="1" eb="3">
      <t>セコウ</t>
    </rPh>
    <rPh sb="19" eb="21">
      <t>セコウ</t>
    </rPh>
    <rPh sb="21" eb="23">
      <t>カンリ</t>
    </rPh>
    <rPh sb="27" eb="29">
      <t>シジ</t>
    </rPh>
    <rPh sb="29" eb="31">
      <t>ジコウ</t>
    </rPh>
    <rPh sb="32" eb="33">
      <t>ナ</t>
    </rPh>
    <rPh sb="38" eb="40">
      <t>シテキ</t>
    </rPh>
    <rPh sb="40" eb="42">
      <t>ジコウ</t>
    </rPh>
    <rPh sb="43" eb="44">
      <t>タイ</t>
    </rPh>
    <rPh sb="46" eb="48">
      <t>カイゼン</t>
    </rPh>
    <rPh sb="49" eb="50">
      <t>スミ</t>
    </rPh>
    <phoneticPr fontId="2"/>
  </si>
  <si>
    <t>かに実施されている。</t>
    <phoneticPr fontId="1"/>
  </si>
  <si>
    <t>工事現場における保安設備等の設置・管理が適切であり、よく整備されている。</t>
    <rPh sb="10" eb="12">
      <t>セツビ</t>
    </rPh>
    <rPh sb="14" eb="16">
      <t>セッチ</t>
    </rPh>
    <rPh sb="20" eb="22">
      <t>テキセツ</t>
    </rPh>
    <phoneticPr fontId="1"/>
  </si>
  <si>
    <t>「施工プロセス」チェックリストのうち、安全対策について指示事項が無い。または指摘事項に対する改善が</t>
    <rPh sb="1" eb="3">
      <t>セコウ</t>
    </rPh>
    <rPh sb="19" eb="21">
      <t>アンゼン</t>
    </rPh>
    <rPh sb="21" eb="23">
      <t>タイサク</t>
    </rPh>
    <rPh sb="27" eb="29">
      <t>シジ</t>
    </rPh>
    <rPh sb="29" eb="31">
      <t>ジコウ</t>
    </rPh>
    <rPh sb="32" eb="33">
      <t>ナ</t>
    </rPh>
    <rPh sb="38" eb="40">
      <t>シテキ</t>
    </rPh>
    <rPh sb="40" eb="42">
      <t>ジコウ</t>
    </rPh>
    <rPh sb="43" eb="44">
      <t>タイ</t>
    </rPh>
    <rPh sb="46" eb="48">
      <t>カイゼン</t>
    </rPh>
    <phoneticPr fontId="2"/>
  </si>
  <si>
    <t>工事施工にあたり、関係官公署等の関係機関と協議及び調整を行い、トラブルの発生がない。</t>
    <rPh sb="9" eb="11">
      <t>カンケイ</t>
    </rPh>
    <rPh sb="11" eb="12">
      <t>カン</t>
    </rPh>
    <rPh sb="12" eb="13">
      <t>コウ</t>
    </rPh>
    <rPh sb="13" eb="14">
      <t>ショ</t>
    </rPh>
    <rPh sb="14" eb="15">
      <t>トウ</t>
    </rPh>
    <rPh sb="16" eb="18">
      <t>カンケイ</t>
    </rPh>
    <rPh sb="18" eb="20">
      <t>キカン</t>
    </rPh>
    <rPh sb="21" eb="23">
      <t>キョウギ</t>
    </rPh>
    <rPh sb="23" eb="24">
      <t>オヨ</t>
    </rPh>
    <phoneticPr fontId="1"/>
  </si>
  <si>
    <t>「施工プロセス」チェックリストのうち、対外関係について指示事項が無い。または指摘事項に対する改善が速や</t>
    <rPh sb="1" eb="3">
      <t>セコウ</t>
    </rPh>
    <rPh sb="19" eb="21">
      <t>タイガイ</t>
    </rPh>
    <rPh sb="21" eb="23">
      <t>カンケイ</t>
    </rPh>
    <rPh sb="27" eb="29">
      <t>シジ</t>
    </rPh>
    <rPh sb="29" eb="31">
      <t>ジコウ</t>
    </rPh>
    <rPh sb="32" eb="33">
      <t>ナ</t>
    </rPh>
    <rPh sb="38" eb="40">
      <t>シテキ</t>
    </rPh>
    <rPh sb="40" eb="42">
      <t>ジコウ</t>
    </rPh>
    <rPh sb="43" eb="44">
      <t>タイ</t>
    </rPh>
    <rPh sb="46" eb="48">
      <t>カイゼン</t>
    </rPh>
    <rPh sb="49" eb="50">
      <t>スミ</t>
    </rPh>
    <phoneticPr fontId="2"/>
  </si>
  <si>
    <t>３.出来形</t>
    <rPh sb="2" eb="4">
      <t>デキ</t>
    </rPh>
    <rPh sb="4" eb="5">
      <t>カタチ</t>
    </rPh>
    <phoneticPr fontId="2"/>
  </si>
  <si>
    <t>　　及び</t>
    <rPh sb="2" eb="3">
      <t>オヨ</t>
    </rPh>
    <phoneticPr fontId="2"/>
  </si>
  <si>
    <t>建設工事請負契約約款第18条に基づき監督職員が改造請求を行った。</t>
    <rPh sb="0" eb="2">
      <t>ケンセツ</t>
    </rPh>
    <rPh sb="2" eb="4">
      <t>コウジ</t>
    </rPh>
    <rPh sb="4" eb="6">
      <t>ウケオイ</t>
    </rPh>
    <rPh sb="6" eb="8">
      <t>ケイヤク</t>
    </rPh>
    <rPh sb="8" eb="10">
      <t>ヤッカン</t>
    </rPh>
    <rPh sb="10" eb="11">
      <t>ダイ</t>
    </rPh>
    <rPh sb="13" eb="14">
      <t>ジョウ</t>
    </rPh>
    <rPh sb="15" eb="16">
      <t>モト</t>
    </rPh>
    <rPh sb="18" eb="20">
      <t>カントク</t>
    </rPh>
    <rPh sb="20" eb="22">
      <t>ショクイン</t>
    </rPh>
    <rPh sb="23" eb="25">
      <t>カイゾウ</t>
    </rPh>
    <rPh sb="25" eb="27">
      <t>セイキュウ</t>
    </rPh>
    <rPh sb="28" eb="29">
      <t>オコナ</t>
    </rPh>
    <phoneticPr fontId="2"/>
  </si>
  <si>
    <t>　出来ばえ</t>
    <rPh sb="1" eb="3">
      <t>デキ</t>
    </rPh>
    <phoneticPr fontId="2"/>
  </si>
  <si>
    <t>※１．出来形の対象は、「材料、機材」と「施工の完了したもの」であり、工事目的物の形状、寸法、位置、数量並びに管理記録と設計図書を対比することによ</t>
    <rPh sb="3" eb="5">
      <t>デキ</t>
    </rPh>
    <rPh sb="5" eb="6">
      <t>ガタ</t>
    </rPh>
    <rPh sb="7" eb="9">
      <t>タイショウ</t>
    </rPh>
    <rPh sb="12" eb="14">
      <t>ザイリョウ</t>
    </rPh>
    <rPh sb="15" eb="17">
      <t>キザイ</t>
    </rPh>
    <rPh sb="20" eb="22">
      <t>セコウ</t>
    </rPh>
    <rPh sb="23" eb="25">
      <t>カンリョウ</t>
    </rPh>
    <rPh sb="34" eb="36">
      <t>コウジ</t>
    </rPh>
    <rPh sb="36" eb="39">
      <t>モクテキブツ</t>
    </rPh>
    <rPh sb="40" eb="42">
      <t>ケイジョウ</t>
    </rPh>
    <rPh sb="43" eb="45">
      <t>スンポウ</t>
    </rPh>
    <rPh sb="46" eb="48">
      <t>イチ</t>
    </rPh>
    <rPh sb="49" eb="51">
      <t>スウリョウ</t>
    </rPh>
    <rPh sb="51" eb="52">
      <t>ナラ</t>
    </rPh>
    <rPh sb="54" eb="56">
      <t>カンリ</t>
    </rPh>
    <rPh sb="56" eb="58">
      <t>キロク</t>
    </rPh>
    <rPh sb="59" eb="61">
      <t>セッケイ</t>
    </rPh>
    <rPh sb="61" eb="63">
      <t>トショ</t>
    </rPh>
    <rPh sb="64" eb="66">
      <t>タイヒ</t>
    </rPh>
    <phoneticPr fontId="1"/>
  </si>
  <si>
    <t>　　　り評価を行う。</t>
    <rPh sb="4" eb="6">
      <t>ヒョウカ</t>
    </rPh>
    <rPh sb="7" eb="8">
      <t>オコナ</t>
    </rPh>
    <phoneticPr fontId="1"/>
  </si>
  <si>
    <t>※２．品質の対象は、「材料、機材」と「施工の完了したもの（システムを含む）」があり、工事目的物の品質及び品質管理に関する各種の記録と設計図書を対</t>
    <rPh sb="3" eb="5">
      <t>ヒンシツ</t>
    </rPh>
    <rPh sb="6" eb="8">
      <t>タイショウ</t>
    </rPh>
    <rPh sb="11" eb="13">
      <t>ザイリョウ</t>
    </rPh>
    <rPh sb="14" eb="16">
      <t>キザイ</t>
    </rPh>
    <rPh sb="19" eb="21">
      <t>セコウ</t>
    </rPh>
    <rPh sb="22" eb="24">
      <t>カンリョウ</t>
    </rPh>
    <rPh sb="34" eb="35">
      <t>フク</t>
    </rPh>
    <rPh sb="42" eb="44">
      <t>コウジ</t>
    </rPh>
    <rPh sb="44" eb="47">
      <t>モクテキブツ</t>
    </rPh>
    <rPh sb="48" eb="50">
      <t>ヒンシツ</t>
    </rPh>
    <rPh sb="50" eb="51">
      <t>オヨ</t>
    </rPh>
    <rPh sb="52" eb="54">
      <t>ヒンシツ</t>
    </rPh>
    <rPh sb="54" eb="56">
      <t>カンリ</t>
    </rPh>
    <rPh sb="57" eb="58">
      <t>カン</t>
    </rPh>
    <rPh sb="60" eb="62">
      <t>カクシュ</t>
    </rPh>
    <rPh sb="63" eb="65">
      <t>キロク</t>
    </rPh>
    <rPh sb="66" eb="68">
      <t>セッケイ</t>
    </rPh>
    <rPh sb="68" eb="70">
      <t>トショ</t>
    </rPh>
    <rPh sb="71" eb="72">
      <t>タイ</t>
    </rPh>
    <phoneticPr fontId="1"/>
  </si>
  <si>
    <t>　　　比することにより技術的な評価を行う。</t>
    <rPh sb="11" eb="13">
      <t>ギジュツ</t>
    </rPh>
    <rPh sb="13" eb="14">
      <t>テキ</t>
    </rPh>
    <rPh sb="15" eb="17">
      <t>ヒョウカ</t>
    </rPh>
    <rPh sb="18" eb="19">
      <t>オコナ</t>
    </rPh>
    <phoneticPr fontId="1"/>
  </si>
  <si>
    <t>　　　のとする。なお、主任技術者が当該専門工事の資格を有していれば、専門技術者を兼ねることができる。</t>
    <rPh sb="11" eb="13">
      <t>シュニン</t>
    </rPh>
    <rPh sb="13" eb="16">
      <t>ギジュツシャ</t>
    </rPh>
    <rPh sb="17" eb="19">
      <t>トウガイ</t>
    </rPh>
    <rPh sb="19" eb="21">
      <t>センモン</t>
    </rPh>
    <rPh sb="21" eb="23">
      <t>コウジ</t>
    </rPh>
    <rPh sb="24" eb="26">
      <t>シカク</t>
    </rPh>
    <rPh sb="27" eb="28">
      <t>ユウ</t>
    </rPh>
    <rPh sb="34" eb="36">
      <t>センモン</t>
    </rPh>
    <rPh sb="36" eb="38">
      <t>ギジュツ</t>
    </rPh>
    <rPh sb="38" eb="39">
      <t>シャ</t>
    </rPh>
    <rPh sb="40" eb="41">
      <t>カ</t>
    </rPh>
    <phoneticPr fontId="1"/>
  </si>
  <si>
    <t>受変電</t>
    <rPh sb="0" eb="1">
      <t>ジュ</t>
    </rPh>
    <rPh sb="1" eb="3">
      <t>ヘンデン</t>
    </rPh>
    <phoneticPr fontId="1"/>
  </si>
  <si>
    <t>※３．品質の対象は、「材料、機材」と「施工の完了したもの（システムを含む）」があり、工事目的物の品質及び品質管理に関する各種の記録と設計図書を対</t>
    <rPh sb="3" eb="5">
      <t>ヒンシツ</t>
    </rPh>
    <rPh sb="6" eb="8">
      <t>タイショウ</t>
    </rPh>
    <rPh sb="11" eb="13">
      <t>ザイリョウ</t>
    </rPh>
    <rPh sb="14" eb="16">
      <t>キザイ</t>
    </rPh>
    <rPh sb="19" eb="21">
      <t>セコウ</t>
    </rPh>
    <rPh sb="22" eb="24">
      <t>カンリョウ</t>
    </rPh>
    <rPh sb="34" eb="35">
      <t>フク</t>
    </rPh>
    <rPh sb="42" eb="44">
      <t>コウジ</t>
    </rPh>
    <rPh sb="44" eb="47">
      <t>モクテキブツ</t>
    </rPh>
    <rPh sb="48" eb="50">
      <t>ヒンシツ</t>
    </rPh>
    <rPh sb="50" eb="51">
      <t>オヨ</t>
    </rPh>
    <rPh sb="52" eb="54">
      <t>ヒンシツ</t>
    </rPh>
    <rPh sb="54" eb="56">
      <t>カンリ</t>
    </rPh>
    <rPh sb="57" eb="58">
      <t>カン</t>
    </rPh>
    <rPh sb="60" eb="62">
      <t>カクシュ</t>
    </rPh>
    <rPh sb="63" eb="65">
      <t>キロク</t>
    </rPh>
    <rPh sb="66" eb="68">
      <t>セッケイ</t>
    </rPh>
    <rPh sb="68" eb="70">
      <t>トショ</t>
    </rPh>
    <rPh sb="71" eb="72">
      <t>タイ</t>
    </rPh>
    <phoneticPr fontId="1"/>
  </si>
  <si>
    <t>［品質関係］</t>
    <phoneticPr fontId="2"/>
  </si>
  <si>
    <t>［安全衛生関係］</t>
    <phoneticPr fontId="2"/>
  </si>
  <si>
    <t xml:space="preserve"> 6.その他（理由：　　　　　　　　　　　　　　　　　　　　　　　　　　　　　　　　　　　　　　　　　　　　　　　　　　　　　　　　　　 　　　　　　　　）</t>
    <phoneticPr fontId="2"/>
  </si>
  <si>
    <t>［施工関係］</t>
    <phoneticPr fontId="2"/>
  </si>
  <si>
    <t>［施工管理関係］</t>
    <phoneticPr fontId="2"/>
  </si>
  <si>
    <t>［準備・後片づけ関係］</t>
    <phoneticPr fontId="2"/>
  </si>
  <si>
    <t xml:space="preserve"> 2. 工場加工製品等の活用による副産物及び廃棄物の減少またはリサイクルに対する積極的な取組み</t>
    <phoneticPr fontId="1"/>
  </si>
  <si>
    <t xml:space="preserve"> 5. 電気設備工事等の配線、配管等の工夫</t>
    <rPh sb="6" eb="8">
      <t>セツビ</t>
    </rPh>
    <phoneticPr fontId="1"/>
  </si>
  <si>
    <t xml:space="preserve"> 6. 暖冷房衛生設備工事等の配管、ダクト等の工夫</t>
    <rPh sb="4" eb="5">
      <t>ダン</t>
    </rPh>
    <rPh sb="5" eb="7">
      <t>レイボウ</t>
    </rPh>
    <rPh sb="21" eb="22">
      <t>トウ</t>
    </rPh>
    <rPh sb="23" eb="25">
      <t>クフウ</t>
    </rPh>
    <phoneticPr fontId="1"/>
  </si>
  <si>
    <t>10. 型枠、足場、山留め等の仮設関係の工夫</t>
    <phoneticPr fontId="1"/>
  </si>
  <si>
    <t xml:space="preserve"> 3. 現場事務所、休憩所等の環境向上の工夫</t>
    <rPh sb="15" eb="17">
      <t>カンキョウ</t>
    </rPh>
    <rPh sb="17" eb="19">
      <t>コウジョウ</t>
    </rPh>
    <phoneticPr fontId="1"/>
  </si>
  <si>
    <t>　　　・評価対象項目数が２項目以下の場合</t>
    <rPh sb="4" eb="6">
      <t>ヒョウカ</t>
    </rPh>
    <rPh sb="6" eb="8">
      <t>タイショウ</t>
    </rPh>
    <rPh sb="8" eb="10">
      <t>コウモク</t>
    </rPh>
    <rPh sb="10" eb="11">
      <t>スウ</t>
    </rPh>
    <rPh sb="13" eb="15">
      <t>コウモク</t>
    </rPh>
    <rPh sb="15" eb="17">
      <t>イカ</t>
    </rPh>
    <rPh sb="18" eb="20">
      <t>バアイ</t>
    </rPh>
    <phoneticPr fontId="1"/>
  </si>
  <si>
    <t>（ 品　　質 ）</t>
    <rPh sb="2" eb="3">
      <t>シナ</t>
    </rPh>
    <rPh sb="5" eb="6">
      <t>シツ</t>
    </rPh>
    <phoneticPr fontId="2"/>
  </si>
  <si>
    <t>（評定者：監督員）</t>
    <rPh sb="5" eb="7">
      <t>カントク</t>
    </rPh>
    <phoneticPr fontId="1"/>
  </si>
  <si>
    <t>考査項目</t>
    <phoneticPr fontId="1"/>
  </si>
  <si>
    <t>チェック欄</t>
    <phoneticPr fontId="2"/>
  </si>
  <si>
    <t>ａ</t>
    <phoneticPr fontId="2"/>
  </si>
  <si>
    <t>対象</t>
    <phoneticPr fontId="2"/>
  </si>
  <si>
    <t>評価</t>
    <phoneticPr fontId="2"/>
  </si>
  <si>
    <t>３.出来形</t>
    <phoneticPr fontId="2"/>
  </si>
  <si>
    <t>一括発注工事</t>
    <rPh sb="0" eb="2">
      <t>イッカツ</t>
    </rPh>
    <rPh sb="2" eb="4">
      <t>ハッチュウ</t>
    </rPh>
    <rPh sb="4" eb="6">
      <t>コウジ</t>
    </rPh>
    <phoneticPr fontId="1"/>
  </si>
  <si>
    <t>1.</t>
    <phoneticPr fontId="1"/>
  </si>
  <si>
    <t>　出来ばえ</t>
    <rPh sb="1" eb="3">
      <t>デキ</t>
    </rPh>
    <phoneticPr fontId="1"/>
  </si>
  <si>
    <t>(２工種以上</t>
    <rPh sb="2" eb="3">
      <t>コウ</t>
    </rPh>
    <rPh sb="3" eb="4">
      <t>シュ</t>
    </rPh>
    <rPh sb="4" eb="6">
      <t>イジョウ</t>
    </rPh>
    <phoneticPr fontId="1"/>
  </si>
  <si>
    <t xml:space="preserve"> 複合してい</t>
    <rPh sb="1" eb="3">
      <t>フクゴウ</t>
    </rPh>
    <phoneticPr fontId="1"/>
  </si>
  <si>
    <t>ｄ</t>
    <phoneticPr fontId="1"/>
  </si>
  <si>
    <t xml:space="preserve"> る工事)</t>
    <rPh sb="2" eb="4">
      <t>コウジ</t>
    </rPh>
    <phoneticPr fontId="1"/>
  </si>
  <si>
    <t>2.</t>
    <phoneticPr fontId="1"/>
  </si>
  <si>
    <t>ｅ</t>
    <phoneticPr fontId="1"/>
  </si>
  <si>
    <t>工種別に「別表－１⑧」～「別表－１⑩」の評定表を用い、それぞれの対象数、評価数及び工事比率により、</t>
    <rPh sb="0" eb="2">
      <t>コウシュ</t>
    </rPh>
    <rPh sb="2" eb="3">
      <t>ベツ</t>
    </rPh>
    <rPh sb="5" eb="7">
      <t>ベッピョウ</t>
    </rPh>
    <rPh sb="13" eb="15">
      <t>ベッピョウ</t>
    </rPh>
    <rPh sb="20" eb="23">
      <t>ヒョウテイヒョウ</t>
    </rPh>
    <rPh sb="24" eb="25">
      <t>モチ</t>
    </rPh>
    <rPh sb="32" eb="34">
      <t>タイショウ</t>
    </rPh>
    <rPh sb="34" eb="35">
      <t>スウ</t>
    </rPh>
    <rPh sb="36" eb="38">
      <t>ヒョウカ</t>
    </rPh>
    <rPh sb="38" eb="39">
      <t>スウ</t>
    </rPh>
    <rPh sb="39" eb="40">
      <t>オヨ</t>
    </rPh>
    <rPh sb="41" eb="43">
      <t>コウジ</t>
    </rPh>
    <rPh sb="43" eb="44">
      <t>ヒ</t>
    </rPh>
    <rPh sb="44" eb="45">
      <t>リツ</t>
    </rPh>
    <phoneticPr fontId="2"/>
  </si>
  <si>
    <t>評価値を算出して下記により評定を行う。</t>
    <rPh sb="0" eb="2">
      <t>ヒョウカ</t>
    </rPh>
    <rPh sb="2" eb="3">
      <t>チ</t>
    </rPh>
    <rPh sb="8" eb="10">
      <t>カキ</t>
    </rPh>
    <rPh sb="13" eb="15">
      <t>ヒョウテイ</t>
    </rPh>
    <rPh sb="16" eb="17">
      <t>オコナ</t>
    </rPh>
    <phoneticPr fontId="2"/>
  </si>
  <si>
    <t>対象数</t>
    <rPh sb="0" eb="2">
      <t>タイショウ</t>
    </rPh>
    <rPh sb="2" eb="3">
      <t>スウ</t>
    </rPh>
    <phoneticPr fontId="1"/>
  </si>
  <si>
    <t>評価数</t>
    <rPh sb="0" eb="2">
      <t>ヒョウカ</t>
    </rPh>
    <rPh sb="2" eb="3">
      <t>スウ</t>
    </rPh>
    <phoneticPr fontId="1"/>
  </si>
  <si>
    <t>（ア）</t>
    <phoneticPr fontId="2"/>
  </si>
  <si>
    <t>（イ）</t>
    <phoneticPr fontId="1"/>
  </si>
  <si>
    <t>①</t>
    <phoneticPr fontId="1"/>
  </si>
  <si>
    <t>②</t>
    <phoneticPr fontId="1"/>
  </si>
  <si>
    <t>③</t>
    <phoneticPr fontId="1"/>
  </si>
  <si>
    <t>　</t>
    <phoneticPr fontId="1"/>
  </si>
  <si>
    <t>※　評　　定</t>
    <rPh sb="2" eb="6">
      <t>ヒョウテイ</t>
    </rPh>
    <phoneticPr fontId="1"/>
  </si>
  <si>
    <t>※１．一括発注工事とは、デザインビルド方式等で建築工事・電気設備工事・冷暖房衛生設備工事等が２工種以上複合している工事をいい、それぞれの工種毎に</t>
    <rPh sb="3" eb="5">
      <t>イッカツ</t>
    </rPh>
    <rPh sb="5" eb="7">
      <t>ハッチュウ</t>
    </rPh>
    <rPh sb="7" eb="9">
      <t>コウジ</t>
    </rPh>
    <rPh sb="19" eb="21">
      <t>ホウシキ</t>
    </rPh>
    <rPh sb="21" eb="22">
      <t>トウ</t>
    </rPh>
    <rPh sb="23" eb="25">
      <t>ケンチク</t>
    </rPh>
    <rPh sb="25" eb="27">
      <t>コウジ</t>
    </rPh>
    <rPh sb="28" eb="30">
      <t>デンキ</t>
    </rPh>
    <rPh sb="30" eb="32">
      <t>セツビ</t>
    </rPh>
    <rPh sb="32" eb="34">
      <t>コウジ</t>
    </rPh>
    <rPh sb="35" eb="38">
      <t>レイダンボウ</t>
    </rPh>
    <rPh sb="38" eb="40">
      <t>エイセイ</t>
    </rPh>
    <rPh sb="40" eb="42">
      <t>セツビ</t>
    </rPh>
    <rPh sb="42" eb="44">
      <t>コウジ</t>
    </rPh>
    <rPh sb="44" eb="45">
      <t>トウ</t>
    </rPh>
    <rPh sb="47" eb="48">
      <t>コウ</t>
    </rPh>
    <rPh sb="48" eb="49">
      <t>シュ</t>
    </rPh>
    <rPh sb="49" eb="51">
      <t>イジョウ</t>
    </rPh>
    <rPh sb="51" eb="53">
      <t>フクゴウ</t>
    </rPh>
    <rPh sb="57" eb="59">
      <t>コウジ</t>
    </rPh>
    <rPh sb="68" eb="69">
      <t>コウ</t>
    </rPh>
    <rPh sb="69" eb="70">
      <t>シュ</t>
    </rPh>
    <rPh sb="70" eb="71">
      <t>ゴト</t>
    </rPh>
    <phoneticPr fontId="1"/>
  </si>
  <si>
    <t>工種</t>
    <rPh sb="0" eb="2">
      <t>コウシュ</t>
    </rPh>
    <phoneticPr fontId="2"/>
  </si>
  <si>
    <t>（ウ）</t>
    <phoneticPr fontId="1"/>
  </si>
  <si>
    <t>評定</t>
    <phoneticPr fontId="2"/>
  </si>
  <si>
    <t>結果</t>
    <rPh sb="0" eb="2">
      <t>ケッカ</t>
    </rPh>
    <phoneticPr fontId="1"/>
  </si>
  <si>
    <t>ｅ</t>
    <phoneticPr fontId="2"/>
  </si>
  <si>
    <t>品質が不適切である</t>
    <rPh sb="0" eb="2">
      <t>ヒンシツ</t>
    </rPh>
    <rPh sb="3" eb="4">
      <t>フ</t>
    </rPh>
    <rPh sb="4" eb="6">
      <t>テキセツ</t>
    </rPh>
    <phoneticPr fontId="1"/>
  </si>
  <si>
    <t>工事比率</t>
    <rPh sb="0" eb="2">
      <t>コウジ</t>
    </rPh>
    <rPh sb="2" eb="3">
      <t>ヒ</t>
    </rPh>
    <rPh sb="3" eb="4">
      <t>リツ</t>
    </rPh>
    <phoneticPr fontId="1"/>
  </si>
  <si>
    <t>※３．デザインビルド方式等で建築工事・電気設備工事・暖冷房衛生設備工事等が２工種以上複合している工事については、それぞれの工種毎に評価し、別紙－</t>
    <rPh sb="10" eb="13">
      <t>ホウシキトウ</t>
    </rPh>
    <rPh sb="14" eb="16">
      <t>ケンチク</t>
    </rPh>
    <rPh sb="16" eb="18">
      <t>コウジ</t>
    </rPh>
    <rPh sb="19" eb="21">
      <t>デンキ</t>
    </rPh>
    <rPh sb="21" eb="23">
      <t>セツビ</t>
    </rPh>
    <rPh sb="23" eb="25">
      <t>コウジ</t>
    </rPh>
    <rPh sb="26" eb="27">
      <t>ダン</t>
    </rPh>
    <rPh sb="27" eb="29">
      <t>レイボウ</t>
    </rPh>
    <rPh sb="29" eb="31">
      <t>エイセイ</t>
    </rPh>
    <rPh sb="31" eb="33">
      <t>セツビ</t>
    </rPh>
    <rPh sb="33" eb="35">
      <t>コウジ</t>
    </rPh>
    <rPh sb="35" eb="36">
      <t>トウ</t>
    </rPh>
    <rPh sb="38" eb="39">
      <t>コウ</t>
    </rPh>
    <rPh sb="39" eb="40">
      <t>シュ</t>
    </rPh>
    <rPh sb="40" eb="42">
      <t>イジョウ</t>
    </rPh>
    <rPh sb="42" eb="44">
      <t>フクゴウ</t>
    </rPh>
    <rPh sb="48" eb="50">
      <t>コウジ</t>
    </rPh>
    <rPh sb="61" eb="62">
      <t>コウ</t>
    </rPh>
    <rPh sb="62" eb="63">
      <t>シュ</t>
    </rPh>
    <rPh sb="63" eb="64">
      <t>ゴト</t>
    </rPh>
    <rPh sb="65" eb="67">
      <t>ヒョウカ</t>
    </rPh>
    <rPh sb="69" eb="71">
      <t>ベッシ</t>
    </rPh>
    <phoneticPr fontId="1"/>
  </si>
  <si>
    <t>※４．デザインビルド方式等で建築工事・電気設備工事・暖冷房衛生設備工事等が２工種以上複合している工事については、それぞれの工種毎に評価し、別紙－</t>
    <rPh sb="10" eb="13">
      <t>ホウシキトウ</t>
    </rPh>
    <rPh sb="14" eb="16">
      <t>ケンチク</t>
    </rPh>
    <rPh sb="16" eb="18">
      <t>コウジ</t>
    </rPh>
    <rPh sb="19" eb="21">
      <t>デンキ</t>
    </rPh>
    <rPh sb="21" eb="23">
      <t>セツビ</t>
    </rPh>
    <rPh sb="23" eb="25">
      <t>コウジ</t>
    </rPh>
    <rPh sb="26" eb="27">
      <t>ダン</t>
    </rPh>
    <rPh sb="27" eb="29">
      <t>レイボウ</t>
    </rPh>
    <rPh sb="29" eb="31">
      <t>エイセイ</t>
    </rPh>
    <rPh sb="31" eb="33">
      <t>セツビ</t>
    </rPh>
    <rPh sb="33" eb="35">
      <t>コウジ</t>
    </rPh>
    <rPh sb="35" eb="36">
      <t>トウ</t>
    </rPh>
    <rPh sb="38" eb="39">
      <t>コウ</t>
    </rPh>
    <rPh sb="39" eb="40">
      <t>シュ</t>
    </rPh>
    <rPh sb="40" eb="42">
      <t>イジョウ</t>
    </rPh>
    <rPh sb="42" eb="44">
      <t>フクゴウ</t>
    </rPh>
    <rPh sb="48" eb="50">
      <t>コウジ</t>
    </rPh>
    <rPh sb="61" eb="62">
      <t>コウ</t>
    </rPh>
    <rPh sb="62" eb="63">
      <t>シュ</t>
    </rPh>
    <rPh sb="63" eb="64">
      <t>ゴト</t>
    </rPh>
    <rPh sb="65" eb="67">
      <t>ヒョウカ</t>
    </rPh>
    <rPh sb="69" eb="71">
      <t>ベッシ</t>
    </rPh>
    <phoneticPr fontId="1"/>
  </si>
  <si>
    <t>　　　１⑪〔一括発注工事〕により評価値を算出するものとする。また、改修工事等で付帯工事を含む場合は、主要工事で評価するものとする。</t>
    <rPh sb="6" eb="8">
      <t>イッカツ</t>
    </rPh>
    <rPh sb="8" eb="10">
      <t>ハッチュウ</t>
    </rPh>
    <rPh sb="10" eb="12">
      <t>コウジ</t>
    </rPh>
    <rPh sb="16" eb="18">
      <t>ヒョウカ</t>
    </rPh>
    <rPh sb="18" eb="19">
      <t>チ</t>
    </rPh>
    <rPh sb="20" eb="22">
      <t>サンシュツ</t>
    </rPh>
    <rPh sb="33" eb="35">
      <t>カイシュウ</t>
    </rPh>
    <rPh sb="35" eb="38">
      <t>コウジナド</t>
    </rPh>
    <rPh sb="39" eb="43">
      <t>フタイコウジ</t>
    </rPh>
    <rPh sb="44" eb="45">
      <t>フク</t>
    </rPh>
    <rPh sb="46" eb="48">
      <t>バアイ</t>
    </rPh>
    <rPh sb="50" eb="52">
      <t>シュヨウ</t>
    </rPh>
    <rPh sb="52" eb="54">
      <t>コウジ</t>
    </rPh>
    <rPh sb="55" eb="57">
      <t>ヒョウカ</t>
    </rPh>
    <phoneticPr fontId="1"/>
  </si>
  <si>
    <t>　　　３⑪〔一括発注工事〕により評価値を算出するものとする。また、改修工事等で付帯工事を含む場合は、主要工事で評価するものとする。</t>
    <rPh sb="6" eb="8">
      <t>イッカツ</t>
    </rPh>
    <rPh sb="8" eb="10">
      <t>ハッチュウ</t>
    </rPh>
    <rPh sb="10" eb="12">
      <t>コウジ</t>
    </rPh>
    <rPh sb="16" eb="18">
      <t>ヒョウカ</t>
    </rPh>
    <rPh sb="18" eb="19">
      <t>チ</t>
    </rPh>
    <rPh sb="20" eb="22">
      <t>サンシュツ</t>
    </rPh>
    <rPh sb="33" eb="35">
      <t>カイシュウ</t>
    </rPh>
    <rPh sb="35" eb="38">
      <t>コウジナド</t>
    </rPh>
    <rPh sb="39" eb="43">
      <t>フタイコウジ</t>
    </rPh>
    <rPh sb="44" eb="45">
      <t>フク</t>
    </rPh>
    <rPh sb="46" eb="48">
      <t>バアイ</t>
    </rPh>
    <rPh sb="50" eb="52">
      <t>シュヨウ</t>
    </rPh>
    <rPh sb="52" eb="54">
      <t>コウジ</t>
    </rPh>
    <rPh sb="55" eb="57">
      <t>ヒョウカ</t>
    </rPh>
    <phoneticPr fontId="1"/>
  </si>
  <si>
    <t>　　　評価し、工事費内訳等による工事比率により評価値を算出するものとする。また、改修工事等で付帯工事を含む場合は、主要工事で評価するものとする。</t>
    <rPh sb="3" eb="5">
      <t>ヒョウカ</t>
    </rPh>
    <rPh sb="7" eb="9">
      <t>コウジ</t>
    </rPh>
    <rPh sb="9" eb="10">
      <t>ヒ</t>
    </rPh>
    <rPh sb="10" eb="12">
      <t>ウチワケ</t>
    </rPh>
    <rPh sb="12" eb="13">
      <t>トウ</t>
    </rPh>
    <rPh sb="16" eb="18">
      <t>コウジ</t>
    </rPh>
    <rPh sb="18" eb="19">
      <t>ヒ</t>
    </rPh>
    <rPh sb="19" eb="20">
      <t>リツ</t>
    </rPh>
    <rPh sb="23" eb="25">
      <t>ヒョウカ</t>
    </rPh>
    <rPh sb="25" eb="26">
      <t>チ</t>
    </rPh>
    <rPh sb="27" eb="29">
      <t>サンシュツ</t>
    </rPh>
    <rPh sb="40" eb="42">
      <t>カイシュウ</t>
    </rPh>
    <rPh sb="42" eb="44">
      <t>コウジ</t>
    </rPh>
    <rPh sb="44" eb="45">
      <t>トウ</t>
    </rPh>
    <rPh sb="46" eb="48">
      <t>フタイ</t>
    </rPh>
    <rPh sb="48" eb="50">
      <t>コウジ</t>
    </rPh>
    <rPh sb="51" eb="52">
      <t>フク</t>
    </rPh>
    <rPh sb="53" eb="55">
      <t>バアイ</t>
    </rPh>
    <rPh sb="57" eb="59">
      <t>シュヨウ</t>
    </rPh>
    <rPh sb="59" eb="61">
      <t>コウジ</t>
    </rPh>
    <rPh sb="62" eb="64">
      <t>ヒョウカ</t>
    </rPh>
    <phoneticPr fontId="1"/>
  </si>
  <si>
    <t>建設工事請負契約約款第１９条（条件変更等）第１項（以下、「契約約款第１９条」という。）に基づく設計図書の照</t>
    <rPh sb="0" eb="2">
      <t>ケンセツ</t>
    </rPh>
    <rPh sb="2" eb="4">
      <t>コウジ</t>
    </rPh>
    <rPh sb="4" eb="6">
      <t>ウケオイ</t>
    </rPh>
    <rPh sb="6" eb="8">
      <t>ケイヤク</t>
    </rPh>
    <rPh sb="8" eb="10">
      <t>ヤッカン</t>
    </rPh>
    <rPh sb="10" eb="11">
      <t>ダイ</t>
    </rPh>
    <rPh sb="13" eb="14">
      <t>ジョウ</t>
    </rPh>
    <rPh sb="15" eb="17">
      <t>ジョウケン</t>
    </rPh>
    <rPh sb="17" eb="19">
      <t>ヘンコウ</t>
    </rPh>
    <rPh sb="19" eb="20">
      <t>トウ</t>
    </rPh>
    <rPh sb="21" eb="22">
      <t>ダイ</t>
    </rPh>
    <rPh sb="23" eb="24">
      <t>コウ</t>
    </rPh>
    <rPh sb="25" eb="27">
      <t>イカ</t>
    </rPh>
    <rPh sb="29" eb="31">
      <t>ケイヤク</t>
    </rPh>
    <rPh sb="31" eb="33">
      <t>ヤッカン</t>
    </rPh>
    <rPh sb="33" eb="34">
      <t>ダイ</t>
    </rPh>
    <rPh sb="36" eb="37">
      <t>ジョウ</t>
    </rPh>
    <rPh sb="44" eb="45">
      <t>モト</t>
    </rPh>
    <rPh sb="47" eb="49">
      <t>セッケイ</t>
    </rPh>
    <rPh sb="49" eb="51">
      <t>トショ</t>
    </rPh>
    <rPh sb="52" eb="53">
      <t>テラシ</t>
    </rPh>
    <phoneticPr fontId="2"/>
  </si>
  <si>
    <t>※２．作業主任者を選任すべき作業は、労働安全衛生法施行令第６条による。</t>
    <rPh sb="3" eb="5">
      <t>サギョウ</t>
    </rPh>
    <rPh sb="5" eb="8">
      <t>シュニンシャ</t>
    </rPh>
    <rPh sb="9" eb="11">
      <t>センニン</t>
    </rPh>
    <rPh sb="14" eb="16">
      <t>サギョウ</t>
    </rPh>
    <rPh sb="18" eb="20">
      <t>ロウドウ</t>
    </rPh>
    <rPh sb="20" eb="22">
      <t>アンゼン</t>
    </rPh>
    <rPh sb="22" eb="24">
      <t>エイセイ</t>
    </rPh>
    <rPh sb="24" eb="25">
      <t>ホウ</t>
    </rPh>
    <rPh sb="25" eb="28">
      <t>シコウレイ</t>
    </rPh>
    <rPh sb="28" eb="29">
      <t>ダイ</t>
    </rPh>
    <rPh sb="30" eb="31">
      <t>ジョウ</t>
    </rPh>
    <phoneticPr fontId="1"/>
  </si>
  <si>
    <t>契約約款第１９条に基づく設計図書の照査結果について、協議を行っている。</t>
    <rPh sb="0" eb="2">
      <t>ケイヤク</t>
    </rPh>
    <rPh sb="2" eb="4">
      <t>ヤッカン</t>
    </rPh>
    <rPh sb="4" eb="5">
      <t>ダイ</t>
    </rPh>
    <rPh sb="7" eb="8">
      <t>ジョウ</t>
    </rPh>
    <rPh sb="9" eb="10">
      <t>モト</t>
    </rPh>
    <rPh sb="12" eb="14">
      <t>セッケイ</t>
    </rPh>
    <rPh sb="14" eb="16">
      <t>トショ</t>
    </rPh>
    <rPh sb="17" eb="19">
      <t>ショウサ</t>
    </rPh>
    <rPh sb="19" eb="21">
      <t>ケッカ</t>
    </rPh>
    <rPh sb="26" eb="28">
      <t>キョウギ</t>
    </rPh>
    <rPh sb="29" eb="30">
      <t>オコナ</t>
    </rPh>
    <phoneticPr fontId="2"/>
  </si>
  <si>
    <t>ない。</t>
    <phoneticPr fontId="1"/>
  </si>
  <si>
    <t>やかに実施されている。</t>
    <phoneticPr fontId="1"/>
  </si>
  <si>
    <t>「施工プロセス」チェックリストのうち、工程管理について指示事項が無い。または指摘事項に対する改善が速</t>
    <rPh sb="1" eb="3">
      <t>セコウ</t>
    </rPh>
    <rPh sb="19" eb="21">
      <t>コウテイ</t>
    </rPh>
    <rPh sb="21" eb="23">
      <t>カンリ</t>
    </rPh>
    <rPh sb="27" eb="29">
      <t>シジ</t>
    </rPh>
    <rPh sb="29" eb="31">
      <t>ジコウ</t>
    </rPh>
    <rPh sb="32" eb="33">
      <t>ナ</t>
    </rPh>
    <rPh sb="38" eb="40">
      <t>シテキ</t>
    </rPh>
    <rPh sb="40" eb="42">
      <t>ジコウ</t>
    </rPh>
    <rPh sb="43" eb="44">
      <t>タイ</t>
    </rPh>
    <rPh sb="46" eb="48">
      <t>カイゼン</t>
    </rPh>
    <rPh sb="49" eb="50">
      <t>スミ</t>
    </rPh>
    <phoneticPr fontId="2"/>
  </si>
  <si>
    <t>建設工事請負契約約款第１８条に基づき監督職員が改造請求を行った。</t>
    <rPh sb="0" eb="2">
      <t>ケンセツ</t>
    </rPh>
    <rPh sb="2" eb="4">
      <t>コウジ</t>
    </rPh>
    <rPh sb="4" eb="6">
      <t>ウケオイ</t>
    </rPh>
    <rPh sb="6" eb="8">
      <t>ケイヤク</t>
    </rPh>
    <rPh sb="8" eb="10">
      <t>ヤッカン</t>
    </rPh>
    <rPh sb="10" eb="11">
      <t>ダイ</t>
    </rPh>
    <rPh sb="13" eb="14">
      <t>ジョウ</t>
    </rPh>
    <rPh sb="15" eb="16">
      <t>モト</t>
    </rPh>
    <rPh sb="18" eb="20">
      <t>カントク</t>
    </rPh>
    <rPh sb="20" eb="22">
      <t>ショクイン</t>
    </rPh>
    <rPh sb="23" eb="25">
      <t>カイゾウ</t>
    </rPh>
    <rPh sb="25" eb="27">
      <t>セイキュウ</t>
    </rPh>
    <rPh sb="28" eb="29">
      <t>オコナ</t>
    </rPh>
    <phoneticPr fontId="2"/>
  </si>
  <si>
    <t>※２．該当する数と重みを勘案して評価する。１項目１点を目安とするが、項目により２、４点で評価し、最大７点の加点評価とする。</t>
    <rPh sb="3" eb="5">
      <t>ガイトウ</t>
    </rPh>
    <rPh sb="7" eb="8">
      <t>カズ</t>
    </rPh>
    <rPh sb="9" eb="10">
      <t>オモ</t>
    </rPh>
    <rPh sb="12" eb="14">
      <t>カンアン</t>
    </rPh>
    <rPh sb="16" eb="18">
      <t>ヒョウカ</t>
    </rPh>
    <rPh sb="22" eb="24">
      <t>コウモク</t>
    </rPh>
    <rPh sb="25" eb="26">
      <t>テン</t>
    </rPh>
    <rPh sb="27" eb="29">
      <t>メヤス</t>
    </rPh>
    <rPh sb="34" eb="36">
      <t>コウモク</t>
    </rPh>
    <rPh sb="42" eb="43">
      <t>テン</t>
    </rPh>
    <rPh sb="44" eb="46">
      <t>ヒョウカ</t>
    </rPh>
    <rPh sb="48" eb="50">
      <t>サイダイ</t>
    </rPh>
    <rPh sb="51" eb="52">
      <t>テン</t>
    </rPh>
    <rPh sb="53" eb="55">
      <t>カテン</t>
    </rPh>
    <rPh sb="55" eb="57">
      <t>ヒョウカ</t>
    </rPh>
    <phoneticPr fontId="1"/>
  </si>
  <si>
    <t>建築工事</t>
    <rPh sb="0" eb="2">
      <t>ケンチク</t>
    </rPh>
    <rPh sb="2" eb="4">
      <t>コウジ</t>
    </rPh>
    <phoneticPr fontId="2"/>
  </si>
  <si>
    <t>電気設備工事・受変電設備工事</t>
    <rPh sb="0" eb="2">
      <t>デンキ</t>
    </rPh>
    <rPh sb="2" eb="4">
      <t>セツビ</t>
    </rPh>
    <rPh sb="4" eb="6">
      <t>コウジ</t>
    </rPh>
    <rPh sb="7" eb="8">
      <t>ウケ</t>
    </rPh>
    <rPh sb="8" eb="10">
      <t>ヘンデン</t>
    </rPh>
    <rPh sb="10" eb="12">
      <t>セツビ</t>
    </rPh>
    <rPh sb="12" eb="14">
      <t>コウジ</t>
    </rPh>
    <phoneticPr fontId="2"/>
  </si>
  <si>
    <t>暖冷房衛生設備工事・機械設備工事</t>
    <rPh sb="0" eb="1">
      <t>ダン</t>
    </rPh>
    <rPh sb="1" eb="3">
      <t>レイボウ</t>
    </rPh>
    <rPh sb="3" eb="5">
      <t>エイセイ</t>
    </rPh>
    <rPh sb="5" eb="7">
      <t>セツビ</t>
    </rPh>
    <rPh sb="7" eb="9">
      <t>コウジ</t>
    </rPh>
    <rPh sb="10" eb="12">
      <t>キカイ</t>
    </rPh>
    <rPh sb="12" eb="14">
      <t>セツビ</t>
    </rPh>
    <rPh sb="14" eb="16">
      <t>コウジ</t>
    </rPh>
    <phoneticPr fontId="2"/>
  </si>
  <si>
    <t xml:space="preserve"> 5. 施工合理化技術（※５）を活用した施工管理の工夫</t>
    <rPh sb="4" eb="6">
      <t>セコウ</t>
    </rPh>
    <rPh sb="6" eb="9">
      <t>ゴウリカ</t>
    </rPh>
    <rPh sb="9" eb="11">
      <t>ギジュツ</t>
    </rPh>
    <rPh sb="20" eb="22">
      <t>セコウ</t>
    </rPh>
    <rPh sb="22" eb="24">
      <t>カンリ</t>
    </rPh>
    <rPh sb="25" eb="27">
      <t>クフウ</t>
    </rPh>
    <phoneticPr fontId="1"/>
  </si>
  <si>
    <t>〈新技術活用〉</t>
    <rPh sb="1" eb="4">
      <t>シンギジュツ</t>
    </rPh>
    <rPh sb="4" eb="6">
      <t>カツヨウ</t>
    </rPh>
    <phoneticPr fontId="1"/>
  </si>
  <si>
    <t>加点対象は受注者側から新技術活用を提案した場合のみとし、発注者が指定し活用した場合は加点措置を行わないものとする。</t>
    <rPh sb="0" eb="2">
      <t>カテン</t>
    </rPh>
    <rPh sb="2" eb="4">
      <t>タイショウ</t>
    </rPh>
    <rPh sb="5" eb="8">
      <t>ジュチュウシャ</t>
    </rPh>
    <rPh sb="8" eb="9">
      <t>ガワ</t>
    </rPh>
    <rPh sb="11" eb="14">
      <t>シンギジュツ</t>
    </rPh>
    <rPh sb="14" eb="16">
      <t>カツヨウ</t>
    </rPh>
    <rPh sb="17" eb="19">
      <t>テイアン</t>
    </rPh>
    <rPh sb="21" eb="23">
      <t>バアイ</t>
    </rPh>
    <rPh sb="28" eb="31">
      <t>ハッチュウシャ</t>
    </rPh>
    <rPh sb="32" eb="34">
      <t>シテイ</t>
    </rPh>
    <rPh sb="35" eb="37">
      <t>カツヨウ</t>
    </rPh>
    <rPh sb="39" eb="41">
      <t>バアイ</t>
    </rPh>
    <rPh sb="42" eb="44">
      <t>カテン</t>
    </rPh>
    <rPh sb="44" eb="46">
      <t>ソチ</t>
    </rPh>
    <rPh sb="47" eb="48">
      <t>オコナ</t>
    </rPh>
    <phoneticPr fontId="1"/>
  </si>
  <si>
    <t>※４．レ点を付した評価対象項目について、評価内容及び効果があった項目を詳細評価内容欄に記載する。</t>
    <rPh sb="4" eb="5">
      <t>テン</t>
    </rPh>
    <rPh sb="6" eb="7">
      <t>フ</t>
    </rPh>
    <rPh sb="9" eb="11">
      <t>ヒョウカ</t>
    </rPh>
    <rPh sb="11" eb="13">
      <t>タイショウ</t>
    </rPh>
    <rPh sb="13" eb="15">
      <t>コウモク</t>
    </rPh>
    <rPh sb="20" eb="22">
      <t>ヒョウカ</t>
    </rPh>
    <rPh sb="22" eb="24">
      <t>ナイヨウ</t>
    </rPh>
    <rPh sb="24" eb="25">
      <t>オヨ</t>
    </rPh>
    <rPh sb="26" eb="28">
      <t>コウカ</t>
    </rPh>
    <rPh sb="32" eb="34">
      <t>コウモク</t>
    </rPh>
    <rPh sb="35" eb="37">
      <t>ショウサイ</t>
    </rPh>
    <rPh sb="37" eb="39">
      <t>ヒョウカ</t>
    </rPh>
    <rPh sb="39" eb="41">
      <t>ナイヨウ</t>
    </rPh>
    <rPh sb="41" eb="42">
      <t>ラン</t>
    </rPh>
    <rPh sb="43" eb="45">
      <t>キサイ</t>
    </rPh>
    <phoneticPr fontId="1"/>
  </si>
  <si>
    <t>※５．施工合理化技術（プレハブ化、ユニット化、自動化施工（ＩＣＴ施工、ロボット活用等）、ＢＩＭ、ＡＳＰ等を活用したもので施工の合理化に資するものに限る。）を採用した場合。</t>
    <rPh sb="3" eb="5">
      <t>セコウ</t>
    </rPh>
    <rPh sb="5" eb="8">
      <t>ゴウリカ</t>
    </rPh>
    <rPh sb="8" eb="10">
      <t>ギジュツ</t>
    </rPh>
    <rPh sb="15" eb="16">
      <t>カ</t>
    </rPh>
    <rPh sb="21" eb="22">
      <t>カ</t>
    </rPh>
    <rPh sb="23" eb="26">
      <t>ジドウカ</t>
    </rPh>
    <rPh sb="26" eb="28">
      <t>セコウ</t>
    </rPh>
    <rPh sb="32" eb="34">
      <t>セコウ</t>
    </rPh>
    <rPh sb="39" eb="41">
      <t>カツヨウ</t>
    </rPh>
    <rPh sb="41" eb="42">
      <t>ナド</t>
    </rPh>
    <rPh sb="51" eb="52">
      <t>トウ</t>
    </rPh>
    <rPh sb="53" eb="55">
      <t>カツヨウ</t>
    </rPh>
    <rPh sb="60" eb="62">
      <t>セコウ</t>
    </rPh>
    <rPh sb="63" eb="66">
      <t>ゴウリカ</t>
    </rPh>
    <rPh sb="67" eb="68">
      <t>シ</t>
    </rPh>
    <rPh sb="73" eb="74">
      <t>カギ</t>
    </rPh>
    <rPh sb="78" eb="80">
      <t>サイヨウ</t>
    </rPh>
    <rPh sb="82" eb="84">
      <t>バアイ</t>
    </rPh>
    <phoneticPr fontId="1"/>
  </si>
  <si>
    <t>※６．考査項目「創意工夫」の「■準備片付け関係」から「■安全衛生関係」までの４つの細別ごとに、施工合理化技術を活用して効果があった場合に、その他の理由に具体の内容を記載して加点する。</t>
    <rPh sb="3" eb="5">
      <t>コウサ</t>
    </rPh>
    <rPh sb="5" eb="7">
      <t>コウモク</t>
    </rPh>
    <rPh sb="8" eb="10">
      <t>ソウイ</t>
    </rPh>
    <rPh sb="10" eb="12">
      <t>クフウ</t>
    </rPh>
    <rPh sb="16" eb="18">
      <t>ジュンビ</t>
    </rPh>
    <rPh sb="18" eb="20">
      <t>カタヅ</t>
    </rPh>
    <rPh sb="21" eb="23">
      <t>カンケイ</t>
    </rPh>
    <rPh sb="28" eb="30">
      <t>アンゼン</t>
    </rPh>
    <rPh sb="30" eb="32">
      <t>エイセイ</t>
    </rPh>
    <rPh sb="32" eb="34">
      <t>カンケイ</t>
    </rPh>
    <rPh sb="41" eb="43">
      <t>サイベツ</t>
    </rPh>
    <rPh sb="47" eb="49">
      <t>セコウ</t>
    </rPh>
    <rPh sb="49" eb="52">
      <t>ゴウリカ</t>
    </rPh>
    <rPh sb="52" eb="54">
      <t>ギジュツ</t>
    </rPh>
    <rPh sb="55" eb="57">
      <t>カツヨウ</t>
    </rPh>
    <rPh sb="59" eb="61">
      <t>コウカ</t>
    </rPh>
    <rPh sb="65" eb="67">
      <t>バアイ</t>
    </rPh>
    <rPh sb="71" eb="72">
      <t>タ</t>
    </rPh>
    <rPh sb="73" eb="75">
      <t>リユウ</t>
    </rPh>
    <rPh sb="76" eb="78">
      <t>グタイ</t>
    </rPh>
    <rPh sb="79" eb="81">
      <t>ナイヨウ</t>
    </rPh>
    <rPh sb="82" eb="84">
      <t>キサイ</t>
    </rPh>
    <rPh sb="86" eb="88">
      <t>カテン</t>
    </rPh>
    <phoneticPr fontId="1"/>
  </si>
  <si>
    <t>　　　さらに、当該技術がＮＥＴＩＳ登録技術である場合は、「■その他」〈新技術活用〉の項目に追加で加点できるものとする。</t>
    <rPh sb="7" eb="9">
      <t>トウガイ</t>
    </rPh>
    <rPh sb="9" eb="11">
      <t>ギジュツ</t>
    </rPh>
    <rPh sb="17" eb="19">
      <t>トウロク</t>
    </rPh>
    <rPh sb="19" eb="21">
      <t>ギジュツ</t>
    </rPh>
    <rPh sb="24" eb="26">
      <t>バアイ</t>
    </rPh>
    <rPh sb="32" eb="33">
      <t>タ</t>
    </rPh>
    <rPh sb="35" eb="38">
      <t>シンギジュツ</t>
    </rPh>
    <rPh sb="38" eb="40">
      <t>カツヨウ</t>
    </rPh>
    <rPh sb="42" eb="44">
      <t>コウモク</t>
    </rPh>
    <rPh sb="45" eb="47">
      <t>ツイカ</t>
    </rPh>
    <rPh sb="48" eb="50">
      <t>カテン</t>
    </rPh>
    <phoneticPr fontId="1"/>
  </si>
  <si>
    <t>① 建設やまがた県産技術活用支援事業登録技術</t>
    <phoneticPr fontId="1"/>
  </si>
  <si>
    <t xml:space="preserve"> 「建設やまがた県産技術活用支援事業登録技術」を活用した。　※本項目は2点の加点とする。複数技術の活用を評価可能とするが、最大３点の加点とする。</t>
    <rPh sb="31" eb="32">
      <t>ホン</t>
    </rPh>
    <rPh sb="32" eb="34">
      <t>コウモク</t>
    </rPh>
    <phoneticPr fontId="2"/>
  </si>
  <si>
    <t>② 国土交通省「ＮＥＴＩＳ」登録技術</t>
    <phoneticPr fontId="1"/>
  </si>
  <si>
    <t xml:space="preserve"> 「国土交通省「ＮＥＴＩＳ」登録技術」においては、以下の５項目により、複数の技術の評価を可能とするが、最大３点の加点とする。</t>
    <phoneticPr fontId="1"/>
  </si>
  <si>
    <t>　※ここで「有用とされる技術」とは、「公共工事等における新技術活用システム」実施要領で定める「有用とされる技術」をいう。</t>
    <phoneticPr fontId="1"/>
  </si>
  <si>
    <t>　※複数の技術の評価にあたっては、活用した技術数に応じ複数の評価項目を選択することが可能とするが、最大３点の加点とする。</t>
    <phoneticPr fontId="1"/>
  </si>
  <si>
    <t>また、①と②の両方に登録されている技術を活用した場合には、加点点数の高い方で評価を行うものとし、複数の技術を①②それぞれで評価した場合でも、合計で最大３点の加点とする。</t>
    <rPh sb="48" eb="50">
      <t>フクスウ</t>
    </rPh>
    <rPh sb="51" eb="53">
      <t>ギジュツ</t>
    </rPh>
    <rPh sb="61" eb="63">
      <t>ヒョウカ</t>
    </rPh>
    <rPh sb="65" eb="67">
      <t>バアイ</t>
    </rPh>
    <rPh sb="70" eb="72">
      <t>ゴウケイ</t>
    </rPh>
    <rPh sb="73" eb="75">
      <t>サイダイ</t>
    </rPh>
    <rPh sb="76" eb="77">
      <t>テン</t>
    </rPh>
    <rPh sb="78" eb="80">
      <t>カテン</t>
    </rPh>
    <phoneticPr fontId="1"/>
  </si>
  <si>
    <t xml:space="preserve"> 1.ＮＥＴＩＳ登録技術のうち、事後評価未実施技術または事後評価で「有用とされる技術」と評価された技術を活用し、活用の効果が相当程度確認できた。　※本項目は３点の加点とする。</t>
    <phoneticPr fontId="1"/>
  </si>
  <si>
    <t xml:space="preserve"> 2.ＮＥＴＩＳ登録技術のうち、事後評価未実施技術または事後評価で「有用とされる技術」と評価された技術を活用し、活用の効果が一定程度確認できた。　※本項目は２点の加点とする。</t>
    <phoneticPr fontId="1"/>
  </si>
  <si>
    <t xml:space="preserve"> 3.ＮＥＴＩＳ登録技術のうち、事後評価未実施技術または事後評価で「有用とされる技術」と評価された技術を活用し、活用の効果が従来技術と同程度である。　※本項目は１点の加点とする。</t>
    <phoneticPr fontId="1"/>
  </si>
  <si>
    <t xml:space="preserve"> 4.ＮＥＴＩＳ登録技術のうち、事後評価実施済み技術（「有用とされる技術」を除く）を活用し、活用の効果が相当程度確認できた。　※本項目は２点の加点とする。</t>
    <phoneticPr fontId="1"/>
  </si>
  <si>
    <t xml:space="preserve"> 5.ＮＥＴＩＳ登録技術のうち、事後評価実施済み技術（「有用とされる技術」を除く）を活用し、活用の効果が一定程度確認できた。　※本項目は１点の加点とする。</t>
    <phoneticPr fontId="1"/>
  </si>
  <si>
    <t>　※複数の技術が同一の評価項目に該当した場合、該当技術数に対し各項目の加点点数を掛け合わせたものを評価の点数とするが、この場合も最大３点の加点とする。</t>
    <phoneticPr fontId="1"/>
  </si>
  <si>
    <t xml:space="preserve"> 1.その他（理由：　　　　　　　　　　　　　　　　　　　　　　　　　　　　　　　　　　　　　　　　　　　　　　　　　　　　　　　　　　 　　　　　　　　）</t>
    <phoneticPr fontId="2"/>
  </si>
  <si>
    <t xml:space="preserve"> 2.その他（理由：　　　　　　　　　　　　　　　　　　　　　　　　　　　　　　　　　　　　　　　　　　　　　　　　　　　　　　　　　　 　　　　　　　　）</t>
    <phoneticPr fontId="2"/>
  </si>
  <si>
    <t>別紙第1号14</t>
    <rPh sb="0" eb="2">
      <t>ベッシ</t>
    </rPh>
    <rPh sb="2" eb="3">
      <t>ダイ</t>
    </rPh>
    <rPh sb="4" eb="5">
      <t>ゴウ</t>
    </rPh>
    <phoneticPr fontId="2"/>
  </si>
  <si>
    <t>別紙第1号15　　（配置技術者）　　　　　　　　　　　　　　　　　　　　   　　　　　  　　　　　　  　　　　　　　　　　　　　〔　全　　　工　　　種　〕　　　　　　　　　　　　　　　　　　　　　　　　　　　　　　　　　　　　　　　　　　　　　　　　　　　　　（評定者：監督員）</t>
    <rPh sb="0" eb="2">
      <t>ベッシ</t>
    </rPh>
    <rPh sb="2" eb="3">
      <t>ダイ</t>
    </rPh>
    <rPh sb="4" eb="5">
      <t>ゴウ</t>
    </rPh>
    <rPh sb="10" eb="12">
      <t>ハイチ</t>
    </rPh>
    <rPh sb="12" eb="15">
      <t>ギジュツシャ</t>
    </rPh>
    <rPh sb="69" eb="70">
      <t>ゼン</t>
    </rPh>
    <rPh sb="134" eb="136">
      <t>ヒョウテイ</t>
    </rPh>
    <rPh sb="136" eb="137">
      <t>シャ</t>
    </rPh>
    <rPh sb="138" eb="141">
      <t>カントクイン</t>
    </rPh>
    <phoneticPr fontId="2"/>
  </si>
  <si>
    <t>別紙第1号16</t>
    <rPh sb="0" eb="2">
      <t>ベッシ</t>
    </rPh>
    <rPh sb="2" eb="3">
      <t>ダイ</t>
    </rPh>
    <rPh sb="4" eb="5">
      <t>ゴウ</t>
    </rPh>
    <phoneticPr fontId="2"/>
  </si>
  <si>
    <t>別紙第１号17</t>
    <rPh sb="0" eb="2">
      <t>ベッシ</t>
    </rPh>
    <rPh sb="2" eb="3">
      <t>ダイ</t>
    </rPh>
    <rPh sb="4" eb="5">
      <t>ゴウ</t>
    </rPh>
    <phoneticPr fontId="2"/>
  </si>
  <si>
    <t>別紙第1号18</t>
    <rPh sb="0" eb="2">
      <t>ベッシ</t>
    </rPh>
    <rPh sb="2" eb="3">
      <t>ダイ</t>
    </rPh>
    <rPh sb="4" eb="5">
      <t>ゴウ</t>
    </rPh>
    <phoneticPr fontId="2"/>
  </si>
  <si>
    <t>別紙第1号19</t>
    <rPh sb="0" eb="2">
      <t>ベッシ</t>
    </rPh>
    <rPh sb="2" eb="3">
      <t>ダイ</t>
    </rPh>
    <rPh sb="4" eb="5">
      <t>ゴウ</t>
    </rPh>
    <phoneticPr fontId="2"/>
  </si>
  <si>
    <t>別紙第1号20</t>
    <rPh sb="0" eb="2">
      <t>ベッシ</t>
    </rPh>
    <rPh sb="2" eb="3">
      <t>ダイ</t>
    </rPh>
    <rPh sb="4" eb="5">
      <t>ゴウ</t>
    </rPh>
    <phoneticPr fontId="2"/>
  </si>
  <si>
    <t>別紙第1号21</t>
    <rPh sb="0" eb="2">
      <t>ベッシ</t>
    </rPh>
    <rPh sb="2" eb="3">
      <t>ダイ</t>
    </rPh>
    <rPh sb="4" eb="5">
      <t>ゴウ</t>
    </rPh>
    <phoneticPr fontId="2"/>
  </si>
  <si>
    <t>別紙第1号22</t>
    <rPh sb="0" eb="2">
      <t>ベッシ</t>
    </rPh>
    <rPh sb="2" eb="3">
      <t>ダイ</t>
    </rPh>
    <rPh sb="4" eb="5">
      <t>ゴウ</t>
    </rPh>
    <phoneticPr fontId="2"/>
  </si>
  <si>
    <t>別紙第1号23</t>
    <rPh sb="0" eb="2">
      <t>ベッシ</t>
    </rPh>
    <rPh sb="2" eb="3">
      <t>ダイ</t>
    </rPh>
    <rPh sb="4" eb="5">
      <t>ゴウ</t>
    </rPh>
    <phoneticPr fontId="2"/>
  </si>
  <si>
    <t>別紙第1号24</t>
    <rPh sb="0" eb="2">
      <t>ベッシ</t>
    </rPh>
    <rPh sb="2" eb="3">
      <t>ダイ</t>
    </rPh>
    <rPh sb="4" eb="5">
      <t>ゴウ</t>
    </rPh>
    <phoneticPr fontId="2"/>
  </si>
  <si>
    <t>別紙第1号25</t>
    <rPh sb="0" eb="2">
      <t>ベッシ</t>
    </rPh>
    <rPh sb="2" eb="3">
      <t>ダイ</t>
    </rPh>
    <rPh sb="4" eb="5">
      <t>ゴウ</t>
    </rPh>
    <phoneticPr fontId="2"/>
  </si>
  <si>
    <t>建築・設備（共通）</t>
  </si>
  <si>
    <t>建築・設備（共通）</t>
    <rPh sb="0" eb="2">
      <t>ケンチク</t>
    </rPh>
    <rPh sb="3" eb="5">
      <t>セツビ</t>
    </rPh>
    <rPh sb="6" eb="8">
      <t>キョウツウ</t>
    </rPh>
    <phoneticPr fontId="2"/>
  </si>
  <si>
    <t>建築・設備（共通）</t>
    <phoneticPr fontId="2"/>
  </si>
  <si>
    <t>建築・設備（共通）</t>
    <phoneticPr fontId="2"/>
  </si>
  <si>
    <t>建　築　工　事　</t>
    <rPh sb="0" eb="1">
      <t>ケン</t>
    </rPh>
    <rPh sb="2" eb="3">
      <t>チク</t>
    </rPh>
    <rPh sb="4" eb="5">
      <t>コウ</t>
    </rPh>
    <rPh sb="6" eb="7">
      <t>コト</t>
    </rPh>
    <phoneticPr fontId="2"/>
  </si>
  <si>
    <t>設備工事（電気設備工事・受変電設備工事）</t>
    <rPh sb="0" eb="2">
      <t>セツビ</t>
    </rPh>
    <rPh sb="2" eb="3">
      <t>コウ</t>
    </rPh>
    <rPh sb="3" eb="4">
      <t>ジ</t>
    </rPh>
    <rPh sb="5" eb="7">
      <t>デンキ</t>
    </rPh>
    <rPh sb="7" eb="9">
      <t>セツビ</t>
    </rPh>
    <rPh sb="9" eb="10">
      <t>コウ</t>
    </rPh>
    <rPh sb="10" eb="11">
      <t>ジ</t>
    </rPh>
    <rPh sb="12" eb="13">
      <t>ジュ</t>
    </rPh>
    <rPh sb="13" eb="15">
      <t>ヘンデン</t>
    </rPh>
    <rPh sb="15" eb="17">
      <t>セツビ</t>
    </rPh>
    <rPh sb="17" eb="18">
      <t>コウ</t>
    </rPh>
    <rPh sb="18" eb="19">
      <t>ジ</t>
    </rPh>
    <phoneticPr fontId="2"/>
  </si>
  <si>
    <t>設備工事（暖冷房衛生設備工事・機械設備工事〕</t>
    <rPh sb="0" eb="2">
      <t>セツビ</t>
    </rPh>
    <rPh sb="2" eb="4">
      <t>コウジ</t>
    </rPh>
    <rPh sb="5" eb="6">
      <t>ダン</t>
    </rPh>
    <rPh sb="6" eb="7">
      <t>ヒヤ</t>
    </rPh>
    <rPh sb="7" eb="8">
      <t>フサ</t>
    </rPh>
    <rPh sb="8" eb="9">
      <t>マモル</t>
    </rPh>
    <rPh sb="9" eb="10">
      <t>ショウ</t>
    </rPh>
    <rPh sb="10" eb="11">
      <t>セツ</t>
    </rPh>
    <rPh sb="11" eb="12">
      <t>ソナエ</t>
    </rPh>
    <rPh sb="12" eb="13">
      <t>コウ</t>
    </rPh>
    <rPh sb="13" eb="14">
      <t>コト</t>
    </rPh>
    <rPh sb="15" eb="16">
      <t>キ</t>
    </rPh>
    <rPh sb="16" eb="17">
      <t>カイ</t>
    </rPh>
    <rPh sb="17" eb="18">
      <t>セツ</t>
    </rPh>
    <rPh sb="18" eb="19">
      <t>ソナエ</t>
    </rPh>
    <rPh sb="19" eb="20">
      <t>コウ</t>
    </rPh>
    <rPh sb="20" eb="21">
      <t>コト</t>
    </rPh>
    <phoneticPr fontId="2"/>
  </si>
  <si>
    <t>建築・設備（一括発注工事）</t>
    <rPh sb="0" eb="2">
      <t>ケンチク</t>
    </rPh>
    <rPh sb="3" eb="5">
      <t>セツビ</t>
    </rPh>
    <rPh sb="6" eb="8">
      <t>イッカツ</t>
    </rPh>
    <rPh sb="8" eb="10">
      <t>ハッチュウ</t>
    </rPh>
    <rPh sb="10" eb="11">
      <t>コウ</t>
    </rPh>
    <rPh sb="11" eb="12">
      <t>ジ</t>
    </rPh>
    <phoneticPr fontId="1"/>
  </si>
  <si>
    <t>工程のフォローアップを実施し、受注者の責により関連工事及び入居官署等に対し、影響を及ぼす工程の遅れが</t>
    <rPh sb="0" eb="2">
      <t>コウテイ</t>
    </rPh>
    <rPh sb="11" eb="13">
      <t>ジッシ</t>
    </rPh>
    <rPh sb="15" eb="18">
      <t>ジュチュウシャ</t>
    </rPh>
    <rPh sb="19" eb="20">
      <t>セキ</t>
    </rPh>
    <rPh sb="23" eb="25">
      <t>カンレン</t>
    </rPh>
    <rPh sb="25" eb="27">
      <t>コウジ</t>
    </rPh>
    <rPh sb="27" eb="28">
      <t>オヨ</t>
    </rPh>
    <rPh sb="29" eb="31">
      <t>ニュウキョ</t>
    </rPh>
    <rPh sb="31" eb="33">
      <t>カンショ</t>
    </rPh>
    <rPh sb="33" eb="34">
      <t>トウ</t>
    </rPh>
    <rPh sb="35" eb="36">
      <t>タイ</t>
    </rPh>
    <rPh sb="38" eb="40">
      <t>エイキョウ</t>
    </rPh>
    <rPh sb="41" eb="42">
      <t>オヨ</t>
    </rPh>
    <rPh sb="44" eb="46">
      <t>コウテイ</t>
    </rPh>
    <rPh sb="47" eb="48">
      <t>オク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</si>
</sst>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
    <numFmt numFmtId="177" formatCode="0.0_ "/>
    <numFmt numFmtId="178" formatCode="0.00_ "/>
    <numFmt numFmtId="179" formatCode="0&quot;よ&quot;&quot;り&quot;"/>
    <numFmt numFmtId="180" formatCode="&quot;（　&quot;0\ \ \)"/>
    <numFmt numFmtId="181" formatCode="\(\ \ ?0.00\ \ \)"/>
    <numFmt numFmtId="182" formatCode="&quot;(  &quot;?0.00&quot;  )&quot;"/>
  </numFmts>
  <fonts count="16" x14ac:knownFonts="1">
    <font>
      <sz val="11"/>
      <name val="MS UI Gothic"/>
      <family val="3"/>
      <charset val="128"/>
    </font>
    <font>
      <sz val="6"/>
      <name val="MS UI Gothic"/>
      <family val="3"/>
      <charset val="128"/>
    </font>
    <font>
      <sz val="6"/>
      <name val="ＭＳ Ｐゴシック"/>
      <family val="3"/>
      <charset val="128"/>
    </font>
    <font>
      <sz val="11"/>
      <name val="ＭＳ 明朝"/>
      <family val="1"/>
      <charset val="128"/>
    </font>
    <font>
      <sz val="11"/>
      <name val="Marlett"/>
      <charset val="2"/>
    </font>
    <font>
      <sz val="11"/>
      <color indexed="9"/>
      <name val="ＭＳ 明朝"/>
      <family val="1"/>
      <charset val="128"/>
    </font>
    <font>
      <sz val="11"/>
      <color indexed="8"/>
      <name val="ＭＳ 明朝"/>
      <family val="1"/>
      <charset val="128"/>
    </font>
    <font>
      <sz val="9"/>
      <name val="ＭＳ 明朝"/>
      <family val="1"/>
      <charset val="128"/>
    </font>
    <font>
      <sz val="10.5"/>
      <name val="ＭＳ 明朝"/>
      <family val="1"/>
      <charset val="128"/>
    </font>
    <font>
      <sz val="11"/>
      <name val="ＭＳ ゴシック"/>
      <family val="3"/>
      <charset val="128"/>
    </font>
    <font>
      <sz val="10.5"/>
      <name val="ＭＳ ゴシック"/>
      <family val="3"/>
      <charset val="128"/>
    </font>
    <font>
      <sz val="11"/>
      <color indexed="9"/>
      <name val="ＭＳ ゴシック"/>
      <family val="3"/>
      <charset val="128"/>
    </font>
    <font>
      <sz val="10"/>
      <name val="ＭＳ ゴシック"/>
      <family val="3"/>
      <charset val="128"/>
    </font>
    <font>
      <sz val="11"/>
      <color indexed="22"/>
      <name val="ＭＳ 明朝"/>
      <family val="1"/>
      <charset val="128"/>
    </font>
    <font>
      <sz val="11"/>
      <color theme="0"/>
      <name val="ＭＳ 明朝"/>
      <family val="1"/>
      <charset val="128"/>
    </font>
    <font>
      <sz val="11"/>
      <color rgb="FFFF0000"/>
      <name val="ＭＳ 明朝"/>
      <family val="1"/>
      <charset val="128"/>
    </font>
  </fonts>
  <fills count="3">
    <fill>
      <patternFill patternType="none"/>
    </fill>
    <fill>
      <patternFill patternType="gray125"/>
    </fill>
    <fill>
      <patternFill patternType="solid">
        <fgColor indexed="43"/>
        <bgColor indexed="64"/>
      </patternFill>
    </fill>
  </fills>
  <borders count="42">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top/>
      <bottom style="hair">
        <color indexed="64"/>
      </bottom>
      <diagonal/>
    </border>
    <border diagonalDown="1">
      <left style="thin">
        <color indexed="64"/>
      </left>
      <right style="hair">
        <color indexed="64"/>
      </right>
      <top style="thin">
        <color indexed="64"/>
      </top>
      <bottom/>
      <diagonal style="hair">
        <color indexed="64"/>
      </diagonal>
    </border>
    <border diagonalDown="1">
      <left style="thin">
        <color indexed="64"/>
      </left>
      <right style="hair">
        <color indexed="64"/>
      </right>
      <top/>
      <bottom/>
      <diagonal style="hair">
        <color indexed="64"/>
      </diagonal>
    </border>
    <border diagonalDown="1">
      <left style="thin">
        <color indexed="64"/>
      </left>
      <right style="hair">
        <color indexed="64"/>
      </right>
      <top/>
      <bottom style="hair">
        <color indexed="64"/>
      </bottom>
      <diagonal style="hair">
        <color indexed="64"/>
      </diagonal>
    </border>
  </borders>
  <cellStyleXfs count="1">
    <xf numFmtId="0" fontId="0" fillId="0" borderId="0">
      <alignment vertical="center"/>
    </xf>
  </cellStyleXfs>
  <cellXfs count="265">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0" xfId="0" applyFont="1" applyBorder="1">
      <alignment vertical="center"/>
    </xf>
    <xf numFmtId="0" fontId="3" fillId="0" borderId="2" xfId="0" applyFont="1" applyBorder="1">
      <alignment vertical="center"/>
    </xf>
    <xf numFmtId="0" fontId="3" fillId="0" borderId="0"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0" xfId="0" applyFont="1" applyBorder="1" applyAlignment="1">
      <alignment horizontal="left" vertical="center"/>
    </xf>
    <xf numFmtId="0" fontId="3" fillId="0" borderId="3" xfId="0" applyFont="1" applyBorder="1" applyAlignment="1">
      <alignment horizontal="left" vertical="center"/>
    </xf>
    <xf numFmtId="49" fontId="3" fillId="0" borderId="0" xfId="0" applyNumberFormat="1" applyFont="1" applyBorder="1" applyAlignment="1">
      <alignment horizontal="left" vertical="center"/>
    </xf>
    <xf numFmtId="49" fontId="3" fillId="0" borderId="0" xfId="0" applyNumberFormat="1" applyFont="1" applyBorder="1" applyAlignment="1">
      <alignment horizontal="right" vertical="center"/>
    </xf>
    <xf numFmtId="0" fontId="3" fillId="0" borderId="1" xfId="0" applyFont="1" applyBorder="1" applyAlignment="1">
      <alignment horizontal="left" vertical="center"/>
    </xf>
    <xf numFmtId="0" fontId="3" fillId="0" borderId="0" xfId="0" applyFont="1" applyAlignment="1">
      <alignment vertical="center"/>
    </xf>
    <xf numFmtId="0" fontId="3" fillId="0" borderId="5" xfId="0" applyFont="1" applyBorder="1">
      <alignment vertical="center"/>
    </xf>
    <xf numFmtId="0" fontId="3" fillId="0" borderId="0" xfId="0" applyFont="1" applyFill="1" applyBorder="1">
      <alignment vertical="center"/>
    </xf>
    <xf numFmtId="0" fontId="3" fillId="0" borderId="0" xfId="0" applyFont="1" applyBorder="1" applyAlignment="1">
      <alignment vertical="center"/>
    </xf>
    <xf numFmtId="0" fontId="3" fillId="0" borderId="1" xfId="0" applyFont="1" applyBorder="1" applyAlignment="1">
      <alignment vertical="center"/>
    </xf>
    <xf numFmtId="0" fontId="3" fillId="0" borderId="6" xfId="0" applyFont="1" applyBorder="1">
      <alignment vertical="center"/>
    </xf>
    <xf numFmtId="0" fontId="3" fillId="0" borderId="6" xfId="0" applyFont="1" applyBorder="1" applyAlignment="1">
      <alignment vertical="center"/>
    </xf>
    <xf numFmtId="0" fontId="3" fillId="0" borderId="6" xfId="0" applyFont="1" applyBorder="1" applyAlignment="1">
      <alignment horizontal="lef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5"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0" xfId="0" applyFont="1" applyBorder="1" applyAlignment="1" applyProtection="1">
      <alignment vertical="center"/>
      <protection locked="0"/>
    </xf>
    <xf numFmtId="0" fontId="8" fillId="0" borderId="0" xfId="0" applyFont="1" applyAlignment="1">
      <alignment vertical="center"/>
    </xf>
    <xf numFmtId="0" fontId="8" fillId="0" borderId="6" xfId="0" applyFont="1" applyBorder="1" applyAlignment="1">
      <alignment vertical="center"/>
    </xf>
    <xf numFmtId="0" fontId="3" fillId="2" borderId="0" xfId="0" applyFont="1" applyFill="1" applyBorder="1" applyAlignment="1" applyProtection="1">
      <alignment horizontal="left" vertical="center"/>
      <protection locked="0"/>
    </xf>
    <xf numFmtId="0" fontId="3" fillId="2" borderId="0" xfId="0" applyFont="1" applyFill="1" applyBorder="1">
      <alignment vertical="center"/>
    </xf>
    <xf numFmtId="0" fontId="3" fillId="2" borderId="2" xfId="0" applyFont="1" applyFill="1" applyBorder="1">
      <alignment vertical="center"/>
    </xf>
    <xf numFmtId="0" fontId="3" fillId="2" borderId="0" xfId="0" applyFont="1" applyFill="1" applyBorder="1" applyProtection="1">
      <alignment vertical="center"/>
      <protection locked="0"/>
    </xf>
    <xf numFmtId="0" fontId="3" fillId="2" borderId="2" xfId="0" applyFont="1" applyFill="1" applyBorder="1" applyProtection="1">
      <alignment vertical="center"/>
      <protection locked="0"/>
    </xf>
    <xf numFmtId="0" fontId="4" fillId="2" borderId="1"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3" fillId="2" borderId="3" xfId="0" applyFont="1" applyFill="1" applyBorder="1" applyAlignment="1" applyProtection="1">
      <alignment vertical="center"/>
      <protection locked="0"/>
    </xf>
    <xf numFmtId="0" fontId="3" fillId="2" borderId="2" xfId="0" applyFont="1" applyFill="1" applyBorder="1" applyAlignment="1" applyProtection="1">
      <alignment vertical="center"/>
      <protection locked="0"/>
    </xf>
    <xf numFmtId="0" fontId="3" fillId="2" borderId="4" xfId="0" applyFont="1" applyFill="1" applyBorder="1" applyAlignment="1" applyProtection="1">
      <alignment vertical="center"/>
      <protection locked="0"/>
    </xf>
    <xf numFmtId="0" fontId="5" fillId="0" borderId="0" xfId="0" applyFont="1">
      <alignment vertical="center"/>
    </xf>
    <xf numFmtId="0" fontId="5" fillId="0" borderId="0" xfId="0" applyFont="1" applyAlignment="1">
      <alignment vertical="center"/>
    </xf>
    <xf numFmtId="0" fontId="4" fillId="0" borderId="1" xfId="0" applyFont="1" applyFill="1" applyBorder="1" applyAlignment="1" applyProtection="1">
      <alignment horizontal="center" vertical="center"/>
      <protection locked="0"/>
    </xf>
    <xf numFmtId="177" fontId="3" fillId="2" borderId="0" xfId="0" applyNumberFormat="1" applyFont="1" applyFill="1" applyBorder="1" applyAlignment="1" applyProtection="1">
      <alignment horizontal="right" vertical="center"/>
      <protection locked="0"/>
    </xf>
    <xf numFmtId="49" fontId="3" fillId="0" borderId="1" xfId="0" applyNumberFormat="1" applyFont="1" applyBorder="1" applyAlignment="1">
      <alignment horizontal="right" vertical="center"/>
    </xf>
    <xf numFmtId="0" fontId="3" fillId="0" borderId="12" xfId="0" applyFont="1" applyBorder="1">
      <alignment vertical="center"/>
    </xf>
    <xf numFmtId="0" fontId="3" fillId="0" borderId="13" xfId="0" applyFont="1" applyBorder="1">
      <alignment vertical="center"/>
    </xf>
    <xf numFmtId="177" fontId="3" fillId="0" borderId="6" xfId="0" applyNumberFormat="1" applyFont="1" applyFill="1" applyBorder="1" applyAlignment="1" applyProtection="1">
      <alignment horizontal="right" vertical="center"/>
      <protection locked="0"/>
    </xf>
    <xf numFmtId="0" fontId="3" fillId="2" borderId="9" xfId="0" applyFont="1" applyFill="1" applyBorder="1" applyAlignment="1">
      <alignment vertical="center"/>
    </xf>
    <xf numFmtId="0" fontId="3" fillId="2" borderId="7" xfId="0" applyFont="1" applyFill="1" applyBorder="1" applyAlignment="1">
      <alignment vertical="center"/>
    </xf>
    <xf numFmtId="0" fontId="3" fillId="2" borderId="10" xfId="0" applyFont="1" applyFill="1" applyBorder="1" applyAlignment="1">
      <alignment vertical="center"/>
    </xf>
    <xf numFmtId="0" fontId="9" fillId="0" borderId="0" xfId="0" applyFont="1">
      <alignment vertical="center"/>
    </xf>
    <xf numFmtId="0" fontId="9" fillId="0" borderId="0" xfId="0" applyFont="1" applyAlignment="1">
      <alignment vertical="center"/>
    </xf>
    <xf numFmtId="0" fontId="9" fillId="0" borderId="0" xfId="0" applyFont="1" applyAlignment="1">
      <alignment horizontal="right"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49" fontId="3" fillId="0" borderId="6" xfId="0" applyNumberFormat="1" applyFont="1" applyBorder="1" applyAlignment="1">
      <alignment horizontal="left" vertical="center"/>
    </xf>
    <xf numFmtId="49" fontId="3" fillId="0" borderId="12" xfId="0" applyNumberFormat="1" applyFont="1" applyBorder="1" applyAlignment="1">
      <alignment horizontal="right" vertical="center"/>
    </xf>
    <xf numFmtId="0" fontId="3" fillId="0" borderId="12" xfId="0" applyFont="1" applyBorder="1" applyAlignment="1">
      <alignment horizontal="left" vertical="center"/>
    </xf>
    <xf numFmtId="0" fontId="3" fillId="2" borderId="12" xfId="0" applyFont="1" applyFill="1" applyBorder="1" applyAlignment="1" applyProtection="1">
      <alignment horizontal="left" vertical="center"/>
      <protection locked="0"/>
    </xf>
    <xf numFmtId="0" fontId="3" fillId="2" borderId="12" xfId="0" applyFont="1" applyFill="1" applyBorder="1" applyProtection="1">
      <alignment vertical="center"/>
      <protection locked="0"/>
    </xf>
    <xf numFmtId="0" fontId="3" fillId="2" borderId="13" xfId="0" applyFont="1" applyFill="1" applyBorder="1" applyProtection="1">
      <alignment vertical="center"/>
      <protection locked="0"/>
    </xf>
    <xf numFmtId="0" fontId="3" fillId="0" borderId="16" xfId="0" applyFont="1" applyBorder="1">
      <alignment vertical="center"/>
    </xf>
    <xf numFmtId="0" fontId="4" fillId="2" borderId="17" xfId="0" applyFont="1" applyFill="1" applyBorder="1" applyAlignment="1" applyProtection="1">
      <alignment horizontal="center" vertical="center"/>
      <protection locked="0"/>
    </xf>
    <xf numFmtId="0" fontId="3" fillId="0" borderId="17" xfId="0" applyFont="1" applyBorder="1">
      <alignment vertical="center"/>
    </xf>
    <xf numFmtId="0" fontId="3" fillId="0" borderId="18" xfId="0" applyFont="1" applyBorder="1">
      <alignment vertical="center"/>
    </xf>
    <xf numFmtId="0" fontId="3" fillId="0" borderId="19" xfId="0" applyFont="1" applyBorder="1" applyAlignment="1">
      <alignment horizontal="center" vertical="center"/>
    </xf>
    <xf numFmtId="0" fontId="4" fillId="2" borderId="19"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17" xfId="0" applyFont="1" applyFill="1" applyBorder="1" applyAlignment="1" applyProtection="1">
      <alignment horizontal="center" vertical="center"/>
      <protection locked="0"/>
    </xf>
    <xf numFmtId="0" fontId="3" fillId="0" borderId="20" xfId="0" applyFont="1" applyBorder="1" applyAlignment="1">
      <alignment horizontal="center" vertical="center"/>
    </xf>
    <xf numFmtId="0" fontId="3" fillId="0" borderId="18" xfId="0" applyFont="1" applyBorder="1" applyAlignment="1">
      <alignment horizontal="center" vertical="center"/>
    </xf>
    <xf numFmtId="0" fontId="7" fillId="0" borderId="19" xfId="0" applyFont="1" applyBorder="1" applyAlignment="1">
      <alignment horizontal="center" vertical="center"/>
    </xf>
    <xf numFmtId="0" fontId="7" fillId="0" borderId="17" xfId="0" applyFont="1" applyBorder="1" applyAlignment="1">
      <alignment horizontal="center" vertical="center"/>
    </xf>
    <xf numFmtId="0" fontId="3" fillId="0" borderId="17" xfId="0" applyFont="1" applyBorder="1" applyAlignment="1">
      <alignment horizontal="center" vertical="center"/>
    </xf>
    <xf numFmtId="176" fontId="3" fillId="0" borderId="19" xfId="0" applyNumberFormat="1" applyFont="1" applyBorder="1" applyAlignment="1">
      <alignment horizontal="center" vertical="center"/>
    </xf>
    <xf numFmtId="176" fontId="3" fillId="0" borderId="17" xfId="0" applyNumberFormat="1" applyFont="1" applyBorder="1" applyAlignment="1">
      <alignment horizontal="center" vertical="center"/>
    </xf>
    <xf numFmtId="0" fontId="5" fillId="0" borderId="19" xfId="0" applyNumberFormat="1" applyFont="1" applyBorder="1">
      <alignment vertical="center"/>
    </xf>
    <xf numFmtId="0" fontId="5" fillId="0" borderId="17" xfId="0" applyNumberFormat="1" applyFont="1" applyBorder="1">
      <alignment vertical="center"/>
    </xf>
    <xf numFmtId="0" fontId="3" fillId="0" borderId="19" xfId="0" applyFont="1" applyBorder="1">
      <alignment vertical="center"/>
    </xf>
    <xf numFmtId="0" fontId="3" fillId="0" borderId="21" xfId="0" applyFont="1" applyBorder="1">
      <alignment vertical="center"/>
    </xf>
    <xf numFmtId="0" fontId="3" fillId="0" borderId="22" xfId="0" applyFont="1" applyBorder="1">
      <alignment vertical="center"/>
    </xf>
    <xf numFmtId="0" fontId="4" fillId="0" borderId="1" xfId="0" applyFont="1" applyBorder="1" applyAlignment="1" applyProtection="1">
      <alignment horizontal="center" vertical="center"/>
    </xf>
    <xf numFmtId="176" fontId="3" fillId="0" borderId="1" xfId="0" applyNumberFormat="1" applyFont="1" applyBorder="1" applyAlignment="1">
      <alignment horizontal="center" vertical="center"/>
    </xf>
    <xf numFmtId="0" fontId="5" fillId="0" borderId="1" xfId="0" applyNumberFormat="1" applyFont="1" applyBorder="1">
      <alignment vertical="center"/>
    </xf>
    <xf numFmtId="0" fontId="4" fillId="0" borderId="17" xfId="0" applyFont="1" applyBorder="1" applyAlignment="1" applyProtection="1">
      <alignment horizontal="center" vertical="center"/>
    </xf>
    <xf numFmtId="0" fontId="9" fillId="0" borderId="0" xfId="0" applyFont="1" applyAlignment="1">
      <alignment horizontal="center" vertical="center"/>
    </xf>
    <xf numFmtId="0" fontId="9" fillId="0" borderId="9" xfId="0" applyFont="1" applyBorder="1" applyAlignment="1">
      <alignment horizontal="center" vertical="center"/>
    </xf>
    <xf numFmtId="0" fontId="9" fillId="0" borderId="7" xfId="0" applyFont="1" applyBorder="1" applyAlignment="1">
      <alignment horizontal="center" vertical="center"/>
    </xf>
    <xf numFmtId="0" fontId="9" fillId="0" borderId="7" xfId="0" applyFont="1" applyBorder="1" applyAlignment="1">
      <alignment vertical="center"/>
    </xf>
    <xf numFmtId="0" fontId="9" fillId="0" borderId="10" xfId="0" applyFont="1" applyBorder="1" applyAlignment="1">
      <alignment vertical="center"/>
    </xf>
    <xf numFmtId="0" fontId="9" fillId="0" borderId="14" xfId="0" applyFont="1" applyBorder="1" applyAlignment="1">
      <alignment vertical="center"/>
    </xf>
    <xf numFmtId="0" fontId="9" fillId="0" borderId="23" xfId="0" applyFont="1" applyBorder="1" applyAlignment="1">
      <alignment vertical="center"/>
    </xf>
    <xf numFmtId="0" fontId="9" fillId="0" borderId="15" xfId="0" applyFont="1" applyBorder="1" applyAlignment="1">
      <alignment vertical="center"/>
    </xf>
    <xf numFmtId="0" fontId="10" fillId="0" borderId="6" xfId="0" applyFont="1" applyBorder="1" applyAlignment="1">
      <alignment vertical="center"/>
    </xf>
    <xf numFmtId="0" fontId="10" fillId="0" borderId="0" xfId="0" applyFont="1" applyAlignment="1">
      <alignment vertical="center"/>
    </xf>
    <xf numFmtId="0" fontId="10" fillId="0" borderId="8" xfId="0" applyFont="1" applyBorder="1">
      <alignment vertical="center"/>
    </xf>
    <xf numFmtId="0" fontId="10" fillId="0" borderId="14" xfId="0" applyFont="1" applyBorder="1" applyAlignment="1">
      <alignment vertical="center"/>
    </xf>
    <xf numFmtId="0" fontId="10" fillId="0" borderId="1" xfId="0" applyFont="1" applyBorder="1">
      <alignment vertical="center"/>
    </xf>
    <xf numFmtId="0" fontId="10" fillId="0" borderId="23" xfId="0" applyFont="1" applyBorder="1" applyAlignment="1">
      <alignment vertical="center"/>
    </xf>
    <xf numFmtId="0" fontId="10" fillId="0" borderId="23" xfId="0" applyFont="1" applyBorder="1">
      <alignment vertical="center"/>
    </xf>
    <xf numFmtId="0" fontId="10" fillId="0" borderId="11" xfId="0" applyFont="1" applyBorder="1">
      <alignment vertical="center"/>
    </xf>
    <xf numFmtId="0" fontId="10" fillId="0" borderId="15" xfId="0" applyFont="1" applyBorder="1">
      <alignment vertical="center"/>
    </xf>
    <xf numFmtId="0" fontId="10" fillId="0" borderId="14" xfId="0" applyFont="1" applyBorder="1">
      <alignment vertical="center"/>
    </xf>
    <xf numFmtId="0" fontId="10" fillId="0" borderId="14" xfId="0" applyFont="1" applyBorder="1" applyAlignment="1">
      <alignment vertical="center" shrinkToFit="1"/>
    </xf>
    <xf numFmtId="0" fontId="10" fillId="0" borderId="23" xfId="0" applyFont="1" applyBorder="1" applyAlignment="1">
      <alignment vertical="center" shrinkToFit="1"/>
    </xf>
    <xf numFmtId="0" fontId="9" fillId="0" borderId="24" xfId="0" applyFont="1" applyBorder="1" applyAlignment="1">
      <alignment horizontal="distributed" vertical="center" justifyLastLine="1"/>
    </xf>
    <xf numFmtId="0" fontId="9" fillId="0" borderId="25" xfId="0" applyFont="1" applyBorder="1" applyAlignment="1">
      <alignment horizontal="distributed" vertical="center" justifyLastLine="1"/>
    </xf>
    <xf numFmtId="0" fontId="9" fillId="0" borderId="26" xfId="0" applyFont="1" applyBorder="1" applyAlignment="1" applyProtection="1">
      <alignment horizontal="center" vertical="center"/>
      <protection locked="0"/>
    </xf>
    <xf numFmtId="0" fontId="9" fillId="0" borderId="27" xfId="0" applyFont="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0" fontId="9" fillId="0" borderId="24" xfId="0" applyFont="1" applyBorder="1" applyAlignment="1">
      <alignment horizontal="center" vertical="center" shrinkToFit="1"/>
    </xf>
    <xf numFmtId="0" fontId="9" fillId="0" borderId="29" xfId="0" applyFont="1" applyBorder="1" applyAlignment="1">
      <alignment horizontal="center" vertical="center" shrinkToFit="1"/>
    </xf>
    <xf numFmtId="0" fontId="9" fillId="0" borderId="25" xfId="0" applyFont="1" applyBorder="1" applyAlignment="1">
      <alignment horizontal="center" vertical="center" shrinkToFit="1"/>
    </xf>
    <xf numFmtId="0" fontId="4" fillId="0" borderId="19" xfId="0" applyFont="1" applyBorder="1" applyAlignment="1" applyProtection="1">
      <alignment horizontal="center" vertical="center"/>
    </xf>
    <xf numFmtId="0" fontId="3" fillId="0" borderId="30" xfId="0" applyFont="1" applyBorder="1">
      <alignment vertical="center"/>
    </xf>
    <xf numFmtId="0" fontId="3" fillId="0" borderId="31" xfId="0" applyFont="1" applyBorder="1">
      <alignment vertical="center"/>
    </xf>
    <xf numFmtId="0" fontId="3" fillId="0" borderId="32" xfId="0" applyFont="1" applyBorder="1">
      <alignment vertical="center"/>
    </xf>
    <xf numFmtId="0" fontId="3" fillId="0" borderId="33" xfId="0" applyFont="1" applyBorder="1">
      <alignment vertical="center"/>
    </xf>
    <xf numFmtId="0" fontId="4" fillId="0" borderId="20" xfId="0" applyFont="1" applyFill="1" applyBorder="1" applyAlignment="1" applyProtection="1">
      <alignment horizontal="center" vertical="center"/>
    </xf>
    <xf numFmtId="0" fontId="4" fillId="0" borderId="18" xfId="0" applyFont="1" applyFill="1" applyBorder="1" applyAlignment="1" applyProtection="1">
      <alignment horizontal="center" vertical="center"/>
    </xf>
    <xf numFmtId="0" fontId="3" fillId="0" borderId="20" xfId="0" applyFont="1" applyBorder="1">
      <alignment vertical="center"/>
    </xf>
    <xf numFmtId="0" fontId="3" fillId="0" borderId="30" xfId="0" applyFont="1" applyBorder="1" applyAlignment="1">
      <alignment horizontal="center" vertical="center"/>
    </xf>
    <xf numFmtId="0" fontId="3" fillId="2" borderId="12" xfId="0" applyFont="1" applyFill="1" applyBorder="1">
      <alignment vertical="center"/>
    </xf>
    <xf numFmtId="0" fontId="3" fillId="2" borderId="13" xfId="0" applyFont="1" applyFill="1" applyBorder="1">
      <alignment vertical="center"/>
    </xf>
    <xf numFmtId="0" fontId="3" fillId="0" borderId="32" xfId="0" applyFont="1" applyBorder="1" applyAlignment="1">
      <alignment horizontal="left" vertical="center"/>
    </xf>
    <xf numFmtId="0" fontId="3" fillId="0" borderId="34" xfId="0" applyFont="1" applyBorder="1" applyAlignment="1">
      <alignment horizontal="center" vertical="center"/>
    </xf>
    <xf numFmtId="0" fontId="10" fillId="0" borderId="0" xfId="0" applyFont="1" applyBorder="1" applyAlignment="1">
      <alignment vertical="center"/>
    </xf>
    <xf numFmtId="0" fontId="3" fillId="0" borderId="1" xfId="0" applyFont="1" applyBorder="1" applyAlignment="1">
      <alignment horizontal="center" vertical="center"/>
    </xf>
    <xf numFmtId="0" fontId="5" fillId="0" borderId="0" xfId="0" applyFont="1" applyBorder="1">
      <alignment vertical="center"/>
    </xf>
    <xf numFmtId="0" fontId="7" fillId="0" borderId="34" xfId="0" applyFont="1" applyBorder="1" applyAlignment="1">
      <alignment horizontal="center" vertical="center"/>
    </xf>
    <xf numFmtId="0" fontId="7" fillId="0" borderId="31" xfId="0" applyFont="1" applyBorder="1" applyAlignment="1">
      <alignment horizontal="center" vertical="center"/>
    </xf>
    <xf numFmtId="0" fontId="3" fillId="0" borderId="34" xfId="0" applyFont="1" applyBorder="1">
      <alignment vertical="center"/>
    </xf>
    <xf numFmtId="0" fontId="10" fillId="0" borderId="23" xfId="0" applyFont="1" applyBorder="1" applyAlignment="1">
      <alignment horizontal="right" vertical="center"/>
    </xf>
    <xf numFmtId="0" fontId="4" fillId="0" borderId="20" xfId="0" applyFont="1" applyFill="1" applyBorder="1" applyAlignment="1" applyProtection="1">
      <alignment horizontal="center" vertical="center"/>
      <protection locked="0"/>
    </xf>
    <xf numFmtId="0" fontId="4" fillId="0" borderId="18" xfId="0" applyFont="1" applyFill="1" applyBorder="1" applyAlignment="1" applyProtection="1">
      <alignment horizontal="center" vertical="center"/>
      <protection locked="0"/>
    </xf>
    <xf numFmtId="0" fontId="9" fillId="0" borderId="0" xfId="0" applyFont="1" applyBorder="1" applyAlignment="1">
      <alignment vertical="center"/>
    </xf>
    <xf numFmtId="0" fontId="9" fillId="0" borderId="6" xfId="0" applyFont="1" applyBorder="1" applyAlignment="1">
      <alignment vertical="center"/>
    </xf>
    <xf numFmtId="0" fontId="9" fillId="0" borderId="0" xfId="0" applyFont="1" applyBorder="1" applyAlignment="1">
      <alignment horizontal="left" vertical="center"/>
    </xf>
    <xf numFmtId="0" fontId="3" fillId="0" borderId="2" xfId="0" applyFont="1" applyBorder="1" applyAlignment="1">
      <alignment vertical="center" shrinkToFit="1"/>
    </xf>
    <xf numFmtId="0" fontId="3" fillId="0" borderId="4" xfId="0" applyFont="1" applyBorder="1" applyAlignment="1">
      <alignment vertical="center"/>
    </xf>
    <xf numFmtId="0" fontId="5" fillId="0" borderId="1" xfId="0" applyFont="1" applyBorder="1">
      <alignment vertical="center"/>
    </xf>
    <xf numFmtId="0" fontId="5" fillId="0" borderId="0" xfId="0" applyFont="1" applyBorder="1" applyAlignment="1">
      <alignment vertical="center"/>
    </xf>
    <xf numFmtId="0" fontId="4" fillId="2" borderId="2" xfId="0" applyFont="1" applyFill="1" applyBorder="1" applyAlignment="1" applyProtection="1">
      <alignment horizontal="center" vertical="center"/>
      <protection locked="0"/>
    </xf>
    <xf numFmtId="176" fontId="5" fillId="0" borderId="0" xfId="0" applyNumberFormat="1" applyFont="1">
      <alignment vertical="center"/>
    </xf>
    <xf numFmtId="0" fontId="5" fillId="0" borderId="0" xfId="0" applyNumberFormat="1" applyFont="1">
      <alignment vertical="center"/>
    </xf>
    <xf numFmtId="178" fontId="10" fillId="0" borderId="23" xfId="0" applyNumberFormat="1" applyFont="1" applyBorder="1" applyAlignment="1">
      <alignment vertical="center"/>
    </xf>
    <xf numFmtId="0" fontId="10" fillId="0" borderId="1" xfId="0" applyFont="1" applyBorder="1" applyAlignment="1">
      <alignment vertical="center"/>
    </xf>
    <xf numFmtId="0" fontId="9" fillId="0" borderId="35" xfId="0" applyFont="1" applyBorder="1" applyAlignment="1" applyProtection="1">
      <alignment horizontal="center" vertical="center"/>
      <protection locked="0"/>
    </xf>
    <xf numFmtId="0" fontId="9" fillId="0" borderId="36" xfId="0" applyFont="1" applyBorder="1" applyAlignment="1">
      <alignment horizontal="center" vertical="center" shrinkToFit="1"/>
    </xf>
    <xf numFmtId="177" fontId="5" fillId="0" borderId="0" xfId="0" applyNumberFormat="1" applyFont="1" applyBorder="1" applyAlignment="1">
      <alignment vertical="center"/>
    </xf>
    <xf numFmtId="0" fontId="3" fillId="0" borderId="0" xfId="0" applyFont="1" applyFill="1" applyBorder="1" applyAlignment="1" applyProtection="1">
      <alignment vertical="center"/>
    </xf>
    <xf numFmtId="176" fontId="14" fillId="0" borderId="19" xfId="0" applyNumberFormat="1" applyFont="1" applyBorder="1" applyAlignment="1" applyProtection="1">
      <alignment horizontal="center" vertical="center"/>
    </xf>
    <xf numFmtId="0" fontId="9" fillId="0" borderId="0" xfId="0" applyFont="1" applyAlignment="1" applyProtection="1">
      <alignment horizontal="left" vertical="center"/>
    </xf>
    <xf numFmtId="0" fontId="9" fillId="0" borderId="3" xfId="0" applyFont="1" applyBorder="1" applyAlignment="1" applyProtection="1">
      <alignment vertical="center"/>
    </xf>
    <xf numFmtId="49" fontId="9" fillId="0" borderId="0" xfId="0" applyNumberFormat="1" applyFont="1" applyAlignment="1" applyProtection="1">
      <alignment horizontal="right" vertical="center"/>
    </xf>
    <xf numFmtId="0" fontId="9" fillId="0" borderId="0" xfId="0" applyFont="1" applyAlignment="1" applyProtection="1">
      <alignment horizontal="right" vertical="center"/>
    </xf>
    <xf numFmtId="0" fontId="11" fillId="0" borderId="0" xfId="0" applyFont="1" applyAlignment="1" applyProtection="1">
      <alignment horizontal="left" vertical="center"/>
    </xf>
    <xf numFmtId="0" fontId="9" fillId="0" borderId="0" xfId="0" applyFont="1" applyAlignment="1" applyProtection="1">
      <alignment vertical="center"/>
    </xf>
    <xf numFmtId="0" fontId="9" fillId="0" borderId="28" xfId="0" applyFont="1" applyBorder="1" applyAlignment="1" applyProtection="1">
      <alignment horizontal="center" vertical="center"/>
    </xf>
    <xf numFmtId="49" fontId="9" fillId="0" borderId="37" xfId="0" applyNumberFormat="1" applyFont="1" applyBorder="1" applyAlignment="1" applyProtection="1">
      <alignment horizontal="center" vertical="center" wrapText="1"/>
    </xf>
    <xf numFmtId="0" fontId="9" fillId="0" borderId="27" xfId="0" applyFont="1" applyBorder="1" applyAlignment="1" applyProtection="1">
      <alignment horizontal="center" vertical="center"/>
    </xf>
    <xf numFmtId="0" fontId="5" fillId="0" borderId="0" xfId="0" applyFont="1" applyBorder="1" applyAlignment="1" applyProtection="1">
      <alignment horizontal="justify" vertical="center"/>
    </xf>
    <xf numFmtId="0" fontId="3" fillId="0" borderId="0" xfId="0" applyFont="1" applyAlignment="1" applyProtection="1">
      <alignment vertical="center"/>
    </xf>
    <xf numFmtId="0" fontId="9" fillId="0" borderId="24" xfId="0" applyFont="1" applyBorder="1" applyAlignment="1" applyProtection="1">
      <alignment horizontal="distributed" vertical="center" justifyLastLine="1"/>
    </xf>
    <xf numFmtId="0" fontId="9" fillId="0" borderId="25" xfId="0" applyFont="1" applyBorder="1" applyAlignment="1" applyProtection="1">
      <alignment horizontal="distributed" vertical="center" justifyLastLine="1"/>
    </xf>
    <xf numFmtId="49" fontId="9" fillId="0" borderId="21" xfId="0" applyNumberFormat="1" applyFont="1" applyBorder="1" applyAlignment="1" applyProtection="1">
      <alignment horizontal="center" vertical="center" wrapText="1"/>
    </xf>
    <xf numFmtId="0" fontId="9" fillId="0" borderId="29" xfId="0" applyFont="1" applyBorder="1" applyAlignment="1" applyProtection="1">
      <alignment horizontal="center" vertical="center" shrinkToFit="1"/>
    </xf>
    <xf numFmtId="0" fontId="9" fillId="0" borderId="25" xfId="0" applyFont="1" applyBorder="1" applyAlignment="1" applyProtection="1">
      <alignment horizontal="center" vertical="center" shrinkToFit="1"/>
    </xf>
    <xf numFmtId="176" fontId="5" fillId="0" borderId="0" xfId="0" applyNumberFormat="1" applyFont="1" applyBorder="1" applyAlignment="1" applyProtection="1">
      <alignment vertical="center"/>
    </xf>
    <xf numFmtId="0" fontId="5" fillId="0" borderId="0" xfId="0" applyNumberFormat="1" applyFont="1" applyBorder="1" applyAlignment="1" applyProtection="1">
      <alignment vertical="center"/>
    </xf>
    <xf numFmtId="0" fontId="9" fillId="0" borderId="14" xfId="0" applyFont="1" applyBorder="1" applyAlignment="1" applyProtection="1">
      <alignment vertical="center"/>
    </xf>
    <xf numFmtId="0" fontId="9" fillId="0" borderId="23" xfId="0" applyFont="1" applyBorder="1" applyAlignment="1" applyProtection="1">
      <alignment vertical="center"/>
    </xf>
    <xf numFmtId="0" fontId="3" fillId="0" borderId="2" xfId="0" applyFont="1" applyBorder="1" applyAlignment="1" applyProtection="1">
      <alignment horizontal="justify" vertical="center"/>
    </xf>
    <xf numFmtId="49" fontId="3" fillId="0" borderId="0" xfId="0" applyNumberFormat="1" applyFont="1" applyBorder="1" applyAlignment="1" applyProtection="1">
      <alignment vertical="center"/>
    </xf>
    <xf numFmtId="0" fontId="3" fillId="0" borderId="6" xfId="0" applyFont="1" applyBorder="1" applyAlignment="1" applyProtection="1">
      <alignment vertical="center"/>
    </xf>
    <xf numFmtId="0" fontId="3" fillId="0" borderId="5" xfId="0" applyFont="1" applyBorder="1" applyAlignment="1" applyProtection="1">
      <alignment vertical="center"/>
    </xf>
    <xf numFmtId="0" fontId="5" fillId="0" borderId="0" xfId="0" applyFont="1" applyBorder="1" applyAlignment="1" applyProtection="1">
      <alignment vertical="center"/>
    </xf>
    <xf numFmtId="0" fontId="9" fillId="0" borderId="23" xfId="0" applyFont="1" applyBorder="1" applyAlignment="1" applyProtection="1">
      <alignment vertical="center" shrinkToFit="1"/>
    </xf>
    <xf numFmtId="49" fontId="3" fillId="0" borderId="1" xfId="0" applyNumberFormat="1" applyFont="1" applyBorder="1" applyAlignment="1" applyProtection="1">
      <alignment horizontal="right" vertical="center"/>
    </xf>
    <xf numFmtId="0" fontId="3" fillId="0" borderId="0" xfId="0" applyFont="1" applyBorder="1" applyProtection="1">
      <alignment vertical="center"/>
    </xf>
    <xf numFmtId="0" fontId="3" fillId="0" borderId="0" xfId="0" applyFont="1" applyBorder="1" applyAlignment="1" applyProtection="1">
      <alignment vertical="center"/>
    </xf>
    <xf numFmtId="0" fontId="3" fillId="0" borderId="2" xfId="0" applyFont="1" applyBorder="1" applyAlignment="1" applyProtection="1">
      <alignment vertical="center"/>
    </xf>
    <xf numFmtId="0" fontId="12" fillId="0" borderId="23" xfId="0" applyFont="1" applyBorder="1" applyAlignment="1" applyProtection="1">
      <alignment vertical="center" wrapText="1"/>
    </xf>
    <xf numFmtId="0" fontId="3" fillId="0" borderId="2" xfId="0" applyFont="1" applyBorder="1" applyAlignment="1" applyProtection="1">
      <alignment horizontal="center" vertical="center"/>
    </xf>
    <xf numFmtId="49" fontId="3" fillId="0" borderId="0" xfId="0" applyNumberFormat="1" applyFont="1" applyBorder="1" applyAlignment="1" applyProtection="1">
      <alignment horizontal="right" vertical="center"/>
    </xf>
    <xf numFmtId="0" fontId="3" fillId="0" borderId="0" xfId="0" applyFont="1" applyBorder="1" applyAlignment="1" applyProtection="1">
      <alignment horizontal="left" vertical="center"/>
    </xf>
    <xf numFmtId="0" fontId="9" fillId="0" borderId="23" xfId="0" applyFont="1" applyBorder="1" applyAlignment="1" applyProtection="1">
      <alignment horizontal="center" vertical="center"/>
    </xf>
    <xf numFmtId="0" fontId="3" fillId="0" borderId="17" xfId="0" applyFont="1" applyBorder="1" applyAlignment="1" applyProtection="1">
      <alignment vertical="center"/>
    </xf>
    <xf numFmtId="0" fontId="3" fillId="0" borderId="18" xfId="0" applyFont="1" applyBorder="1" applyAlignment="1" applyProtection="1">
      <alignment vertical="center"/>
    </xf>
    <xf numFmtId="49" fontId="3" fillId="0" borderId="38" xfId="0" applyNumberFormat="1" applyFont="1" applyBorder="1" applyAlignment="1" applyProtection="1">
      <alignment horizontal="right" vertical="center"/>
    </xf>
    <xf numFmtId="0" fontId="3" fillId="0" borderId="12" xfId="0" applyFont="1" applyBorder="1" applyProtection="1">
      <alignment vertical="center"/>
    </xf>
    <xf numFmtId="0" fontId="3" fillId="0" borderId="12" xfId="0" applyFont="1" applyBorder="1" applyAlignment="1" applyProtection="1">
      <alignment vertical="center"/>
    </xf>
    <xf numFmtId="0" fontId="3" fillId="0" borderId="13" xfId="0" applyFont="1" applyBorder="1" applyAlignment="1" applyProtection="1">
      <alignment vertical="center"/>
    </xf>
    <xf numFmtId="0" fontId="9" fillId="0" borderId="2" xfId="0" applyFont="1" applyBorder="1" applyAlignment="1" applyProtection="1">
      <alignment vertical="center"/>
    </xf>
    <xf numFmtId="0" fontId="3" fillId="0" borderId="30" xfId="0" applyFont="1" applyBorder="1" applyAlignment="1" applyProtection="1">
      <alignment vertical="center"/>
    </xf>
    <xf numFmtId="0" fontId="9" fillId="0" borderId="0" xfId="0" applyFont="1" applyBorder="1" applyAlignment="1" applyProtection="1">
      <alignment vertical="center"/>
    </xf>
    <xf numFmtId="0" fontId="4" fillId="0" borderId="2" xfId="0" applyFont="1" applyFill="1" applyBorder="1" applyAlignment="1" applyProtection="1">
      <alignment horizontal="center" vertical="center"/>
    </xf>
    <xf numFmtId="0" fontId="3" fillId="0" borderId="2" xfId="0" applyFont="1" applyFill="1" applyBorder="1" applyAlignment="1" applyProtection="1">
      <alignment vertical="center"/>
    </xf>
    <xf numFmtId="0" fontId="3" fillId="0" borderId="19"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4" fillId="0" borderId="19" xfId="0" applyFont="1" applyFill="1" applyBorder="1" applyAlignment="1" applyProtection="1">
      <alignment horizontal="center" vertical="center"/>
    </xf>
    <xf numFmtId="0" fontId="9" fillId="0" borderId="1" xfId="0" applyFont="1" applyBorder="1" applyAlignment="1" applyProtection="1">
      <alignment vertical="center"/>
    </xf>
    <xf numFmtId="0" fontId="3" fillId="0" borderId="0" xfId="0" applyFont="1" applyFill="1" applyBorder="1" applyAlignment="1" applyProtection="1">
      <alignment horizontal="right" vertical="center"/>
    </xf>
    <xf numFmtId="0" fontId="3" fillId="0" borderId="0" xfId="0" applyFont="1" applyFill="1" applyBorder="1" applyAlignment="1" applyProtection="1">
      <alignment horizontal="center" vertical="center"/>
    </xf>
    <xf numFmtId="0" fontId="14" fillId="0" borderId="2" xfId="0" applyFont="1" applyFill="1" applyBorder="1" applyAlignment="1" applyProtection="1">
      <alignment horizontal="center" vertical="center"/>
    </xf>
    <xf numFmtId="179" fontId="3" fillId="0" borderId="0" xfId="0" applyNumberFormat="1" applyFont="1" applyFill="1" applyBorder="1" applyAlignment="1" applyProtection="1">
      <alignment vertical="center"/>
    </xf>
    <xf numFmtId="179" fontId="3" fillId="2" borderId="0" xfId="0" applyNumberFormat="1" applyFont="1" applyFill="1" applyBorder="1" applyAlignment="1" applyProtection="1">
      <alignment vertical="center"/>
    </xf>
    <xf numFmtId="180" fontId="3"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center" vertical="center"/>
    </xf>
    <xf numFmtId="181" fontId="15" fillId="0" borderId="1" xfId="0" applyNumberFormat="1" applyFont="1" applyFill="1" applyBorder="1" applyAlignment="1" applyProtection="1">
      <alignment horizontal="center" vertical="center"/>
    </xf>
    <xf numFmtId="181" fontId="15" fillId="0" borderId="2" xfId="0" applyNumberFormat="1" applyFont="1" applyFill="1" applyBorder="1" applyAlignment="1" applyProtection="1">
      <alignment horizontal="center" vertical="center"/>
    </xf>
    <xf numFmtId="0" fontId="13" fillId="0" borderId="0" xfId="0" applyNumberFormat="1" applyFont="1" applyBorder="1" applyAlignment="1" applyProtection="1">
      <alignment horizontal="center" vertical="center"/>
    </xf>
    <xf numFmtId="0" fontId="13" fillId="0" borderId="0" xfId="0" applyFont="1" applyAlignment="1" applyProtection="1">
      <alignment vertical="center"/>
    </xf>
    <xf numFmtId="0" fontId="3" fillId="0" borderId="19" xfId="0" applyFont="1" applyBorder="1" applyAlignment="1" applyProtection="1">
      <alignment horizontal="center" vertical="center"/>
    </xf>
    <xf numFmtId="0" fontId="3" fillId="0" borderId="12" xfId="0" applyFont="1" applyFill="1" applyBorder="1" applyAlignment="1" applyProtection="1">
      <alignment vertical="top"/>
    </xf>
    <xf numFmtId="0" fontId="3" fillId="0" borderId="13" xfId="0" applyFont="1" applyFill="1" applyBorder="1" applyAlignment="1" applyProtection="1">
      <alignment vertical="top"/>
    </xf>
    <xf numFmtId="0" fontId="13" fillId="0" borderId="0" xfId="0" applyFont="1" applyBorder="1" applyAlignment="1" applyProtection="1">
      <alignment vertical="center"/>
    </xf>
    <xf numFmtId="0" fontId="7" fillId="0" borderId="19" xfId="0" applyFont="1" applyBorder="1" applyAlignment="1" applyProtection="1">
      <alignment horizontal="center" vertical="center"/>
    </xf>
    <xf numFmtId="0" fontId="7" fillId="0" borderId="2"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2" xfId="0" applyFont="1" applyBorder="1" applyAlignment="1" applyProtection="1">
      <alignment horizontal="center" vertical="center"/>
    </xf>
    <xf numFmtId="176" fontId="14" fillId="0" borderId="2" xfId="0" applyNumberFormat="1" applyFont="1" applyBorder="1" applyAlignment="1" applyProtection="1">
      <alignment horizontal="center" vertical="center"/>
    </xf>
    <xf numFmtId="0" fontId="14" fillId="0" borderId="2" xfId="0" applyNumberFormat="1" applyFont="1" applyBorder="1" applyProtection="1">
      <alignment vertical="center"/>
    </xf>
    <xf numFmtId="0" fontId="14" fillId="0" borderId="19" xfId="0" applyFont="1" applyBorder="1" applyAlignment="1" applyProtection="1">
      <alignment vertical="center"/>
    </xf>
    <xf numFmtId="0" fontId="14" fillId="0" borderId="2" xfId="0" applyFont="1" applyBorder="1" applyAlignment="1" applyProtection="1">
      <alignment vertical="center"/>
    </xf>
    <xf numFmtId="0" fontId="6" fillId="0" borderId="0" xfId="0" applyFont="1" applyBorder="1" applyAlignment="1" applyProtection="1">
      <alignment vertical="center"/>
    </xf>
    <xf numFmtId="0" fontId="3" fillId="0" borderId="19" xfId="0" applyFont="1" applyBorder="1" applyAlignment="1" applyProtection="1">
      <alignment vertical="center"/>
    </xf>
    <xf numFmtId="0" fontId="3"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3" fillId="0" borderId="0" xfId="0" applyFont="1" applyProtection="1">
      <alignment vertical="center"/>
    </xf>
    <xf numFmtId="0" fontId="9" fillId="0" borderId="15" xfId="0" applyFont="1" applyBorder="1" applyAlignment="1" applyProtection="1">
      <alignment vertical="center"/>
    </xf>
    <xf numFmtId="0" fontId="3" fillId="0" borderId="21" xfId="0" applyFont="1" applyBorder="1" applyAlignment="1" applyProtection="1">
      <alignment vertical="center"/>
    </xf>
    <xf numFmtId="0" fontId="3" fillId="0" borderId="4" xfId="0" applyFont="1" applyBorder="1" applyAlignment="1" applyProtection="1">
      <alignment vertical="center"/>
    </xf>
    <xf numFmtId="49" fontId="3" fillId="0" borderId="3" xfId="0" applyNumberFormat="1" applyFont="1" applyBorder="1" applyAlignment="1" applyProtection="1">
      <alignment horizontal="right" vertical="center"/>
    </xf>
    <xf numFmtId="0" fontId="3" fillId="0" borderId="3" xfId="0" applyFont="1" applyBorder="1" applyAlignment="1" applyProtection="1">
      <alignment horizontal="left" vertical="center" indent="2"/>
    </xf>
    <xf numFmtId="0" fontId="3" fillId="0" borderId="3" xfId="0" applyFont="1" applyBorder="1" applyAlignment="1" applyProtection="1">
      <alignment vertical="center"/>
    </xf>
    <xf numFmtId="0" fontId="10" fillId="0" borderId="0" xfId="0" applyFont="1" applyBorder="1" applyAlignment="1" applyProtection="1">
      <alignment vertical="center"/>
    </xf>
    <xf numFmtId="0" fontId="5" fillId="0" borderId="0" xfId="0" applyFont="1" applyAlignment="1" applyProtection="1">
      <alignment vertical="center"/>
    </xf>
    <xf numFmtId="49" fontId="3" fillId="0" borderId="0" xfId="0" applyNumberFormat="1" applyFont="1" applyAlignment="1" applyProtection="1">
      <alignment horizontal="right" vertical="center"/>
    </xf>
    <xf numFmtId="181" fontId="3" fillId="2" borderId="2" xfId="0" applyNumberFormat="1" applyFont="1" applyFill="1" applyBorder="1" applyAlignment="1" applyProtection="1">
      <alignment horizontal="center" vertical="center"/>
      <protection locked="0"/>
    </xf>
    <xf numFmtId="182" fontId="3" fillId="2" borderId="2" xfId="0" applyNumberFormat="1" applyFont="1" applyFill="1" applyBorder="1" applyAlignment="1" applyProtection="1">
      <alignment horizontal="center" vertical="center"/>
      <protection locked="0"/>
    </xf>
    <xf numFmtId="0" fontId="9" fillId="0" borderId="6" xfId="0" applyFont="1" applyBorder="1" applyAlignment="1">
      <alignment horizontal="left" vertical="center"/>
    </xf>
    <xf numFmtId="0" fontId="12" fillId="0" borderId="0" xfId="0" applyFont="1">
      <alignment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4" xfId="0" applyFont="1" applyBorder="1" applyAlignment="1">
      <alignment horizontal="distributed" vertical="center" justifyLastLine="1"/>
    </xf>
    <xf numFmtId="0" fontId="9" fillId="0" borderId="15" xfId="0" applyFont="1" applyBorder="1" applyAlignment="1">
      <alignment horizontal="distributed" vertical="center" justifyLastLine="1"/>
    </xf>
    <xf numFmtId="0" fontId="9" fillId="0" borderId="26" xfId="0" applyFont="1" applyBorder="1" applyAlignment="1">
      <alignment horizontal="center" vertical="center"/>
    </xf>
    <xf numFmtId="0" fontId="9" fillId="0" borderId="28" xfId="0" applyFont="1" applyBorder="1" applyAlignment="1">
      <alignment horizontal="center" vertical="center"/>
    </xf>
    <xf numFmtId="0" fontId="9" fillId="0" borderId="26"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39" xfId="0" applyFont="1" applyBorder="1" applyAlignment="1" applyProtection="1">
      <alignment horizontal="justify" vertical="center"/>
    </xf>
    <xf numFmtId="0" fontId="3" fillId="0" borderId="40" xfId="0" applyFont="1" applyBorder="1" applyAlignment="1" applyProtection="1">
      <alignment horizontal="justify" vertical="center"/>
    </xf>
    <xf numFmtId="0" fontId="3" fillId="0" borderId="41" xfId="0" applyFont="1" applyBorder="1" applyAlignment="1" applyProtection="1">
      <alignment horizontal="justify" vertical="center"/>
    </xf>
    <xf numFmtId="0" fontId="9" fillId="0" borderId="14"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14" xfId="0" applyFont="1" applyBorder="1" applyAlignment="1" applyProtection="1">
      <alignment horizontal="distributed" vertical="center" justifyLastLine="1"/>
    </xf>
    <xf numFmtId="0" fontId="9" fillId="0" borderId="15" xfId="0" applyFont="1" applyBorder="1" applyAlignment="1" applyProtection="1">
      <alignment horizontal="distributed" vertical="center" justifyLastLine="1"/>
    </xf>
    <xf numFmtId="0" fontId="9" fillId="0" borderId="6" xfId="0" applyFont="1" applyBorder="1" applyAlignment="1">
      <alignment horizontal="left" vertical="center"/>
    </xf>
  </cellXfs>
  <cellStyles count="1">
    <cellStyle name="標準" xfId="0" builtinId="0"/>
  </cellStyles>
  <dxfs count="114">
    <dxf>
      <font>
        <color rgb="FFFF0000"/>
      </font>
    </dxf>
    <dxf>
      <font>
        <color theme="0"/>
      </font>
    </dxf>
    <dxf>
      <font>
        <color rgb="FFFF0000"/>
      </font>
    </dxf>
    <dxf>
      <font>
        <color theme="0"/>
      </font>
    </dxf>
    <dxf>
      <font>
        <strike/>
        <condense val="0"/>
        <extend val="0"/>
        <color indexed="22"/>
      </font>
    </dxf>
    <dxf>
      <font>
        <b/>
        <i val="0"/>
        <condense val="0"/>
        <extend val="0"/>
        <color auto="1"/>
      </font>
    </dxf>
    <dxf>
      <font>
        <strike/>
        <condense val="0"/>
        <extend val="0"/>
        <color indexed="22"/>
      </font>
    </dxf>
    <dxf>
      <font>
        <b/>
        <i val="0"/>
        <condense val="0"/>
        <extend val="0"/>
        <color auto="1"/>
      </font>
    </dxf>
    <dxf>
      <font>
        <strike/>
        <condense val="0"/>
        <extend val="0"/>
        <color indexed="22"/>
      </font>
    </dxf>
    <dxf>
      <font>
        <b/>
        <i val="0"/>
        <condense val="0"/>
        <extend val="0"/>
        <color auto="1"/>
      </font>
    </dxf>
    <dxf>
      <font>
        <strike/>
        <condense val="0"/>
        <extend val="0"/>
        <color indexed="22"/>
      </font>
    </dxf>
    <dxf>
      <font>
        <b/>
        <i val="0"/>
        <condense val="0"/>
        <extend val="0"/>
        <color auto="1"/>
      </font>
    </dxf>
    <dxf>
      <font>
        <strike/>
        <condense val="0"/>
        <extend val="0"/>
        <color indexed="22"/>
      </font>
    </dxf>
    <dxf>
      <font>
        <b/>
        <i val="0"/>
        <condense val="0"/>
        <extend val="0"/>
        <color auto="1"/>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
      <font>
        <strike/>
        <condense val="0"/>
        <extend val="0"/>
        <color indexed="22"/>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14705"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14706" name="Rectangle 2"/>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14707" name="Rectangle 3"/>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14708" name="Rectangle 4"/>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14709" name="Rectangle 5"/>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14710" name="Rectangle 6"/>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14711" name="Rectangle 7"/>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14712" name="Rectangle 8"/>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14713" name="Rectangle 9"/>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14714" name="Rectangle 10"/>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18</xdr:row>
      <xdr:rowOff>19050</xdr:rowOff>
    </xdr:from>
    <xdr:to>
      <xdr:col>2</xdr:col>
      <xdr:colOff>285750</xdr:colOff>
      <xdr:row>18</xdr:row>
      <xdr:rowOff>171450</xdr:rowOff>
    </xdr:to>
    <xdr:sp macro="" textlink="">
      <xdr:nvSpPr>
        <xdr:cNvPr id="14715" name="Rectangle 11"/>
        <xdr:cNvSpPr>
          <a:spLocks noChangeArrowheads="1"/>
        </xdr:cNvSpPr>
      </xdr:nvSpPr>
      <xdr:spPr bwMode="auto">
        <a:xfrm>
          <a:off x="1905000" y="3448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19</xdr:row>
      <xdr:rowOff>19050</xdr:rowOff>
    </xdr:from>
    <xdr:to>
      <xdr:col>2</xdr:col>
      <xdr:colOff>285750</xdr:colOff>
      <xdr:row>19</xdr:row>
      <xdr:rowOff>171450</xdr:rowOff>
    </xdr:to>
    <xdr:sp macro="" textlink="">
      <xdr:nvSpPr>
        <xdr:cNvPr id="14716" name="Rectangle 12"/>
        <xdr:cNvSpPr>
          <a:spLocks noChangeArrowheads="1"/>
        </xdr:cNvSpPr>
      </xdr:nvSpPr>
      <xdr:spPr bwMode="auto">
        <a:xfrm>
          <a:off x="1905000" y="3638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20</xdr:row>
      <xdr:rowOff>19050</xdr:rowOff>
    </xdr:from>
    <xdr:to>
      <xdr:col>2</xdr:col>
      <xdr:colOff>285750</xdr:colOff>
      <xdr:row>20</xdr:row>
      <xdr:rowOff>171450</xdr:rowOff>
    </xdr:to>
    <xdr:sp macro="" textlink="">
      <xdr:nvSpPr>
        <xdr:cNvPr id="14717" name="Rectangle 13"/>
        <xdr:cNvSpPr>
          <a:spLocks noChangeArrowheads="1"/>
        </xdr:cNvSpPr>
      </xdr:nvSpPr>
      <xdr:spPr bwMode="auto">
        <a:xfrm>
          <a:off x="1905000" y="3829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14718" name="Rectangle 15"/>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14719" name="Rectangle 16"/>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14720" name="Rectangle 17"/>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18</xdr:row>
      <xdr:rowOff>19050</xdr:rowOff>
    </xdr:from>
    <xdr:to>
      <xdr:col>3</xdr:col>
      <xdr:colOff>285750</xdr:colOff>
      <xdr:row>18</xdr:row>
      <xdr:rowOff>171450</xdr:rowOff>
    </xdr:to>
    <xdr:sp macro="" textlink="">
      <xdr:nvSpPr>
        <xdr:cNvPr id="14721" name="Rectangle 18"/>
        <xdr:cNvSpPr>
          <a:spLocks noChangeArrowheads="1"/>
        </xdr:cNvSpPr>
      </xdr:nvSpPr>
      <xdr:spPr bwMode="auto">
        <a:xfrm>
          <a:off x="2333625" y="3448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19</xdr:row>
      <xdr:rowOff>19050</xdr:rowOff>
    </xdr:from>
    <xdr:to>
      <xdr:col>3</xdr:col>
      <xdr:colOff>285750</xdr:colOff>
      <xdr:row>19</xdr:row>
      <xdr:rowOff>171450</xdr:rowOff>
    </xdr:to>
    <xdr:sp macro="" textlink="">
      <xdr:nvSpPr>
        <xdr:cNvPr id="14722" name="Rectangle 19"/>
        <xdr:cNvSpPr>
          <a:spLocks noChangeArrowheads="1"/>
        </xdr:cNvSpPr>
      </xdr:nvSpPr>
      <xdr:spPr bwMode="auto">
        <a:xfrm>
          <a:off x="2333625" y="3638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20</xdr:row>
      <xdr:rowOff>19050</xdr:rowOff>
    </xdr:from>
    <xdr:to>
      <xdr:col>3</xdr:col>
      <xdr:colOff>285750</xdr:colOff>
      <xdr:row>20</xdr:row>
      <xdr:rowOff>171450</xdr:rowOff>
    </xdr:to>
    <xdr:sp macro="" textlink="">
      <xdr:nvSpPr>
        <xdr:cNvPr id="14723" name="Rectangle 20"/>
        <xdr:cNvSpPr>
          <a:spLocks noChangeArrowheads="1"/>
        </xdr:cNvSpPr>
      </xdr:nvSpPr>
      <xdr:spPr bwMode="auto">
        <a:xfrm>
          <a:off x="2333625" y="3829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22</xdr:row>
      <xdr:rowOff>19050</xdr:rowOff>
    </xdr:from>
    <xdr:to>
      <xdr:col>2</xdr:col>
      <xdr:colOff>285750</xdr:colOff>
      <xdr:row>22</xdr:row>
      <xdr:rowOff>171450</xdr:rowOff>
    </xdr:to>
    <xdr:sp macro="" textlink="">
      <xdr:nvSpPr>
        <xdr:cNvPr id="14724" name="Rectangle 26"/>
        <xdr:cNvSpPr>
          <a:spLocks noChangeArrowheads="1"/>
        </xdr:cNvSpPr>
      </xdr:nvSpPr>
      <xdr:spPr bwMode="auto">
        <a:xfrm>
          <a:off x="1905000" y="4210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22</xdr:row>
      <xdr:rowOff>19050</xdr:rowOff>
    </xdr:from>
    <xdr:to>
      <xdr:col>3</xdr:col>
      <xdr:colOff>285750</xdr:colOff>
      <xdr:row>22</xdr:row>
      <xdr:rowOff>171450</xdr:rowOff>
    </xdr:to>
    <xdr:sp macro="" textlink="">
      <xdr:nvSpPr>
        <xdr:cNvPr id="14725" name="Rectangle 27"/>
        <xdr:cNvSpPr>
          <a:spLocks noChangeArrowheads="1"/>
        </xdr:cNvSpPr>
      </xdr:nvSpPr>
      <xdr:spPr bwMode="auto">
        <a:xfrm>
          <a:off x="2333625" y="4210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14726" name="Rectangle 31"/>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22796"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22797" name="Rectangle 2"/>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22798" name="Rectangle 3"/>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22799" name="Rectangle 4"/>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22800" name="Rectangle 5"/>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22801" name="Rectangle 6"/>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22802" name="Rectangle 7"/>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22803" name="Rectangle 8"/>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22804" name="Rectangle 9"/>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22805" name="Rectangle 10"/>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22806" name="Rectangle 11"/>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22807" name="Rectangle 12"/>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22808" name="Rectangle 18"/>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22809" name="Rectangle 19"/>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22810" name="Rectangle 20"/>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22811" name="Rectangle 21"/>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23672"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23673" name="Rectangle 2"/>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4</xdr:row>
      <xdr:rowOff>19050</xdr:rowOff>
    </xdr:from>
    <xdr:to>
      <xdr:col>3</xdr:col>
      <xdr:colOff>285750</xdr:colOff>
      <xdr:row>4</xdr:row>
      <xdr:rowOff>171450</xdr:rowOff>
    </xdr:to>
    <xdr:sp macro="" textlink="">
      <xdr:nvSpPr>
        <xdr:cNvPr id="23674"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23675" name="Rectangle 2"/>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23676" name="Rectangle 24"/>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23677" name="Rectangle 2"/>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133350</xdr:colOff>
      <xdr:row>3</xdr:row>
      <xdr:rowOff>19050</xdr:rowOff>
    </xdr:from>
    <xdr:to>
      <xdr:col>1</xdr:col>
      <xdr:colOff>285750</xdr:colOff>
      <xdr:row>3</xdr:row>
      <xdr:rowOff>171450</xdr:rowOff>
    </xdr:to>
    <xdr:sp macro="" textlink="">
      <xdr:nvSpPr>
        <xdr:cNvPr id="14057" name="Rectangle 1"/>
        <xdr:cNvSpPr>
          <a:spLocks noChangeArrowheads="1"/>
        </xdr:cNvSpPr>
      </xdr:nvSpPr>
      <xdr:spPr bwMode="auto">
        <a:xfrm>
          <a:off x="1019175" y="590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5</xdr:row>
      <xdr:rowOff>19050</xdr:rowOff>
    </xdr:from>
    <xdr:to>
      <xdr:col>1</xdr:col>
      <xdr:colOff>285750</xdr:colOff>
      <xdr:row>5</xdr:row>
      <xdr:rowOff>171450</xdr:rowOff>
    </xdr:to>
    <xdr:sp macro="" textlink="">
      <xdr:nvSpPr>
        <xdr:cNvPr id="14058" name="Rectangle 2"/>
        <xdr:cNvSpPr>
          <a:spLocks noChangeArrowheads="1"/>
        </xdr:cNvSpPr>
      </xdr:nvSpPr>
      <xdr:spPr bwMode="auto">
        <a:xfrm>
          <a:off x="1019175" y="971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7</xdr:row>
      <xdr:rowOff>19050</xdr:rowOff>
    </xdr:from>
    <xdr:to>
      <xdr:col>1</xdr:col>
      <xdr:colOff>285750</xdr:colOff>
      <xdr:row>7</xdr:row>
      <xdr:rowOff>171450</xdr:rowOff>
    </xdr:to>
    <xdr:sp macro="" textlink="">
      <xdr:nvSpPr>
        <xdr:cNvPr id="14059" name="Rectangle 3"/>
        <xdr:cNvSpPr>
          <a:spLocks noChangeArrowheads="1"/>
        </xdr:cNvSpPr>
      </xdr:nvSpPr>
      <xdr:spPr bwMode="auto">
        <a:xfrm>
          <a:off x="1019175" y="1352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8</xdr:row>
      <xdr:rowOff>19050</xdr:rowOff>
    </xdr:from>
    <xdr:to>
      <xdr:col>1</xdr:col>
      <xdr:colOff>285750</xdr:colOff>
      <xdr:row>8</xdr:row>
      <xdr:rowOff>171450</xdr:rowOff>
    </xdr:to>
    <xdr:sp macro="" textlink="">
      <xdr:nvSpPr>
        <xdr:cNvPr id="14060" name="Rectangle 4"/>
        <xdr:cNvSpPr>
          <a:spLocks noChangeArrowheads="1"/>
        </xdr:cNvSpPr>
      </xdr:nvSpPr>
      <xdr:spPr bwMode="auto">
        <a:xfrm>
          <a:off x="1019175" y="1543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9</xdr:row>
      <xdr:rowOff>19050</xdr:rowOff>
    </xdr:from>
    <xdr:to>
      <xdr:col>1</xdr:col>
      <xdr:colOff>285750</xdr:colOff>
      <xdr:row>9</xdr:row>
      <xdr:rowOff>171450</xdr:rowOff>
    </xdr:to>
    <xdr:sp macro="" textlink="">
      <xdr:nvSpPr>
        <xdr:cNvPr id="14061" name="Rectangle 5"/>
        <xdr:cNvSpPr>
          <a:spLocks noChangeArrowheads="1"/>
        </xdr:cNvSpPr>
      </xdr:nvSpPr>
      <xdr:spPr bwMode="auto">
        <a:xfrm>
          <a:off x="1019175" y="1733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10</xdr:row>
      <xdr:rowOff>19050</xdr:rowOff>
    </xdr:from>
    <xdr:to>
      <xdr:col>1</xdr:col>
      <xdr:colOff>285750</xdr:colOff>
      <xdr:row>10</xdr:row>
      <xdr:rowOff>171450</xdr:rowOff>
    </xdr:to>
    <xdr:sp macro="" textlink="">
      <xdr:nvSpPr>
        <xdr:cNvPr id="14062" name="Rectangle 6"/>
        <xdr:cNvSpPr>
          <a:spLocks noChangeArrowheads="1"/>
        </xdr:cNvSpPr>
      </xdr:nvSpPr>
      <xdr:spPr bwMode="auto">
        <a:xfrm>
          <a:off x="1019175" y="1924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11</xdr:row>
      <xdr:rowOff>19050</xdr:rowOff>
    </xdr:from>
    <xdr:to>
      <xdr:col>1</xdr:col>
      <xdr:colOff>285750</xdr:colOff>
      <xdr:row>11</xdr:row>
      <xdr:rowOff>171450</xdr:rowOff>
    </xdr:to>
    <xdr:sp macro="" textlink="">
      <xdr:nvSpPr>
        <xdr:cNvPr id="14063" name="Rectangle 7"/>
        <xdr:cNvSpPr>
          <a:spLocks noChangeArrowheads="1"/>
        </xdr:cNvSpPr>
      </xdr:nvSpPr>
      <xdr:spPr bwMode="auto">
        <a:xfrm>
          <a:off x="1019175" y="2114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12</xdr:row>
      <xdr:rowOff>19050</xdr:rowOff>
    </xdr:from>
    <xdr:to>
      <xdr:col>1</xdr:col>
      <xdr:colOff>285750</xdr:colOff>
      <xdr:row>12</xdr:row>
      <xdr:rowOff>171450</xdr:rowOff>
    </xdr:to>
    <xdr:sp macro="" textlink="">
      <xdr:nvSpPr>
        <xdr:cNvPr id="14064" name="Rectangle 8"/>
        <xdr:cNvSpPr>
          <a:spLocks noChangeArrowheads="1"/>
        </xdr:cNvSpPr>
      </xdr:nvSpPr>
      <xdr:spPr bwMode="auto">
        <a:xfrm>
          <a:off x="1019175" y="2305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13</xdr:row>
      <xdr:rowOff>19050</xdr:rowOff>
    </xdr:from>
    <xdr:to>
      <xdr:col>1</xdr:col>
      <xdr:colOff>285750</xdr:colOff>
      <xdr:row>13</xdr:row>
      <xdr:rowOff>171450</xdr:rowOff>
    </xdr:to>
    <xdr:sp macro="" textlink="">
      <xdr:nvSpPr>
        <xdr:cNvPr id="14065" name="Rectangle 9"/>
        <xdr:cNvSpPr>
          <a:spLocks noChangeArrowheads="1"/>
        </xdr:cNvSpPr>
      </xdr:nvSpPr>
      <xdr:spPr bwMode="auto">
        <a:xfrm>
          <a:off x="1019175" y="2495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14</xdr:row>
      <xdr:rowOff>19050</xdr:rowOff>
    </xdr:from>
    <xdr:to>
      <xdr:col>1</xdr:col>
      <xdr:colOff>285750</xdr:colOff>
      <xdr:row>14</xdr:row>
      <xdr:rowOff>171450</xdr:rowOff>
    </xdr:to>
    <xdr:sp macro="" textlink="">
      <xdr:nvSpPr>
        <xdr:cNvPr id="14066" name="Rectangle 10"/>
        <xdr:cNvSpPr>
          <a:spLocks noChangeArrowheads="1"/>
        </xdr:cNvSpPr>
      </xdr:nvSpPr>
      <xdr:spPr bwMode="auto">
        <a:xfrm>
          <a:off x="1019175" y="2686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15</xdr:row>
      <xdr:rowOff>19050</xdr:rowOff>
    </xdr:from>
    <xdr:to>
      <xdr:col>1</xdr:col>
      <xdr:colOff>285750</xdr:colOff>
      <xdr:row>15</xdr:row>
      <xdr:rowOff>171450</xdr:rowOff>
    </xdr:to>
    <xdr:sp macro="" textlink="">
      <xdr:nvSpPr>
        <xdr:cNvPr id="14067" name="Rectangle 11"/>
        <xdr:cNvSpPr>
          <a:spLocks noChangeArrowheads="1"/>
        </xdr:cNvSpPr>
      </xdr:nvSpPr>
      <xdr:spPr bwMode="auto">
        <a:xfrm>
          <a:off x="1019175" y="2876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16</xdr:row>
      <xdr:rowOff>19050</xdr:rowOff>
    </xdr:from>
    <xdr:to>
      <xdr:col>1</xdr:col>
      <xdr:colOff>285750</xdr:colOff>
      <xdr:row>16</xdr:row>
      <xdr:rowOff>171450</xdr:rowOff>
    </xdr:to>
    <xdr:sp macro="" textlink="">
      <xdr:nvSpPr>
        <xdr:cNvPr id="14068" name="Rectangle 12"/>
        <xdr:cNvSpPr>
          <a:spLocks noChangeArrowheads="1"/>
        </xdr:cNvSpPr>
      </xdr:nvSpPr>
      <xdr:spPr bwMode="auto">
        <a:xfrm>
          <a:off x="1019175" y="3067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17</xdr:row>
      <xdr:rowOff>19050</xdr:rowOff>
    </xdr:from>
    <xdr:to>
      <xdr:col>1</xdr:col>
      <xdr:colOff>285750</xdr:colOff>
      <xdr:row>17</xdr:row>
      <xdr:rowOff>171450</xdr:rowOff>
    </xdr:to>
    <xdr:sp macro="" textlink="">
      <xdr:nvSpPr>
        <xdr:cNvPr id="14069" name="Rectangle 13"/>
        <xdr:cNvSpPr>
          <a:spLocks noChangeArrowheads="1"/>
        </xdr:cNvSpPr>
      </xdr:nvSpPr>
      <xdr:spPr bwMode="auto">
        <a:xfrm>
          <a:off x="1019175" y="3257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18</xdr:row>
      <xdr:rowOff>19050</xdr:rowOff>
    </xdr:from>
    <xdr:to>
      <xdr:col>1</xdr:col>
      <xdr:colOff>285750</xdr:colOff>
      <xdr:row>18</xdr:row>
      <xdr:rowOff>171450</xdr:rowOff>
    </xdr:to>
    <xdr:sp macro="" textlink="">
      <xdr:nvSpPr>
        <xdr:cNvPr id="14070" name="Rectangle 14"/>
        <xdr:cNvSpPr>
          <a:spLocks noChangeArrowheads="1"/>
        </xdr:cNvSpPr>
      </xdr:nvSpPr>
      <xdr:spPr bwMode="auto">
        <a:xfrm>
          <a:off x="1019175" y="3448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23</xdr:row>
      <xdr:rowOff>19050</xdr:rowOff>
    </xdr:from>
    <xdr:to>
      <xdr:col>1</xdr:col>
      <xdr:colOff>285750</xdr:colOff>
      <xdr:row>23</xdr:row>
      <xdr:rowOff>171450</xdr:rowOff>
    </xdr:to>
    <xdr:sp macro="" textlink="">
      <xdr:nvSpPr>
        <xdr:cNvPr id="14071" name="Rectangle 15"/>
        <xdr:cNvSpPr>
          <a:spLocks noChangeArrowheads="1"/>
        </xdr:cNvSpPr>
      </xdr:nvSpPr>
      <xdr:spPr bwMode="auto">
        <a:xfrm>
          <a:off x="1019175" y="4400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25</xdr:row>
      <xdr:rowOff>19050</xdr:rowOff>
    </xdr:from>
    <xdr:to>
      <xdr:col>1</xdr:col>
      <xdr:colOff>285750</xdr:colOff>
      <xdr:row>25</xdr:row>
      <xdr:rowOff>171450</xdr:rowOff>
    </xdr:to>
    <xdr:sp macro="" textlink="">
      <xdr:nvSpPr>
        <xdr:cNvPr id="14072" name="Rectangle 16"/>
        <xdr:cNvSpPr>
          <a:spLocks noChangeArrowheads="1"/>
        </xdr:cNvSpPr>
      </xdr:nvSpPr>
      <xdr:spPr bwMode="auto">
        <a:xfrm>
          <a:off x="1019175" y="4781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26</xdr:row>
      <xdr:rowOff>19050</xdr:rowOff>
    </xdr:from>
    <xdr:to>
      <xdr:col>1</xdr:col>
      <xdr:colOff>285750</xdr:colOff>
      <xdr:row>26</xdr:row>
      <xdr:rowOff>171450</xdr:rowOff>
    </xdr:to>
    <xdr:sp macro="" textlink="">
      <xdr:nvSpPr>
        <xdr:cNvPr id="14073" name="Rectangle 17"/>
        <xdr:cNvSpPr>
          <a:spLocks noChangeArrowheads="1"/>
        </xdr:cNvSpPr>
      </xdr:nvSpPr>
      <xdr:spPr bwMode="auto">
        <a:xfrm>
          <a:off x="1019175" y="4972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27</xdr:row>
      <xdr:rowOff>19050</xdr:rowOff>
    </xdr:from>
    <xdr:to>
      <xdr:col>1</xdr:col>
      <xdr:colOff>285750</xdr:colOff>
      <xdr:row>27</xdr:row>
      <xdr:rowOff>171450</xdr:rowOff>
    </xdr:to>
    <xdr:sp macro="" textlink="">
      <xdr:nvSpPr>
        <xdr:cNvPr id="14074" name="Rectangle 18"/>
        <xdr:cNvSpPr>
          <a:spLocks noChangeArrowheads="1"/>
        </xdr:cNvSpPr>
      </xdr:nvSpPr>
      <xdr:spPr bwMode="auto">
        <a:xfrm>
          <a:off x="1019175" y="5162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28</xdr:row>
      <xdr:rowOff>19050</xdr:rowOff>
    </xdr:from>
    <xdr:to>
      <xdr:col>1</xdr:col>
      <xdr:colOff>285750</xdr:colOff>
      <xdr:row>28</xdr:row>
      <xdr:rowOff>171450</xdr:rowOff>
    </xdr:to>
    <xdr:sp macro="" textlink="">
      <xdr:nvSpPr>
        <xdr:cNvPr id="14075" name="Rectangle 19"/>
        <xdr:cNvSpPr>
          <a:spLocks noChangeArrowheads="1"/>
        </xdr:cNvSpPr>
      </xdr:nvSpPr>
      <xdr:spPr bwMode="auto">
        <a:xfrm>
          <a:off x="1019175" y="5353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29</xdr:row>
      <xdr:rowOff>19050</xdr:rowOff>
    </xdr:from>
    <xdr:to>
      <xdr:col>1</xdr:col>
      <xdr:colOff>285750</xdr:colOff>
      <xdr:row>29</xdr:row>
      <xdr:rowOff>171450</xdr:rowOff>
    </xdr:to>
    <xdr:sp macro="" textlink="">
      <xdr:nvSpPr>
        <xdr:cNvPr id="14076" name="Rectangle 20"/>
        <xdr:cNvSpPr>
          <a:spLocks noChangeArrowheads="1"/>
        </xdr:cNvSpPr>
      </xdr:nvSpPr>
      <xdr:spPr bwMode="auto">
        <a:xfrm>
          <a:off x="1019175" y="5543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30</xdr:row>
      <xdr:rowOff>19050</xdr:rowOff>
    </xdr:from>
    <xdr:to>
      <xdr:col>1</xdr:col>
      <xdr:colOff>285750</xdr:colOff>
      <xdr:row>30</xdr:row>
      <xdr:rowOff>171450</xdr:rowOff>
    </xdr:to>
    <xdr:sp macro="" textlink="">
      <xdr:nvSpPr>
        <xdr:cNvPr id="14077" name="Rectangle 21"/>
        <xdr:cNvSpPr>
          <a:spLocks noChangeArrowheads="1"/>
        </xdr:cNvSpPr>
      </xdr:nvSpPr>
      <xdr:spPr bwMode="auto">
        <a:xfrm>
          <a:off x="1019175" y="5734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32</xdr:row>
      <xdr:rowOff>19050</xdr:rowOff>
    </xdr:from>
    <xdr:to>
      <xdr:col>1</xdr:col>
      <xdr:colOff>285750</xdr:colOff>
      <xdr:row>32</xdr:row>
      <xdr:rowOff>171450</xdr:rowOff>
    </xdr:to>
    <xdr:sp macro="" textlink="">
      <xdr:nvSpPr>
        <xdr:cNvPr id="14078" name="Rectangle 22"/>
        <xdr:cNvSpPr>
          <a:spLocks noChangeArrowheads="1"/>
        </xdr:cNvSpPr>
      </xdr:nvSpPr>
      <xdr:spPr bwMode="auto">
        <a:xfrm>
          <a:off x="1019175" y="6115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33</xdr:row>
      <xdr:rowOff>19050</xdr:rowOff>
    </xdr:from>
    <xdr:to>
      <xdr:col>1</xdr:col>
      <xdr:colOff>285750</xdr:colOff>
      <xdr:row>33</xdr:row>
      <xdr:rowOff>171450</xdr:rowOff>
    </xdr:to>
    <xdr:sp macro="" textlink="">
      <xdr:nvSpPr>
        <xdr:cNvPr id="14079" name="Rectangle 23"/>
        <xdr:cNvSpPr>
          <a:spLocks noChangeArrowheads="1"/>
        </xdr:cNvSpPr>
      </xdr:nvSpPr>
      <xdr:spPr bwMode="auto">
        <a:xfrm>
          <a:off x="1019175" y="6305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34</xdr:row>
      <xdr:rowOff>19050</xdr:rowOff>
    </xdr:from>
    <xdr:to>
      <xdr:col>1</xdr:col>
      <xdr:colOff>285750</xdr:colOff>
      <xdr:row>34</xdr:row>
      <xdr:rowOff>171450</xdr:rowOff>
    </xdr:to>
    <xdr:sp macro="" textlink="">
      <xdr:nvSpPr>
        <xdr:cNvPr id="14080" name="Rectangle 24"/>
        <xdr:cNvSpPr>
          <a:spLocks noChangeArrowheads="1"/>
        </xdr:cNvSpPr>
      </xdr:nvSpPr>
      <xdr:spPr bwMode="auto">
        <a:xfrm>
          <a:off x="1019175" y="6496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35</xdr:row>
      <xdr:rowOff>19050</xdr:rowOff>
    </xdr:from>
    <xdr:to>
      <xdr:col>1</xdr:col>
      <xdr:colOff>285750</xdr:colOff>
      <xdr:row>35</xdr:row>
      <xdr:rowOff>171450</xdr:rowOff>
    </xdr:to>
    <xdr:sp macro="" textlink="">
      <xdr:nvSpPr>
        <xdr:cNvPr id="14081" name="Rectangle 25"/>
        <xdr:cNvSpPr>
          <a:spLocks noChangeArrowheads="1"/>
        </xdr:cNvSpPr>
      </xdr:nvSpPr>
      <xdr:spPr bwMode="auto">
        <a:xfrm>
          <a:off x="1019175" y="6686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36</xdr:row>
      <xdr:rowOff>19050</xdr:rowOff>
    </xdr:from>
    <xdr:to>
      <xdr:col>1</xdr:col>
      <xdr:colOff>285750</xdr:colOff>
      <xdr:row>36</xdr:row>
      <xdr:rowOff>171450</xdr:rowOff>
    </xdr:to>
    <xdr:sp macro="" textlink="">
      <xdr:nvSpPr>
        <xdr:cNvPr id="14082" name="Rectangle 26"/>
        <xdr:cNvSpPr>
          <a:spLocks noChangeArrowheads="1"/>
        </xdr:cNvSpPr>
      </xdr:nvSpPr>
      <xdr:spPr bwMode="auto">
        <a:xfrm>
          <a:off x="1019175" y="6877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37</xdr:row>
      <xdr:rowOff>19050</xdr:rowOff>
    </xdr:from>
    <xdr:to>
      <xdr:col>1</xdr:col>
      <xdr:colOff>285750</xdr:colOff>
      <xdr:row>37</xdr:row>
      <xdr:rowOff>171450</xdr:rowOff>
    </xdr:to>
    <xdr:sp macro="" textlink="">
      <xdr:nvSpPr>
        <xdr:cNvPr id="14083" name="Rectangle 27"/>
        <xdr:cNvSpPr>
          <a:spLocks noChangeArrowheads="1"/>
        </xdr:cNvSpPr>
      </xdr:nvSpPr>
      <xdr:spPr bwMode="auto">
        <a:xfrm>
          <a:off x="1019175" y="7067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39</xdr:row>
      <xdr:rowOff>19050</xdr:rowOff>
    </xdr:from>
    <xdr:to>
      <xdr:col>1</xdr:col>
      <xdr:colOff>285750</xdr:colOff>
      <xdr:row>39</xdr:row>
      <xdr:rowOff>171450</xdr:rowOff>
    </xdr:to>
    <xdr:sp macro="" textlink="">
      <xdr:nvSpPr>
        <xdr:cNvPr id="14084" name="Rectangle 28"/>
        <xdr:cNvSpPr>
          <a:spLocks noChangeArrowheads="1"/>
        </xdr:cNvSpPr>
      </xdr:nvSpPr>
      <xdr:spPr bwMode="auto">
        <a:xfrm>
          <a:off x="1019175" y="7448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41</xdr:row>
      <xdr:rowOff>19050</xdr:rowOff>
    </xdr:from>
    <xdr:to>
      <xdr:col>1</xdr:col>
      <xdr:colOff>285750</xdr:colOff>
      <xdr:row>41</xdr:row>
      <xdr:rowOff>171450</xdr:rowOff>
    </xdr:to>
    <xdr:sp macro="" textlink="">
      <xdr:nvSpPr>
        <xdr:cNvPr id="14085" name="Rectangle 29"/>
        <xdr:cNvSpPr>
          <a:spLocks noChangeArrowheads="1"/>
        </xdr:cNvSpPr>
      </xdr:nvSpPr>
      <xdr:spPr bwMode="auto">
        <a:xfrm>
          <a:off x="1019175" y="7829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42</xdr:row>
      <xdr:rowOff>19050</xdr:rowOff>
    </xdr:from>
    <xdr:to>
      <xdr:col>1</xdr:col>
      <xdr:colOff>285750</xdr:colOff>
      <xdr:row>42</xdr:row>
      <xdr:rowOff>171450</xdr:rowOff>
    </xdr:to>
    <xdr:sp macro="" textlink="">
      <xdr:nvSpPr>
        <xdr:cNvPr id="14086" name="Rectangle 30"/>
        <xdr:cNvSpPr>
          <a:spLocks noChangeArrowheads="1"/>
        </xdr:cNvSpPr>
      </xdr:nvSpPr>
      <xdr:spPr bwMode="auto">
        <a:xfrm>
          <a:off x="1019175" y="8020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43</xdr:row>
      <xdr:rowOff>19050</xdr:rowOff>
    </xdr:from>
    <xdr:to>
      <xdr:col>1</xdr:col>
      <xdr:colOff>285750</xdr:colOff>
      <xdr:row>43</xdr:row>
      <xdr:rowOff>171450</xdr:rowOff>
    </xdr:to>
    <xdr:sp macro="" textlink="">
      <xdr:nvSpPr>
        <xdr:cNvPr id="14087" name="Rectangle 31"/>
        <xdr:cNvSpPr>
          <a:spLocks noChangeArrowheads="1"/>
        </xdr:cNvSpPr>
      </xdr:nvSpPr>
      <xdr:spPr bwMode="auto">
        <a:xfrm>
          <a:off x="1019175" y="8210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44</xdr:row>
      <xdr:rowOff>19050</xdr:rowOff>
    </xdr:from>
    <xdr:to>
      <xdr:col>1</xdr:col>
      <xdr:colOff>285750</xdr:colOff>
      <xdr:row>44</xdr:row>
      <xdr:rowOff>171450</xdr:rowOff>
    </xdr:to>
    <xdr:sp macro="" textlink="">
      <xdr:nvSpPr>
        <xdr:cNvPr id="14088" name="Rectangle 32"/>
        <xdr:cNvSpPr>
          <a:spLocks noChangeArrowheads="1"/>
        </xdr:cNvSpPr>
      </xdr:nvSpPr>
      <xdr:spPr bwMode="auto">
        <a:xfrm>
          <a:off x="1019175" y="8401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46</xdr:row>
      <xdr:rowOff>19050</xdr:rowOff>
    </xdr:from>
    <xdr:to>
      <xdr:col>1</xdr:col>
      <xdr:colOff>285750</xdr:colOff>
      <xdr:row>46</xdr:row>
      <xdr:rowOff>171450</xdr:rowOff>
    </xdr:to>
    <xdr:sp macro="" textlink="">
      <xdr:nvSpPr>
        <xdr:cNvPr id="14089" name="Rectangle 33"/>
        <xdr:cNvSpPr>
          <a:spLocks noChangeArrowheads="1"/>
        </xdr:cNvSpPr>
      </xdr:nvSpPr>
      <xdr:spPr bwMode="auto">
        <a:xfrm>
          <a:off x="1019175" y="8782050"/>
          <a:ext cx="152400" cy="152400"/>
        </a:xfrm>
        <a:prstGeom prst="rect">
          <a:avLst/>
        </a:prstGeom>
        <a:noFill/>
        <a:ln w="9525">
          <a:solidFill>
            <a:schemeClr val="tx1"/>
          </a:solidFill>
          <a:miter lim="800000"/>
          <a:headEnd/>
          <a:tailEnd/>
        </a:ln>
      </xdr:spPr>
    </xdr:sp>
    <xdr:clientData/>
  </xdr:twoCellAnchor>
  <xdr:twoCellAnchor>
    <xdr:from>
      <xdr:col>1</xdr:col>
      <xdr:colOff>133350</xdr:colOff>
      <xdr:row>64</xdr:row>
      <xdr:rowOff>19050</xdr:rowOff>
    </xdr:from>
    <xdr:to>
      <xdr:col>1</xdr:col>
      <xdr:colOff>285750</xdr:colOff>
      <xdr:row>64</xdr:row>
      <xdr:rowOff>171450</xdr:rowOff>
    </xdr:to>
    <xdr:sp macro="" textlink="">
      <xdr:nvSpPr>
        <xdr:cNvPr id="14090" name="Rectangle 34"/>
        <xdr:cNvSpPr>
          <a:spLocks noChangeArrowheads="1"/>
        </xdr:cNvSpPr>
      </xdr:nvSpPr>
      <xdr:spPr bwMode="auto">
        <a:xfrm>
          <a:off x="1019175" y="10306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65</xdr:row>
      <xdr:rowOff>19050</xdr:rowOff>
    </xdr:from>
    <xdr:to>
      <xdr:col>1</xdr:col>
      <xdr:colOff>285750</xdr:colOff>
      <xdr:row>65</xdr:row>
      <xdr:rowOff>171450</xdr:rowOff>
    </xdr:to>
    <xdr:sp macro="" textlink="">
      <xdr:nvSpPr>
        <xdr:cNvPr id="14091" name="Rectangle 35"/>
        <xdr:cNvSpPr>
          <a:spLocks noChangeArrowheads="1"/>
        </xdr:cNvSpPr>
      </xdr:nvSpPr>
      <xdr:spPr bwMode="auto">
        <a:xfrm>
          <a:off x="1019175" y="10496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66</xdr:row>
      <xdr:rowOff>0</xdr:rowOff>
    </xdr:from>
    <xdr:to>
      <xdr:col>1</xdr:col>
      <xdr:colOff>285750</xdr:colOff>
      <xdr:row>66</xdr:row>
      <xdr:rowOff>0</xdr:rowOff>
    </xdr:to>
    <xdr:sp macro="" textlink="">
      <xdr:nvSpPr>
        <xdr:cNvPr id="14092" name="Rectangle 36"/>
        <xdr:cNvSpPr>
          <a:spLocks noChangeArrowheads="1"/>
        </xdr:cNvSpPr>
      </xdr:nvSpPr>
      <xdr:spPr bwMode="auto">
        <a:xfrm>
          <a:off x="1019175" y="10668000"/>
          <a:ext cx="152400" cy="0"/>
        </a:xfrm>
        <a:prstGeom prst="rect">
          <a:avLst/>
        </a:prstGeom>
        <a:noFill/>
        <a:ln w="9525">
          <a:solidFill>
            <a:srgbClr val="000000"/>
          </a:solidFill>
          <a:miter lim="800000"/>
          <a:headEnd/>
          <a:tailEnd/>
        </a:ln>
      </xdr:spPr>
    </xdr:sp>
    <xdr:clientData/>
  </xdr:twoCellAnchor>
  <xdr:twoCellAnchor>
    <xdr:from>
      <xdr:col>1</xdr:col>
      <xdr:colOff>133350</xdr:colOff>
      <xdr:row>38</xdr:row>
      <xdr:rowOff>19050</xdr:rowOff>
    </xdr:from>
    <xdr:to>
      <xdr:col>1</xdr:col>
      <xdr:colOff>285750</xdr:colOff>
      <xdr:row>38</xdr:row>
      <xdr:rowOff>171450</xdr:rowOff>
    </xdr:to>
    <xdr:sp macro="" textlink="">
      <xdr:nvSpPr>
        <xdr:cNvPr id="14093" name="Rectangle 38"/>
        <xdr:cNvSpPr>
          <a:spLocks noChangeArrowheads="1"/>
        </xdr:cNvSpPr>
      </xdr:nvSpPr>
      <xdr:spPr bwMode="auto">
        <a:xfrm>
          <a:off x="1019175" y="7258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4</xdr:row>
      <xdr:rowOff>19050</xdr:rowOff>
    </xdr:from>
    <xdr:to>
      <xdr:col>1</xdr:col>
      <xdr:colOff>285750</xdr:colOff>
      <xdr:row>4</xdr:row>
      <xdr:rowOff>171450</xdr:rowOff>
    </xdr:to>
    <xdr:sp macro="" textlink="">
      <xdr:nvSpPr>
        <xdr:cNvPr id="14094" name="Rectangle 40"/>
        <xdr:cNvSpPr>
          <a:spLocks noChangeArrowheads="1"/>
        </xdr:cNvSpPr>
      </xdr:nvSpPr>
      <xdr:spPr bwMode="auto">
        <a:xfrm>
          <a:off x="1019175" y="781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19</xdr:row>
      <xdr:rowOff>19050</xdr:rowOff>
    </xdr:from>
    <xdr:to>
      <xdr:col>1</xdr:col>
      <xdr:colOff>285750</xdr:colOff>
      <xdr:row>19</xdr:row>
      <xdr:rowOff>171450</xdr:rowOff>
    </xdr:to>
    <xdr:sp macro="" textlink="">
      <xdr:nvSpPr>
        <xdr:cNvPr id="14095" name="Rectangle 41"/>
        <xdr:cNvSpPr>
          <a:spLocks noChangeArrowheads="1"/>
        </xdr:cNvSpPr>
      </xdr:nvSpPr>
      <xdr:spPr bwMode="auto">
        <a:xfrm>
          <a:off x="1019175" y="3638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22</xdr:row>
      <xdr:rowOff>19050</xdr:rowOff>
    </xdr:from>
    <xdr:to>
      <xdr:col>1</xdr:col>
      <xdr:colOff>285750</xdr:colOff>
      <xdr:row>22</xdr:row>
      <xdr:rowOff>171450</xdr:rowOff>
    </xdr:to>
    <xdr:sp macro="" textlink="">
      <xdr:nvSpPr>
        <xdr:cNvPr id="14096" name="Rectangle 44"/>
        <xdr:cNvSpPr>
          <a:spLocks noChangeArrowheads="1"/>
        </xdr:cNvSpPr>
      </xdr:nvSpPr>
      <xdr:spPr bwMode="auto">
        <a:xfrm>
          <a:off x="1019175" y="4210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20</xdr:row>
      <xdr:rowOff>19050</xdr:rowOff>
    </xdr:from>
    <xdr:to>
      <xdr:col>1</xdr:col>
      <xdr:colOff>285750</xdr:colOff>
      <xdr:row>20</xdr:row>
      <xdr:rowOff>171450</xdr:rowOff>
    </xdr:to>
    <xdr:sp macro="" textlink="">
      <xdr:nvSpPr>
        <xdr:cNvPr id="14097" name="Rectangle 45"/>
        <xdr:cNvSpPr>
          <a:spLocks noChangeArrowheads="1"/>
        </xdr:cNvSpPr>
      </xdr:nvSpPr>
      <xdr:spPr bwMode="auto">
        <a:xfrm>
          <a:off x="1019175" y="38290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21</xdr:row>
      <xdr:rowOff>19050</xdr:rowOff>
    </xdr:from>
    <xdr:to>
      <xdr:col>1</xdr:col>
      <xdr:colOff>285750</xdr:colOff>
      <xdr:row>21</xdr:row>
      <xdr:rowOff>171450</xdr:rowOff>
    </xdr:to>
    <xdr:sp macro="" textlink="">
      <xdr:nvSpPr>
        <xdr:cNvPr id="14098" name="Rectangle 46"/>
        <xdr:cNvSpPr>
          <a:spLocks noChangeArrowheads="1"/>
        </xdr:cNvSpPr>
      </xdr:nvSpPr>
      <xdr:spPr bwMode="auto">
        <a:xfrm>
          <a:off x="1019175" y="4019550"/>
          <a:ext cx="152400" cy="152400"/>
        </a:xfrm>
        <a:prstGeom prst="rect">
          <a:avLst/>
        </a:prstGeom>
        <a:noFill/>
        <a:ln w="9525">
          <a:solidFill>
            <a:srgbClr val="000000"/>
          </a:solidFill>
          <a:miter lim="800000"/>
          <a:headEnd/>
          <a:tailEnd/>
        </a:ln>
      </xdr:spPr>
    </xdr:sp>
    <xdr:clientData/>
  </xdr:twoCellAnchor>
  <xdr:twoCellAnchor>
    <xdr:from>
      <xdr:col>1</xdr:col>
      <xdr:colOff>133350</xdr:colOff>
      <xdr:row>45</xdr:row>
      <xdr:rowOff>19050</xdr:rowOff>
    </xdr:from>
    <xdr:to>
      <xdr:col>1</xdr:col>
      <xdr:colOff>285750</xdr:colOff>
      <xdr:row>45</xdr:row>
      <xdr:rowOff>171450</xdr:rowOff>
    </xdr:to>
    <xdr:sp macro="" textlink="">
      <xdr:nvSpPr>
        <xdr:cNvPr id="48" name="Rectangle 47"/>
        <xdr:cNvSpPr>
          <a:spLocks noChangeArrowheads="1"/>
        </xdr:cNvSpPr>
      </xdr:nvSpPr>
      <xdr:spPr bwMode="auto">
        <a:xfrm>
          <a:off x="1018615" y="8591550"/>
          <a:ext cx="152400" cy="152400"/>
        </a:xfrm>
        <a:prstGeom prst="rect">
          <a:avLst/>
        </a:prstGeom>
        <a:noFill/>
        <a:ln w="9525">
          <a:solidFill>
            <a:schemeClr val="tx1"/>
          </a:solidFill>
          <a:miter lim="800000"/>
          <a:headEnd/>
          <a:tailEnd/>
        </a:ln>
      </xdr:spPr>
    </xdr:sp>
    <xdr:clientData/>
  </xdr:twoCellAnchor>
  <xdr:twoCellAnchor>
    <xdr:from>
      <xdr:col>1</xdr:col>
      <xdr:colOff>133350</xdr:colOff>
      <xdr:row>52</xdr:row>
      <xdr:rowOff>19050</xdr:rowOff>
    </xdr:from>
    <xdr:to>
      <xdr:col>1</xdr:col>
      <xdr:colOff>285750</xdr:colOff>
      <xdr:row>52</xdr:row>
      <xdr:rowOff>171450</xdr:rowOff>
    </xdr:to>
    <xdr:sp macro="" textlink="">
      <xdr:nvSpPr>
        <xdr:cNvPr id="52" name="Rectangle 50"/>
        <xdr:cNvSpPr>
          <a:spLocks noChangeArrowheads="1"/>
        </xdr:cNvSpPr>
      </xdr:nvSpPr>
      <xdr:spPr bwMode="auto">
        <a:xfrm>
          <a:off x="1018615" y="10496550"/>
          <a:ext cx="152400" cy="152400"/>
        </a:xfrm>
        <a:prstGeom prst="rect">
          <a:avLst/>
        </a:prstGeom>
        <a:noFill/>
        <a:ln w="9525">
          <a:solidFill>
            <a:schemeClr val="tx1"/>
          </a:solidFill>
          <a:miter lim="800000"/>
          <a:headEnd/>
          <a:tailEnd/>
        </a:ln>
      </xdr:spPr>
    </xdr:sp>
    <xdr:clientData/>
  </xdr:twoCellAnchor>
  <xdr:twoCellAnchor>
    <xdr:from>
      <xdr:col>1</xdr:col>
      <xdr:colOff>133350</xdr:colOff>
      <xdr:row>55</xdr:row>
      <xdr:rowOff>19050</xdr:rowOff>
    </xdr:from>
    <xdr:to>
      <xdr:col>1</xdr:col>
      <xdr:colOff>285750</xdr:colOff>
      <xdr:row>55</xdr:row>
      <xdr:rowOff>171450</xdr:rowOff>
    </xdr:to>
    <xdr:sp macro="" textlink="">
      <xdr:nvSpPr>
        <xdr:cNvPr id="54" name="Rectangle 52"/>
        <xdr:cNvSpPr>
          <a:spLocks noChangeArrowheads="1"/>
        </xdr:cNvSpPr>
      </xdr:nvSpPr>
      <xdr:spPr bwMode="auto">
        <a:xfrm>
          <a:off x="1018615" y="10877550"/>
          <a:ext cx="152400" cy="152400"/>
        </a:xfrm>
        <a:prstGeom prst="rect">
          <a:avLst/>
        </a:prstGeom>
        <a:noFill/>
        <a:ln w="9525">
          <a:solidFill>
            <a:schemeClr val="tx1"/>
          </a:solidFill>
          <a:miter lim="800000"/>
          <a:headEnd/>
          <a:tailEnd/>
        </a:ln>
      </xdr:spPr>
    </xdr:sp>
    <xdr:clientData/>
  </xdr:twoCellAnchor>
  <xdr:twoCellAnchor>
    <xdr:from>
      <xdr:col>1</xdr:col>
      <xdr:colOff>133350</xdr:colOff>
      <xdr:row>57</xdr:row>
      <xdr:rowOff>19050</xdr:rowOff>
    </xdr:from>
    <xdr:to>
      <xdr:col>1</xdr:col>
      <xdr:colOff>285750</xdr:colOff>
      <xdr:row>57</xdr:row>
      <xdr:rowOff>171450</xdr:rowOff>
    </xdr:to>
    <xdr:sp macro="" textlink="">
      <xdr:nvSpPr>
        <xdr:cNvPr id="56" name="Rectangle 52"/>
        <xdr:cNvSpPr>
          <a:spLocks noChangeArrowheads="1"/>
        </xdr:cNvSpPr>
      </xdr:nvSpPr>
      <xdr:spPr bwMode="auto">
        <a:xfrm>
          <a:off x="1018615" y="11639550"/>
          <a:ext cx="152400" cy="152400"/>
        </a:xfrm>
        <a:prstGeom prst="rect">
          <a:avLst/>
        </a:prstGeom>
        <a:noFill/>
        <a:ln w="9525">
          <a:solidFill>
            <a:schemeClr val="tx1"/>
          </a:solidFill>
          <a:miter lim="800000"/>
          <a:headEnd/>
          <a:tailEnd/>
        </a:ln>
      </xdr:spPr>
    </xdr:sp>
    <xdr:clientData/>
  </xdr:twoCellAnchor>
  <xdr:twoCellAnchor>
    <xdr:from>
      <xdr:col>1</xdr:col>
      <xdr:colOff>133350</xdr:colOff>
      <xdr:row>59</xdr:row>
      <xdr:rowOff>19050</xdr:rowOff>
    </xdr:from>
    <xdr:to>
      <xdr:col>1</xdr:col>
      <xdr:colOff>285750</xdr:colOff>
      <xdr:row>59</xdr:row>
      <xdr:rowOff>171450</xdr:rowOff>
    </xdr:to>
    <xdr:sp macro="" textlink="">
      <xdr:nvSpPr>
        <xdr:cNvPr id="57" name="Rectangle 52"/>
        <xdr:cNvSpPr>
          <a:spLocks noChangeArrowheads="1"/>
        </xdr:cNvSpPr>
      </xdr:nvSpPr>
      <xdr:spPr bwMode="auto">
        <a:xfrm>
          <a:off x="1018615" y="11830050"/>
          <a:ext cx="152400" cy="152400"/>
        </a:xfrm>
        <a:prstGeom prst="rect">
          <a:avLst/>
        </a:prstGeom>
        <a:noFill/>
        <a:ln w="9525">
          <a:solidFill>
            <a:schemeClr val="tx1"/>
          </a:solidFill>
          <a:miter lim="800000"/>
          <a:headEnd/>
          <a:tailEnd/>
        </a:ln>
      </xdr:spPr>
    </xdr:sp>
    <xdr:clientData/>
  </xdr:twoCellAnchor>
  <xdr:twoCellAnchor>
    <xdr:from>
      <xdr:col>1</xdr:col>
      <xdr:colOff>133350</xdr:colOff>
      <xdr:row>61</xdr:row>
      <xdr:rowOff>19050</xdr:rowOff>
    </xdr:from>
    <xdr:to>
      <xdr:col>1</xdr:col>
      <xdr:colOff>285750</xdr:colOff>
      <xdr:row>61</xdr:row>
      <xdr:rowOff>171450</xdr:rowOff>
    </xdr:to>
    <xdr:sp macro="" textlink="">
      <xdr:nvSpPr>
        <xdr:cNvPr id="58" name="Rectangle 52"/>
        <xdr:cNvSpPr>
          <a:spLocks noChangeArrowheads="1"/>
        </xdr:cNvSpPr>
      </xdr:nvSpPr>
      <xdr:spPr bwMode="auto">
        <a:xfrm>
          <a:off x="1022350" y="11639550"/>
          <a:ext cx="152400" cy="152400"/>
        </a:xfrm>
        <a:prstGeom prst="rect">
          <a:avLst/>
        </a:prstGeom>
        <a:noFill/>
        <a:ln w="9525">
          <a:solidFill>
            <a:schemeClr val="tx1"/>
          </a:solidFill>
          <a:miter lim="800000"/>
          <a:headEnd/>
          <a:tailEnd/>
        </a:ln>
      </xdr:spPr>
    </xdr:sp>
    <xdr:clientData/>
  </xdr:twoCellAnchor>
  <xdr:twoCellAnchor>
    <xdr:from>
      <xdr:col>1</xdr:col>
      <xdr:colOff>133350</xdr:colOff>
      <xdr:row>62</xdr:row>
      <xdr:rowOff>19050</xdr:rowOff>
    </xdr:from>
    <xdr:to>
      <xdr:col>1</xdr:col>
      <xdr:colOff>285750</xdr:colOff>
      <xdr:row>62</xdr:row>
      <xdr:rowOff>171450</xdr:rowOff>
    </xdr:to>
    <xdr:sp macro="" textlink="">
      <xdr:nvSpPr>
        <xdr:cNvPr id="59" name="Rectangle 52"/>
        <xdr:cNvSpPr>
          <a:spLocks noChangeArrowheads="1"/>
        </xdr:cNvSpPr>
      </xdr:nvSpPr>
      <xdr:spPr bwMode="auto">
        <a:xfrm>
          <a:off x="1018615" y="12211050"/>
          <a:ext cx="152400" cy="152400"/>
        </a:xfrm>
        <a:prstGeom prst="rect">
          <a:avLst/>
        </a:prstGeom>
        <a:noFill/>
        <a:ln w="9525">
          <a:solidFill>
            <a:schemeClr val="tx1"/>
          </a:solidFill>
          <a:miter lim="800000"/>
          <a:headEnd/>
          <a:tailEnd/>
        </a:ln>
      </xdr:spPr>
    </xdr:sp>
    <xdr:clientData/>
  </xdr:twoCellAnchor>
  <xdr:twoCellAnchor>
    <xdr:from>
      <xdr:col>1</xdr:col>
      <xdr:colOff>133350</xdr:colOff>
      <xdr:row>56</xdr:row>
      <xdr:rowOff>19050</xdr:rowOff>
    </xdr:from>
    <xdr:to>
      <xdr:col>1</xdr:col>
      <xdr:colOff>285750</xdr:colOff>
      <xdr:row>56</xdr:row>
      <xdr:rowOff>171450</xdr:rowOff>
    </xdr:to>
    <xdr:sp macro="" textlink="">
      <xdr:nvSpPr>
        <xdr:cNvPr id="51" name="Rectangle 52"/>
        <xdr:cNvSpPr>
          <a:spLocks noChangeArrowheads="1"/>
        </xdr:cNvSpPr>
      </xdr:nvSpPr>
      <xdr:spPr bwMode="auto">
        <a:xfrm>
          <a:off x="1014413" y="10496550"/>
          <a:ext cx="152400" cy="152400"/>
        </a:xfrm>
        <a:prstGeom prst="rect">
          <a:avLst/>
        </a:prstGeom>
        <a:noFill/>
        <a:ln w="9525">
          <a:solidFill>
            <a:schemeClr val="tx1"/>
          </a:solidFill>
          <a:miter lim="800000"/>
          <a:headEnd/>
          <a:tailEnd/>
        </a:ln>
      </xdr:spPr>
    </xdr:sp>
    <xdr:clientData/>
  </xdr:twoCellAnchor>
  <xdr:twoCellAnchor>
    <xdr:from>
      <xdr:col>1</xdr:col>
      <xdr:colOff>133350</xdr:colOff>
      <xdr:row>58</xdr:row>
      <xdr:rowOff>19050</xdr:rowOff>
    </xdr:from>
    <xdr:to>
      <xdr:col>1</xdr:col>
      <xdr:colOff>285750</xdr:colOff>
      <xdr:row>58</xdr:row>
      <xdr:rowOff>171450</xdr:rowOff>
    </xdr:to>
    <xdr:sp macro="" textlink="">
      <xdr:nvSpPr>
        <xdr:cNvPr id="55" name="Rectangle 52"/>
        <xdr:cNvSpPr>
          <a:spLocks noChangeArrowheads="1"/>
        </xdr:cNvSpPr>
      </xdr:nvSpPr>
      <xdr:spPr bwMode="auto">
        <a:xfrm>
          <a:off x="1014413" y="10496550"/>
          <a:ext cx="152400" cy="152400"/>
        </a:xfrm>
        <a:prstGeom prst="rect">
          <a:avLst/>
        </a:prstGeom>
        <a:noFill/>
        <a:ln w="9525">
          <a:solidFill>
            <a:schemeClr val="tx1"/>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15815"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15816" name="Rectangle 3"/>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15817" name="Rectangle 4"/>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15818" name="Rectangle 5"/>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15819" name="Rectangle 6"/>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15820" name="Rectangle 7"/>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15821" name="Rectangle 8"/>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18</xdr:row>
      <xdr:rowOff>19050</xdr:rowOff>
    </xdr:from>
    <xdr:to>
      <xdr:col>2</xdr:col>
      <xdr:colOff>285750</xdr:colOff>
      <xdr:row>18</xdr:row>
      <xdr:rowOff>171450</xdr:rowOff>
    </xdr:to>
    <xdr:sp macro="" textlink="">
      <xdr:nvSpPr>
        <xdr:cNvPr id="15822" name="Rectangle 9"/>
        <xdr:cNvSpPr>
          <a:spLocks noChangeArrowheads="1"/>
        </xdr:cNvSpPr>
      </xdr:nvSpPr>
      <xdr:spPr bwMode="auto">
        <a:xfrm>
          <a:off x="1905000" y="3448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19</xdr:row>
      <xdr:rowOff>19050</xdr:rowOff>
    </xdr:from>
    <xdr:to>
      <xdr:col>2</xdr:col>
      <xdr:colOff>285750</xdr:colOff>
      <xdr:row>19</xdr:row>
      <xdr:rowOff>171450</xdr:rowOff>
    </xdr:to>
    <xdr:sp macro="" textlink="">
      <xdr:nvSpPr>
        <xdr:cNvPr id="15823" name="Rectangle 10"/>
        <xdr:cNvSpPr>
          <a:spLocks noChangeArrowheads="1"/>
        </xdr:cNvSpPr>
      </xdr:nvSpPr>
      <xdr:spPr bwMode="auto">
        <a:xfrm>
          <a:off x="1905000" y="3638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20</xdr:row>
      <xdr:rowOff>19050</xdr:rowOff>
    </xdr:from>
    <xdr:to>
      <xdr:col>2</xdr:col>
      <xdr:colOff>285750</xdr:colOff>
      <xdr:row>20</xdr:row>
      <xdr:rowOff>171450</xdr:rowOff>
    </xdr:to>
    <xdr:sp macro="" textlink="">
      <xdr:nvSpPr>
        <xdr:cNvPr id="15824" name="Rectangle 11"/>
        <xdr:cNvSpPr>
          <a:spLocks noChangeArrowheads="1"/>
        </xdr:cNvSpPr>
      </xdr:nvSpPr>
      <xdr:spPr bwMode="auto">
        <a:xfrm>
          <a:off x="1905000" y="3829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21</xdr:row>
      <xdr:rowOff>19050</xdr:rowOff>
    </xdr:from>
    <xdr:to>
      <xdr:col>2</xdr:col>
      <xdr:colOff>285750</xdr:colOff>
      <xdr:row>21</xdr:row>
      <xdr:rowOff>171450</xdr:rowOff>
    </xdr:to>
    <xdr:sp macro="" textlink="">
      <xdr:nvSpPr>
        <xdr:cNvPr id="15825" name="Rectangle 12"/>
        <xdr:cNvSpPr>
          <a:spLocks noChangeArrowheads="1"/>
        </xdr:cNvSpPr>
      </xdr:nvSpPr>
      <xdr:spPr bwMode="auto">
        <a:xfrm>
          <a:off x="1905000" y="4019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22</xdr:row>
      <xdr:rowOff>19050</xdr:rowOff>
    </xdr:from>
    <xdr:to>
      <xdr:col>2</xdr:col>
      <xdr:colOff>285750</xdr:colOff>
      <xdr:row>22</xdr:row>
      <xdr:rowOff>171450</xdr:rowOff>
    </xdr:to>
    <xdr:sp macro="" textlink="">
      <xdr:nvSpPr>
        <xdr:cNvPr id="15826" name="Rectangle 13"/>
        <xdr:cNvSpPr>
          <a:spLocks noChangeArrowheads="1"/>
        </xdr:cNvSpPr>
      </xdr:nvSpPr>
      <xdr:spPr bwMode="auto">
        <a:xfrm>
          <a:off x="1905000" y="4210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23</xdr:row>
      <xdr:rowOff>19050</xdr:rowOff>
    </xdr:from>
    <xdr:to>
      <xdr:col>2</xdr:col>
      <xdr:colOff>285750</xdr:colOff>
      <xdr:row>23</xdr:row>
      <xdr:rowOff>171450</xdr:rowOff>
    </xdr:to>
    <xdr:sp macro="" textlink="">
      <xdr:nvSpPr>
        <xdr:cNvPr id="15827" name="Rectangle 14"/>
        <xdr:cNvSpPr>
          <a:spLocks noChangeArrowheads="1"/>
        </xdr:cNvSpPr>
      </xdr:nvSpPr>
      <xdr:spPr bwMode="auto">
        <a:xfrm>
          <a:off x="1905000" y="4400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25</xdr:row>
      <xdr:rowOff>19050</xdr:rowOff>
    </xdr:from>
    <xdr:to>
      <xdr:col>2</xdr:col>
      <xdr:colOff>285750</xdr:colOff>
      <xdr:row>25</xdr:row>
      <xdr:rowOff>171450</xdr:rowOff>
    </xdr:to>
    <xdr:sp macro="" textlink="">
      <xdr:nvSpPr>
        <xdr:cNvPr id="15828" name="Rectangle 15"/>
        <xdr:cNvSpPr>
          <a:spLocks noChangeArrowheads="1"/>
        </xdr:cNvSpPr>
      </xdr:nvSpPr>
      <xdr:spPr bwMode="auto">
        <a:xfrm>
          <a:off x="1905000" y="4781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15829" name="Rectangle 16"/>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15830" name="Rectangle 17"/>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15831" name="Rectangle 18"/>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15832" name="Rectangle 19"/>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15833" name="Rectangle 20"/>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15834" name="Rectangle 21"/>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18</xdr:row>
      <xdr:rowOff>19050</xdr:rowOff>
    </xdr:from>
    <xdr:to>
      <xdr:col>3</xdr:col>
      <xdr:colOff>285750</xdr:colOff>
      <xdr:row>18</xdr:row>
      <xdr:rowOff>171450</xdr:rowOff>
    </xdr:to>
    <xdr:sp macro="" textlink="">
      <xdr:nvSpPr>
        <xdr:cNvPr id="15835" name="Rectangle 22"/>
        <xdr:cNvSpPr>
          <a:spLocks noChangeArrowheads="1"/>
        </xdr:cNvSpPr>
      </xdr:nvSpPr>
      <xdr:spPr bwMode="auto">
        <a:xfrm>
          <a:off x="2333625" y="3448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19</xdr:row>
      <xdr:rowOff>19050</xdr:rowOff>
    </xdr:from>
    <xdr:to>
      <xdr:col>3</xdr:col>
      <xdr:colOff>285750</xdr:colOff>
      <xdr:row>19</xdr:row>
      <xdr:rowOff>171450</xdr:rowOff>
    </xdr:to>
    <xdr:sp macro="" textlink="">
      <xdr:nvSpPr>
        <xdr:cNvPr id="15836" name="Rectangle 23"/>
        <xdr:cNvSpPr>
          <a:spLocks noChangeArrowheads="1"/>
        </xdr:cNvSpPr>
      </xdr:nvSpPr>
      <xdr:spPr bwMode="auto">
        <a:xfrm>
          <a:off x="2333625" y="3638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20</xdr:row>
      <xdr:rowOff>19050</xdr:rowOff>
    </xdr:from>
    <xdr:to>
      <xdr:col>3</xdr:col>
      <xdr:colOff>285750</xdr:colOff>
      <xdr:row>20</xdr:row>
      <xdr:rowOff>171450</xdr:rowOff>
    </xdr:to>
    <xdr:sp macro="" textlink="">
      <xdr:nvSpPr>
        <xdr:cNvPr id="15837" name="Rectangle 24"/>
        <xdr:cNvSpPr>
          <a:spLocks noChangeArrowheads="1"/>
        </xdr:cNvSpPr>
      </xdr:nvSpPr>
      <xdr:spPr bwMode="auto">
        <a:xfrm>
          <a:off x="2333625" y="3829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21</xdr:row>
      <xdr:rowOff>19050</xdr:rowOff>
    </xdr:from>
    <xdr:to>
      <xdr:col>3</xdr:col>
      <xdr:colOff>285750</xdr:colOff>
      <xdr:row>21</xdr:row>
      <xdr:rowOff>171450</xdr:rowOff>
    </xdr:to>
    <xdr:sp macro="" textlink="">
      <xdr:nvSpPr>
        <xdr:cNvPr id="15838" name="Rectangle 25"/>
        <xdr:cNvSpPr>
          <a:spLocks noChangeArrowheads="1"/>
        </xdr:cNvSpPr>
      </xdr:nvSpPr>
      <xdr:spPr bwMode="auto">
        <a:xfrm>
          <a:off x="2333625" y="4019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22</xdr:row>
      <xdr:rowOff>19050</xdr:rowOff>
    </xdr:from>
    <xdr:to>
      <xdr:col>3</xdr:col>
      <xdr:colOff>285750</xdr:colOff>
      <xdr:row>22</xdr:row>
      <xdr:rowOff>171450</xdr:rowOff>
    </xdr:to>
    <xdr:sp macro="" textlink="">
      <xdr:nvSpPr>
        <xdr:cNvPr id="15839" name="Rectangle 26"/>
        <xdr:cNvSpPr>
          <a:spLocks noChangeArrowheads="1"/>
        </xdr:cNvSpPr>
      </xdr:nvSpPr>
      <xdr:spPr bwMode="auto">
        <a:xfrm>
          <a:off x="2333625" y="4210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23</xdr:row>
      <xdr:rowOff>19050</xdr:rowOff>
    </xdr:from>
    <xdr:to>
      <xdr:col>3</xdr:col>
      <xdr:colOff>285750</xdr:colOff>
      <xdr:row>23</xdr:row>
      <xdr:rowOff>171450</xdr:rowOff>
    </xdr:to>
    <xdr:sp macro="" textlink="">
      <xdr:nvSpPr>
        <xdr:cNvPr id="15840" name="Rectangle 27"/>
        <xdr:cNvSpPr>
          <a:spLocks noChangeArrowheads="1"/>
        </xdr:cNvSpPr>
      </xdr:nvSpPr>
      <xdr:spPr bwMode="auto">
        <a:xfrm>
          <a:off x="2333625" y="4400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25</xdr:row>
      <xdr:rowOff>19050</xdr:rowOff>
    </xdr:from>
    <xdr:to>
      <xdr:col>3</xdr:col>
      <xdr:colOff>285750</xdr:colOff>
      <xdr:row>25</xdr:row>
      <xdr:rowOff>171450</xdr:rowOff>
    </xdr:to>
    <xdr:sp macro="" textlink="">
      <xdr:nvSpPr>
        <xdr:cNvPr id="15841" name="Rectangle 28"/>
        <xdr:cNvSpPr>
          <a:spLocks noChangeArrowheads="1"/>
        </xdr:cNvSpPr>
      </xdr:nvSpPr>
      <xdr:spPr bwMode="auto">
        <a:xfrm>
          <a:off x="2333625" y="4781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15842" name="Rectangle 31"/>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26461"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26462" name="Rectangle 4"/>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26463" name="Rectangle 5"/>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26464" name="Rectangle 6"/>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26465" name="Rectangle 7"/>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26466" name="Rectangle 8"/>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26467" name="Rectangle 9"/>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26468" name="Rectangle 10"/>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26469" name="Rectangle 11"/>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18</xdr:row>
      <xdr:rowOff>19050</xdr:rowOff>
    </xdr:from>
    <xdr:to>
      <xdr:col>2</xdr:col>
      <xdr:colOff>285750</xdr:colOff>
      <xdr:row>18</xdr:row>
      <xdr:rowOff>171450</xdr:rowOff>
    </xdr:to>
    <xdr:sp macro="" textlink="">
      <xdr:nvSpPr>
        <xdr:cNvPr id="26470" name="Rectangle 12"/>
        <xdr:cNvSpPr>
          <a:spLocks noChangeArrowheads="1"/>
        </xdr:cNvSpPr>
      </xdr:nvSpPr>
      <xdr:spPr bwMode="auto">
        <a:xfrm>
          <a:off x="1905000" y="3448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19</xdr:row>
      <xdr:rowOff>19050</xdr:rowOff>
    </xdr:from>
    <xdr:to>
      <xdr:col>2</xdr:col>
      <xdr:colOff>285750</xdr:colOff>
      <xdr:row>19</xdr:row>
      <xdr:rowOff>171450</xdr:rowOff>
    </xdr:to>
    <xdr:sp macro="" textlink="">
      <xdr:nvSpPr>
        <xdr:cNvPr id="26471" name="Rectangle 13"/>
        <xdr:cNvSpPr>
          <a:spLocks noChangeArrowheads="1"/>
        </xdr:cNvSpPr>
      </xdr:nvSpPr>
      <xdr:spPr bwMode="auto">
        <a:xfrm>
          <a:off x="1905000" y="3638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20</xdr:row>
      <xdr:rowOff>19050</xdr:rowOff>
    </xdr:from>
    <xdr:to>
      <xdr:col>2</xdr:col>
      <xdr:colOff>285750</xdr:colOff>
      <xdr:row>20</xdr:row>
      <xdr:rowOff>171450</xdr:rowOff>
    </xdr:to>
    <xdr:sp macro="" textlink="">
      <xdr:nvSpPr>
        <xdr:cNvPr id="26472" name="Rectangle 14"/>
        <xdr:cNvSpPr>
          <a:spLocks noChangeArrowheads="1"/>
        </xdr:cNvSpPr>
      </xdr:nvSpPr>
      <xdr:spPr bwMode="auto">
        <a:xfrm>
          <a:off x="1905000" y="3829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21</xdr:row>
      <xdr:rowOff>19050</xdr:rowOff>
    </xdr:from>
    <xdr:to>
      <xdr:col>2</xdr:col>
      <xdr:colOff>285750</xdr:colOff>
      <xdr:row>21</xdr:row>
      <xdr:rowOff>171450</xdr:rowOff>
    </xdr:to>
    <xdr:sp macro="" textlink="">
      <xdr:nvSpPr>
        <xdr:cNvPr id="26473" name="Rectangle 15"/>
        <xdr:cNvSpPr>
          <a:spLocks noChangeArrowheads="1"/>
        </xdr:cNvSpPr>
      </xdr:nvSpPr>
      <xdr:spPr bwMode="auto">
        <a:xfrm>
          <a:off x="1905000" y="4019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23</xdr:row>
      <xdr:rowOff>19050</xdr:rowOff>
    </xdr:from>
    <xdr:to>
      <xdr:col>2</xdr:col>
      <xdr:colOff>285750</xdr:colOff>
      <xdr:row>23</xdr:row>
      <xdr:rowOff>171450</xdr:rowOff>
    </xdr:to>
    <xdr:sp macro="" textlink="">
      <xdr:nvSpPr>
        <xdr:cNvPr id="26474" name="Rectangle 16"/>
        <xdr:cNvSpPr>
          <a:spLocks noChangeArrowheads="1"/>
        </xdr:cNvSpPr>
      </xdr:nvSpPr>
      <xdr:spPr bwMode="auto">
        <a:xfrm>
          <a:off x="1905000" y="4400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24</xdr:row>
      <xdr:rowOff>19050</xdr:rowOff>
    </xdr:from>
    <xdr:to>
      <xdr:col>2</xdr:col>
      <xdr:colOff>285750</xdr:colOff>
      <xdr:row>24</xdr:row>
      <xdr:rowOff>171450</xdr:rowOff>
    </xdr:to>
    <xdr:sp macro="" textlink="">
      <xdr:nvSpPr>
        <xdr:cNvPr id="26475" name="Rectangle 17"/>
        <xdr:cNvSpPr>
          <a:spLocks noChangeArrowheads="1"/>
        </xdr:cNvSpPr>
      </xdr:nvSpPr>
      <xdr:spPr bwMode="auto">
        <a:xfrm>
          <a:off x="1905000" y="4591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25</xdr:row>
      <xdr:rowOff>19050</xdr:rowOff>
    </xdr:from>
    <xdr:to>
      <xdr:col>2</xdr:col>
      <xdr:colOff>285750</xdr:colOff>
      <xdr:row>25</xdr:row>
      <xdr:rowOff>171450</xdr:rowOff>
    </xdr:to>
    <xdr:sp macro="" textlink="">
      <xdr:nvSpPr>
        <xdr:cNvPr id="26476" name="Rectangle 18"/>
        <xdr:cNvSpPr>
          <a:spLocks noChangeArrowheads="1"/>
        </xdr:cNvSpPr>
      </xdr:nvSpPr>
      <xdr:spPr bwMode="auto">
        <a:xfrm>
          <a:off x="1905000" y="4781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26</xdr:row>
      <xdr:rowOff>19050</xdr:rowOff>
    </xdr:from>
    <xdr:to>
      <xdr:col>2</xdr:col>
      <xdr:colOff>285750</xdr:colOff>
      <xdr:row>26</xdr:row>
      <xdr:rowOff>171450</xdr:rowOff>
    </xdr:to>
    <xdr:sp macro="" textlink="">
      <xdr:nvSpPr>
        <xdr:cNvPr id="26477" name="Rectangle 19"/>
        <xdr:cNvSpPr>
          <a:spLocks noChangeArrowheads="1"/>
        </xdr:cNvSpPr>
      </xdr:nvSpPr>
      <xdr:spPr bwMode="auto">
        <a:xfrm>
          <a:off x="1905000" y="4972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27</xdr:row>
      <xdr:rowOff>19050</xdr:rowOff>
    </xdr:from>
    <xdr:to>
      <xdr:col>2</xdr:col>
      <xdr:colOff>285750</xdr:colOff>
      <xdr:row>27</xdr:row>
      <xdr:rowOff>171450</xdr:rowOff>
    </xdr:to>
    <xdr:sp macro="" textlink="">
      <xdr:nvSpPr>
        <xdr:cNvPr id="26478" name="Rectangle 20"/>
        <xdr:cNvSpPr>
          <a:spLocks noChangeArrowheads="1"/>
        </xdr:cNvSpPr>
      </xdr:nvSpPr>
      <xdr:spPr bwMode="auto">
        <a:xfrm>
          <a:off x="1905000" y="516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29</xdr:row>
      <xdr:rowOff>19050</xdr:rowOff>
    </xdr:from>
    <xdr:to>
      <xdr:col>2</xdr:col>
      <xdr:colOff>285750</xdr:colOff>
      <xdr:row>29</xdr:row>
      <xdr:rowOff>171450</xdr:rowOff>
    </xdr:to>
    <xdr:sp macro="" textlink="">
      <xdr:nvSpPr>
        <xdr:cNvPr id="26479" name="Rectangle 21"/>
        <xdr:cNvSpPr>
          <a:spLocks noChangeArrowheads="1"/>
        </xdr:cNvSpPr>
      </xdr:nvSpPr>
      <xdr:spPr bwMode="auto">
        <a:xfrm>
          <a:off x="1905000" y="5543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26480" name="Rectangle 22"/>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26481" name="Rectangle 23"/>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26482" name="Rectangle 24"/>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26483" name="Rectangle 25"/>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26484" name="Rectangle 26"/>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26485" name="Rectangle 27"/>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26486" name="Rectangle 28"/>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18</xdr:row>
      <xdr:rowOff>19050</xdr:rowOff>
    </xdr:from>
    <xdr:to>
      <xdr:col>3</xdr:col>
      <xdr:colOff>285750</xdr:colOff>
      <xdr:row>18</xdr:row>
      <xdr:rowOff>171450</xdr:rowOff>
    </xdr:to>
    <xdr:sp macro="" textlink="">
      <xdr:nvSpPr>
        <xdr:cNvPr id="26487" name="Rectangle 29"/>
        <xdr:cNvSpPr>
          <a:spLocks noChangeArrowheads="1"/>
        </xdr:cNvSpPr>
      </xdr:nvSpPr>
      <xdr:spPr bwMode="auto">
        <a:xfrm>
          <a:off x="2333625" y="3448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19</xdr:row>
      <xdr:rowOff>19050</xdr:rowOff>
    </xdr:from>
    <xdr:to>
      <xdr:col>3</xdr:col>
      <xdr:colOff>285750</xdr:colOff>
      <xdr:row>19</xdr:row>
      <xdr:rowOff>171450</xdr:rowOff>
    </xdr:to>
    <xdr:sp macro="" textlink="">
      <xdr:nvSpPr>
        <xdr:cNvPr id="26488" name="Rectangle 30"/>
        <xdr:cNvSpPr>
          <a:spLocks noChangeArrowheads="1"/>
        </xdr:cNvSpPr>
      </xdr:nvSpPr>
      <xdr:spPr bwMode="auto">
        <a:xfrm>
          <a:off x="2333625" y="3638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20</xdr:row>
      <xdr:rowOff>19050</xdr:rowOff>
    </xdr:from>
    <xdr:to>
      <xdr:col>3</xdr:col>
      <xdr:colOff>285750</xdr:colOff>
      <xdr:row>20</xdr:row>
      <xdr:rowOff>171450</xdr:rowOff>
    </xdr:to>
    <xdr:sp macro="" textlink="">
      <xdr:nvSpPr>
        <xdr:cNvPr id="26489" name="Rectangle 31"/>
        <xdr:cNvSpPr>
          <a:spLocks noChangeArrowheads="1"/>
        </xdr:cNvSpPr>
      </xdr:nvSpPr>
      <xdr:spPr bwMode="auto">
        <a:xfrm>
          <a:off x="2333625" y="3829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21</xdr:row>
      <xdr:rowOff>19050</xdr:rowOff>
    </xdr:from>
    <xdr:to>
      <xdr:col>3</xdr:col>
      <xdr:colOff>285750</xdr:colOff>
      <xdr:row>21</xdr:row>
      <xdr:rowOff>171450</xdr:rowOff>
    </xdr:to>
    <xdr:sp macro="" textlink="">
      <xdr:nvSpPr>
        <xdr:cNvPr id="26490" name="Rectangle 32"/>
        <xdr:cNvSpPr>
          <a:spLocks noChangeArrowheads="1"/>
        </xdr:cNvSpPr>
      </xdr:nvSpPr>
      <xdr:spPr bwMode="auto">
        <a:xfrm>
          <a:off x="2333625" y="4019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23</xdr:row>
      <xdr:rowOff>19050</xdr:rowOff>
    </xdr:from>
    <xdr:to>
      <xdr:col>3</xdr:col>
      <xdr:colOff>285750</xdr:colOff>
      <xdr:row>23</xdr:row>
      <xdr:rowOff>171450</xdr:rowOff>
    </xdr:to>
    <xdr:sp macro="" textlink="">
      <xdr:nvSpPr>
        <xdr:cNvPr id="26491" name="Rectangle 33"/>
        <xdr:cNvSpPr>
          <a:spLocks noChangeArrowheads="1"/>
        </xdr:cNvSpPr>
      </xdr:nvSpPr>
      <xdr:spPr bwMode="auto">
        <a:xfrm>
          <a:off x="2333625" y="4400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24</xdr:row>
      <xdr:rowOff>19050</xdr:rowOff>
    </xdr:from>
    <xdr:to>
      <xdr:col>3</xdr:col>
      <xdr:colOff>285750</xdr:colOff>
      <xdr:row>24</xdr:row>
      <xdr:rowOff>171450</xdr:rowOff>
    </xdr:to>
    <xdr:sp macro="" textlink="">
      <xdr:nvSpPr>
        <xdr:cNvPr id="26492" name="Rectangle 34"/>
        <xdr:cNvSpPr>
          <a:spLocks noChangeArrowheads="1"/>
        </xdr:cNvSpPr>
      </xdr:nvSpPr>
      <xdr:spPr bwMode="auto">
        <a:xfrm>
          <a:off x="2333625" y="459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25</xdr:row>
      <xdr:rowOff>19050</xdr:rowOff>
    </xdr:from>
    <xdr:to>
      <xdr:col>3</xdr:col>
      <xdr:colOff>285750</xdr:colOff>
      <xdr:row>25</xdr:row>
      <xdr:rowOff>171450</xdr:rowOff>
    </xdr:to>
    <xdr:sp macro="" textlink="">
      <xdr:nvSpPr>
        <xdr:cNvPr id="26493" name="Rectangle 35"/>
        <xdr:cNvSpPr>
          <a:spLocks noChangeArrowheads="1"/>
        </xdr:cNvSpPr>
      </xdr:nvSpPr>
      <xdr:spPr bwMode="auto">
        <a:xfrm>
          <a:off x="2333625" y="4781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26</xdr:row>
      <xdr:rowOff>19050</xdr:rowOff>
    </xdr:from>
    <xdr:to>
      <xdr:col>3</xdr:col>
      <xdr:colOff>285750</xdr:colOff>
      <xdr:row>26</xdr:row>
      <xdr:rowOff>171450</xdr:rowOff>
    </xdr:to>
    <xdr:sp macro="" textlink="">
      <xdr:nvSpPr>
        <xdr:cNvPr id="26494" name="Rectangle 36"/>
        <xdr:cNvSpPr>
          <a:spLocks noChangeArrowheads="1"/>
        </xdr:cNvSpPr>
      </xdr:nvSpPr>
      <xdr:spPr bwMode="auto">
        <a:xfrm>
          <a:off x="2333625" y="4972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27</xdr:row>
      <xdr:rowOff>19050</xdr:rowOff>
    </xdr:from>
    <xdr:to>
      <xdr:col>3</xdr:col>
      <xdr:colOff>285750</xdr:colOff>
      <xdr:row>27</xdr:row>
      <xdr:rowOff>171450</xdr:rowOff>
    </xdr:to>
    <xdr:sp macro="" textlink="">
      <xdr:nvSpPr>
        <xdr:cNvPr id="26495" name="Rectangle 37"/>
        <xdr:cNvSpPr>
          <a:spLocks noChangeArrowheads="1"/>
        </xdr:cNvSpPr>
      </xdr:nvSpPr>
      <xdr:spPr bwMode="auto">
        <a:xfrm>
          <a:off x="2333625" y="5162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29</xdr:row>
      <xdr:rowOff>19050</xdr:rowOff>
    </xdr:from>
    <xdr:to>
      <xdr:col>3</xdr:col>
      <xdr:colOff>285750</xdr:colOff>
      <xdr:row>29</xdr:row>
      <xdr:rowOff>171450</xdr:rowOff>
    </xdr:to>
    <xdr:sp macro="" textlink="">
      <xdr:nvSpPr>
        <xdr:cNvPr id="26496" name="Rectangle 38"/>
        <xdr:cNvSpPr>
          <a:spLocks noChangeArrowheads="1"/>
        </xdr:cNvSpPr>
      </xdr:nvSpPr>
      <xdr:spPr bwMode="auto">
        <a:xfrm>
          <a:off x="2333625" y="5543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26497" name="Rectangle 40"/>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26498" name="Rectangle 41"/>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26499" name="Rectangle 42"/>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26500" name="Rectangle 43"/>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26501" name="Rectangle 44"/>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26502" name="Rectangle 45"/>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26503" name="Rectangle 46"/>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26504" name="Rectangle 47"/>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26505" name="Rectangle 48"/>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26506" name="Rectangle 49"/>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26507" name="Rectangle 50"/>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26508" name="Rectangle 51"/>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26509" name="Rectangle 52"/>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18</xdr:row>
      <xdr:rowOff>19050</xdr:rowOff>
    </xdr:from>
    <xdr:to>
      <xdr:col>2</xdr:col>
      <xdr:colOff>285750</xdr:colOff>
      <xdr:row>18</xdr:row>
      <xdr:rowOff>171450</xdr:rowOff>
    </xdr:to>
    <xdr:sp macro="" textlink="">
      <xdr:nvSpPr>
        <xdr:cNvPr id="26510" name="Rectangle 53"/>
        <xdr:cNvSpPr>
          <a:spLocks noChangeArrowheads="1"/>
        </xdr:cNvSpPr>
      </xdr:nvSpPr>
      <xdr:spPr bwMode="auto">
        <a:xfrm>
          <a:off x="1905000" y="3448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18</xdr:row>
      <xdr:rowOff>19050</xdr:rowOff>
    </xdr:from>
    <xdr:to>
      <xdr:col>2</xdr:col>
      <xdr:colOff>285750</xdr:colOff>
      <xdr:row>18</xdr:row>
      <xdr:rowOff>171450</xdr:rowOff>
    </xdr:to>
    <xdr:sp macro="" textlink="">
      <xdr:nvSpPr>
        <xdr:cNvPr id="26511" name="Rectangle 54"/>
        <xdr:cNvSpPr>
          <a:spLocks noChangeArrowheads="1"/>
        </xdr:cNvSpPr>
      </xdr:nvSpPr>
      <xdr:spPr bwMode="auto">
        <a:xfrm>
          <a:off x="1905000" y="3448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19</xdr:row>
      <xdr:rowOff>19050</xdr:rowOff>
    </xdr:from>
    <xdr:to>
      <xdr:col>2</xdr:col>
      <xdr:colOff>285750</xdr:colOff>
      <xdr:row>19</xdr:row>
      <xdr:rowOff>171450</xdr:rowOff>
    </xdr:to>
    <xdr:sp macro="" textlink="">
      <xdr:nvSpPr>
        <xdr:cNvPr id="26512" name="Rectangle 55"/>
        <xdr:cNvSpPr>
          <a:spLocks noChangeArrowheads="1"/>
        </xdr:cNvSpPr>
      </xdr:nvSpPr>
      <xdr:spPr bwMode="auto">
        <a:xfrm>
          <a:off x="1905000" y="3638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19</xdr:row>
      <xdr:rowOff>19050</xdr:rowOff>
    </xdr:from>
    <xdr:to>
      <xdr:col>2</xdr:col>
      <xdr:colOff>285750</xdr:colOff>
      <xdr:row>19</xdr:row>
      <xdr:rowOff>171450</xdr:rowOff>
    </xdr:to>
    <xdr:sp macro="" textlink="">
      <xdr:nvSpPr>
        <xdr:cNvPr id="26513" name="Rectangle 56"/>
        <xdr:cNvSpPr>
          <a:spLocks noChangeArrowheads="1"/>
        </xdr:cNvSpPr>
      </xdr:nvSpPr>
      <xdr:spPr bwMode="auto">
        <a:xfrm>
          <a:off x="1905000" y="3638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20</xdr:row>
      <xdr:rowOff>19050</xdr:rowOff>
    </xdr:from>
    <xdr:to>
      <xdr:col>2</xdr:col>
      <xdr:colOff>285750</xdr:colOff>
      <xdr:row>20</xdr:row>
      <xdr:rowOff>171450</xdr:rowOff>
    </xdr:to>
    <xdr:sp macro="" textlink="">
      <xdr:nvSpPr>
        <xdr:cNvPr id="26514" name="Rectangle 57"/>
        <xdr:cNvSpPr>
          <a:spLocks noChangeArrowheads="1"/>
        </xdr:cNvSpPr>
      </xdr:nvSpPr>
      <xdr:spPr bwMode="auto">
        <a:xfrm>
          <a:off x="1905000" y="3829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20</xdr:row>
      <xdr:rowOff>19050</xdr:rowOff>
    </xdr:from>
    <xdr:to>
      <xdr:col>2</xdr:col>
      <xdr:colOff>285750</xdr:colOff>
      <xdr:row>20</xdr:row>
      <xdr:rowOff>171450</xdr:rowOff>
    </xdr:to>
    <xdr:sp macro="" textlink="">
      <xdr:nvSpPr>
        <xdr:cNvPr id="26515" name="Rectangle 58"/>
        <xdr:cNvSpPr>
          <a:spLocks noChangeArrowheads="1"/>
        </xdr:cNvSpPr>
      </xdr:nvSpPr>
      <xdr:spPr bwMode="auto">
        <a:xfrm>
          <a:off x="1905000" y="3829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21</xdr:row>
      <xdr:rowOff>19050</xdr:rowOff>
    </xdr:from>
    <xdr:to>
      <xdr:col>2</xdr:col>
      <xdr:colOff>285750</xdr:colOff>
      <xdr:row>21</xdr:row>
      <xdr:rowOff>171450</xdr:rowOff>
    </xdr:to>
    <xdr:sp macro="" textlink="">
      <xdr:nvSpPr>
        <xdr:cNvPr id="26516" name="Rectangle 59"/>
        <xdr:cNvSpPr>
          <a:spLocks noChangeArrowheads="1"/>
        </xdr:cNvSpPr>
      </xdr:nvSpPr>
      <xdr:spPr bwMode="auto">
        <a:xfrm>
          <a:off x="1905000" y="4019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21</xdr:row>
      <xdr:rowOff>19050</xdr:rowOff>
    </xdr:from>
    <xdr:to>
      <xdr:col>2</xdr:col>
      <xdr:colOff>285750</xdr:colOff>
      <xdr:row>21</xdr:row>
      <xdr:rowOff>171450</xdr:rowOff>
    </xdr:to>
    <xdr:sp macro="" textlink="">
      <xdr:nvSpPr>
        <xdr:cNvPr id="26517" name="Rectangle 60"/>
        <xdr:cNvSpPr>
          <a:spLocks noChangeArrowheads="1"/>
        </xdr:cNvSpPr>
      </xdr:nvSpPr>
      <xdr:spPr bwMode="auto">
        <a:xfrm>
          <a:off x="1905000" y="4019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23</xdr:row>
      <xdr:rowOff>19050</xdr:rowOff>
    </xdr:from>
    <xdr:to>
      <xdr:col>2</xdr:col>
      <xdr:colOff>285750</xdr:colOff>
      <xdr:row>23</xdr:row>
      <xdr:rowOff>171450</xdr:rowOff>
    </xdr:to>
    <xdr:sp macro="" textlink="">
      <xdr:nvSpPr>
        <xdr:cNvPr id="26518" name="Rectangle 61"/>
        <xdr:cNvSpPr>
          <a:spLocks noChangeArrowheads="1"/>
        </xdr:cNvSpPr>
      </xdr:nvSpPr>
      <xdr:spPr bwMode="auto">
        <a:xfrm>
          <a:off x="1905000" y="4400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23</xdr:row>
      <xdr:rowOff>19050</xdr:rowOff>
    </xdr:from>
    <xdr:to>
      <xdr:col>2</xdr:col>
      <xdr:colOff>285750</xdr:colOff>
      <xdr:row>23</xdr:row>
      <xdr:rowOff>171450</xdr:rowOff>
    </xdr:to>
    <xdr:sp macro="" textlink="">
      <xdr:nvSpPr>
        <xdr:cNvPr id="26519" name="Rectangle 62"/>
        <xdr:cNvSpPr>
          <a:spLocks noChangeArrowheads="1"/>
        </xdr:cNvSpPr>
      </xdr:nvSpPr>
      <xdr:spPr bwMode="auto">
        <a:xfrm>
          <a:off x="1905000" y="4400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24</xdr:row>
      <xdr:rowOff>19050</xdr:rowOff>
    </xdr:from>
    <xdr:to>
      <xdr:col>2</xdr:col>
      <xdr:colOff>285750</xdr:colOff>
      <xdr:row>24</xdr:row>
      <xdr:rowOff>171450</xdr:rowOff>
    </xdr:to>
    <xdr:sp macro="" textlink="">
      <xdr:nvSpPr>
        <xdr:cNvPr id="26520" name="Rectangle 63"/>
        <xdr:cNvSpPr>
          <a:spLocks noChangeArrowheads="1"/>
        </xdr:cNvSpPr>
      </xdr:nvSpPr>
      <xdr:spPr bwMode="auto">
        <a:xfrm>
          <a:off x="1905000" y="4591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24</xdr:row>
      <xdr:rowOff>19050</xdr:rowOff>
    </xdr:from>
    <xdr:to>
      <xdr:col>2</xdr:col>
      <xdr:colOff>285750</xdr:colOff>
      <xdr:row>24</xdr:row>
      <xdr:rowOff>171450</xdr:rowOff>
    </xdr:to>
    <xdr:sp macro="" textlink="">
      <xdr:nvSpPr>
        <xdr:cNvPr id="26521" name="Rectangle 64"/>
        <xdr:cNvSpPr>
          <a:spLocks noChangeArrowheads="1"/>
        </xdr:cNvSpPr>
      </xdr:nvSpPr>
      <xdr:spPr bwMode="auto">
        <a:xfrm>
          <a:off x="1905000" y="4591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25</xdr:row>
      <xdr:rowOff>19050</xdr:rowOff>
    </xdr:from>
    <xdr:to>
      <xdr:col>2</xdr:col>
      <xdr:colOff>285750</xdr:colOff>
      <xdr:row>25</xdr:row>
      <xdr:rowOff>171450</xdr:rowOff>
    </xdr:to>
    <xdr:sp macro="" textlink="">
      <xdr:nvSpPr>
        <xdr:cNvPr id="26522" name="Rectangle 65"/>
        <xdr:cNvSpPr>
          <a:spLocks noChangeArrowheads="1"/>
        </xdr:cNvSpPr>
      </xdr:nvSpPr>
      <xdr:spPr bwMode="auto">
        <a:xfrm>
          <a:off x="1905000" y="4781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25</xdr:row>
      <xdr:rowOff>19050</xdr:rowOff>
    </xdr:from>
    <xdr:to>
      <xdr:col>2</xdr:col>
      <xdr:colOff>285750</xdr:colOff>
      <xdr:row>25</xdr:row>
      <xdr:rowOff>171450</xdr:rowOff>
    </xdr:to>
    <xdr:sp macro="" textlink="">
      <xdr:nvSpPr>
        <xdr:cNvPr id="26523" name="Rectangle 66"/>
        <xdr:cNvSpPr>
          <a:spLocks noChangeArrowheads="1"/>
        </xdr:cNvSpPr>
      </xdr:nvSpPr>
      <xdr:spPr bwMode="auto">
        <a:xfrm>
          <a:off x="1905000" y="4781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26</xdr:row>
      <xdr:rowOff>19050</xdr:rowOff>
    </xdr:from>
    <xdr:to>
      <xdr:col>2</xdr:col>
      <xdr:colOff>285750</xdr:colOff>
      <xdr:row>26</xdr:row>
      <xdr:rowOff>171450</xdr:rowOff>
    </xdr:to>
    <xdr:sp macro="" textlink="">
      <xdr:nvSpPr>
        <xdr:cNvPr id="26524" name="Rectangle 67"/>
        <xdr:cNvSpPr>
          <a:spLocks noChangeArrowheads="1"/>
        </xdr:cNvSpPr>
      </xdr:nvSpPr>
      <xdr:spPr bwMode="auto">
        <a:xfrm>
          <a:off x="1905000" y="4972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26</xdr:row>
      <xdr:rowOff>19050</xdr:rowOff>
    </xdr:from>
    <xdr:to>
      <xdr:col>2</xdr:col>
      <xdr:colOff>285750</xdr:colOff>
      <xdr:row>26</xdr:row>
      <xdr:rowOff>171450</xdr:rowOff>
    </xdr:to>
    <xdr:sp macro="" textlink="">
      <xdr:nvSpPr>
        <xdr:cNvPr id="26525" name="Rectangle 68"/>
        <xdr:cNvSpPr>
          <a:spLocks noChangeArrowheads="1"/>
        </xdr:cNvSpPr>
      </xdr:nvSpPr>
      <xdr:spPr bwMode="auto">
        <a:xfrm>
          <a:off x="1905000" y="4972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27</xdr:row>
      <xdr:rowOff>19050</xdr:rowOff>
    </xdr:from>
    <xdr:to>
      <xdr:col>2</xdr:col>
      <xdr:colOff>285750</xdr:colOff>
      <xdr:row>27</xdr:row>
      <xdr:rowOff>171450</xdr:rowOff>
    </xdr:to>
    <xdr:sp macro="" textlink="">
      <xdr:nvSpPr>
        <xdr:cNvPr id="26526" name="Rectangle 69"/>
        <xdr:cNvSpPr>
          <a:spLocks noChangeArrowheads="1"/>
        </xdr:cNvSpPr>
      </xdr:nvSpPr>
      <xdr:spPr bwMode="auto">
        <a:xfrm>
          <a:off x="1905000" y="516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27</xdr:row>
      <xdr:rowOff>19050</xdr:rowOff>
    </xdr:from>
    <xdr:to>
      <xdr:col>2</xdr:col>
      <xdr:colOff>285750</xdr:colOff>
      <xdr:row>27</xdr:row>
      <xdr:rowOff>171450</xdr:rowOff>
    </xdr:to>
    <xdr:sp macro="" textlink="">
      <xdr:nvSpPr>
        <xdr:cNvPr id="26527" name="Rectangle 70"/>
        <xdr:cNvSpPr>
          <a:spLocks noChangeArrowheads="1"/>
        </xdr:cNvSpPr>
      </xdr:nvSpPr>
      <xdr:spPr bwMode="auto">
        <a:xfrm>
          <a:off x="1905000" y="5162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26528" name="Rectangle 71"/>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26529" name="Rectangle 72"/>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26530" name="Rectangle 73"/>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26531" name="Rectangle 74"/>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26532" name="Rectangle 75"/>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26533" name="Rectangle 76"/>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26534" name="Rectangle 77"/>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26535" name="Rectangle 78"/>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26536" name="Rectangle 79"/>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26537" name="Rectangle 80"/>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26538" name="Rectangle 81"/>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26539" name="Rectangle 82"/>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26540" name="Rectangle 83"/>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26541" name="Rectangle 84"/>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18</xdr:row>
      <xdr:rowOff>19050</xdr:rowOff>
    </xdr:from>
    <xdr:to>
      <xdr:col>3</xdr:col>
      <xdr:colOff>285750</xdr:colOff>
      <xdr:row>18</xdr:row>
      <xdr:rowOff>171450</xdr:rowOff>
    </xdr:to>
    <xdr:sp macro="" textlink="">
      <xdr:nvSpPr>
        <xdr:cNvPr id="26542" name="Rectangle 85"/>
        <xdr:cNvSpPr>
          <a:spLocks noChangeArrowheads="1"/>
        </xdr:cNvSpPr>
      </xdr:nvSpPr>
      <xdr:spPr bwMode="auto">
        <a:xfrm>
          <a:off x="2333625" y="3448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18</xdr:row>
      <xdr:rowOff>19050</xdr:rowOff>
    </xdr:from>
    <xdr:to>
      <xdr:col>3</xdr:col>
      <xdr:colOff>285750</xdr:colOff>
      <xdr:row>18</xdr:row>
      <xdr:rowOff>171450</xdr:rowOff>
    </xdr:to>
    <xdr:sp macro="" textlink="">
      <xdr:nvSpPr>
        <xdr:cNvPr id="26543" name="Rectangle 86"/>
        <xdr:cNvSpPr>
          <a:spLocks noChangeArrowheads="1"/>
        </xdr:cNvSpPr>
      </xdr:nvSpPr>
      <xdr:spPr bwMode="auto">
        <a:xfrm>
          <a:off x="2333625" y="3448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19</xdr:row>
      <xdr:rowOff>19050</xdr:rowOff>
    </xdr:from>
    <xdr:to>
      <xdr:col>3</xdr:col>
      <xdr:colOff>285750</xdr:colOff>
      <xdr:row>19</xdr:row>
      <xdr:rowOff>171450</xdr:rowOff>
    </xdr:to>
    <xdr:sp macro="" textlink="">
      <xdr:nvSpPr>
        <xdr:cNvPr id="26544" name="Rectangle 87"/>
        <xdr:cNvSpPr>
          <a:spLocks noChangeArrowheads="1"/>
        </xdr:cNvSpPr>
      </xdr:nvSpPr>
      <xdr:spPr bwMode="auto">
        <a:xfrm>
          <a:off x="2333625" y="3638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19</xdr:row>
      <xdr:rowOff>19050</xdr:rowOff>
    </xdr:from>
    <xdr:to>
      <xdr:col>3</xdr:col>
      <xdr:colOff>285750</xdr:colOff>
      <xdr:row>19</xdr:row>
      <xdr:rowOff>171450</xdr:rowOff>
    </xdr:to>
    <xdr:sp macro="" textlink="">
      <xdr:nvSpPr>
        <xdr:cNvPr id="26545" name="Rectangle 88"/>
        <xdr:cNvSpPr>
          <a:spLocks noChangeArrowheads="1"/>
        </xdr:cNvSpPr>
      </xdr:nvSpPr>
      <xdr:spPr bwMode="auto">
        <a:xfrm>
          <a:off x="2333625" y="3638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20</xdr:row>
      <xdr:rowOff>19050</xdr:rowOff>
    </xdr:from>
    <xdr:to>
      <xdr:col>3</xdr:col>
      <xdr:colOff>285750</xdr:colOff>
      <xdr:row>20</xdr:row>
      <xdr:rowOff>171450</xdr:rowOff>
    </xdr:to>
    <xdr:sp macro="" textlink="">
      <xdr:nvSpPr>
        <xdr:cNvPr id="26546" name="Rectangle 89"/>
        <xdr:cNvSpPr>
          <a:spLocks noChangeArrowheads="1"/>
        </xdr:cNvSpPr>
      </xdr:nvSpPr>
      <xdr:spPr bwMode="auto">
        <a:xfrm>
          <a:off x="2333625" y="3829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20</xdr:row>
      <xdr:rowOff>19050</xdr:rowOff>
    </xdr:from>
    <xdr:to>
      <xdr:col>3</xdr:col>
      <xdr:colOff>285750</xdr:colOff>
      <xdr:row>20</xdr:row>
      <xdr:rowOff>171450</xdr:rowOff>
    </xdr:to>
    <xdr:sp macro="" textlink="">
      <xdr:nvSpPr>
        <xdr:cNvPr id="26547" name="Rectangle 90"/>
        <xdr:cNvSpPr>
          <a:spLocks noChangeArrowheads="1"/>
        </xdr:cNvSpPr>
      </xdr:nvSpPr>
      <xdr:spPr bwMode="auto">
        <a:xfrm>
          <a:off x="2333625" y="3829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21</xdr:row>
      <xdr:rowOff>19050</xdr:rowOff>
    </xdr:from>
    <xdr:to>
      <xdr:col>3</xdr:col>
      <xdr:colOff>285750</xdr:colOff>
      <xdr:row>21</xdr:row>
      <xdr:rowOff>171450</xdr:rowOff>
    </xdr:to>
    <xdr:sp macro="" textlink="">
      <xdr:nvSpPr>
        <xdr:cNvPr id="26548" name="Rectangle 91"/>
        <xdr:cNvSpPr>
          <a:spLocks noChangeArrowheads="1"/>
        </xdr:cNvSpPr>
      </xdr:nvSpPr>
      <xdr:spPr bwMode="auto">
        <a:xfrm>
          <a:off x="2333625" y="4019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21</xdr:row>
      <xdr:rowOff>19050</xdr:rowOff>
    </xdr:from>
    <xdr:to>
      <xdr:col>3</xdr:col>
      <xdr:colOff>285750</xdr:colOff>
      <xdr:row>21</xdr:row>
      <xdr:rowOff>171450</xdr:rowOff>
    </xdr:to>
    <xdr:sp macro="" textlink="">
      <xdr:nvSpPr>
        <xdr:cNvPr id="26549" name="Rectangle 92"/>
        <xdr:cNvSpPr>
          <a:spLocks noChangeArrowheads="1"/>
        </xdr:cNvSpPr>
      </xdr:nvSpPr>
      <xdr:spPr bwMode="auto">
        <a:xfrm>
          <a:off x="2333625" y="4019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23</xdr:row>
      <xdr:rowOff>19050</xdr:rowOff>
    </xdr:from>
    <xdr:to>
      <xdr:col>3</xdr:col>
      <xdr:colOff>285750</xdr:colOff>
      <xdr:row>23</xdr:row>
      <xdr:rowOff>171450</xdr:rowOff>
    </xdr:to>
    <xdr:sp macro="" textlink="">
      <xdr:nvSpPr>
        <xdr:cNvPr id="26550" name="Rectangle 93"/>
        <xdr:cNvSpPr>
          <a:spLocks noChangeArrowheads="1"/>
        </xdr:cNvSpPr>
      </xdr:nvSpPr>
      <xdr:spPr bwMode="auto">
        <a:xfrm>
          <a:off x="2333625" y="4400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23</xdr:row>
      <xdr:rowOff>19050</xdr:rowOff>
    </xdr:from>
    <xdr:to>
      <xdr:col>3</xdr:col>
      <xdr:colOff>285750</xdr:colOff>
      <xdr:row>23</xdr:row>
      <xdr:rowOff>171450</xdr:rowOff>
    </xdr:to>
    <xdr:sp macro="" textlink="">
      <xdr:nvSpPr>
        <xdr:cNvPr id="26551" name="Rectangle 94"/>
        <xdr:cNvSpPr>
          <a:spLocks noChangeArrowheads="1"/>
        </xdr:cNvSpPr>
      </xdr:nvSpPr>
      <xdr:spPr bwMode="auto">
        <a:xfrm>
          <a:off x="2333625" y="4400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24</xdr:row>
      <xdr:rowOff>19050</xdr:rowOff>
    </xdr:from>
    <xdr:to>
      <xdr:col>3</xdr:col>
      <xdr:colOff>285750</xdr:colOff>
      <xdr:row>24</xdr:row>
      <xdr:rowOff>171450</xdr:rowOff>
    </xdr:to>
    <xdr:sp macro="" textlink="">
      <xdr:nvSpPr>
        <xdr:cNvPr id="26552" name="Rectangle 95"/>
        <xdr:cNvSpPr>
          <a:spLocks noChangeArrowheads="1"/>
        </xdr:cNvSpPr>
      </xdr:nvSpPr>
      <xdr:spPr bwMode="auto">
        <a:xfrm>
          <a:off x="2333625" y="459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24</xdr:row>
      <xdr:rowOff>19050</xdr:rowOff>
    </xdr:from>
    <xdr:to>
      <xdr:col>3</xdr:col>
      <xdr:colOff>285750</xdr:colOff>
      <xdr:row>24</xdr:row>
      <xdr:rowOff>171450</xdr:rowOff>
    </xdr:to>
    <xdr:sp macro="" textlink="">
      <xdr:nvSpPr>
        <xdr:cNvPr id="26553" name="Rectangle 96"/>
        <xdr:cNvSpPr>
          <a:spLocks noChangeArrowheads="1"/>
        </xdr:cNvSpPr>
      </xdr:nvSpPr>
      <xdr:spPr bwMode="auto">
        <a:xfrm>
          <a:off x="2333625" y="459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25</xdr:row>
      <xdr:rowOff>19050</xdr:rowOff>
    </xdr:from>
    <xdr:to>
      <xdr:col>3</xdr:col>
      <xdr:colOff>285750</xdr:colOff>
      <xdr:row>25</xdr:row>
      <xdr:rowOff>171450</xdr:rowOff>
    </xdr:to>
    <xdr:sp macro="" textlink="">
      <xdr:nvSpPr>
        <xdr:cNvPr id="26554" name="Rectangle 97"/>
        <xdr:cNvSpPr>
          <a:spLocks noChangeArrowheads="1"/>
        </xdr:cNvSpPr>
      </xdr:nvSpPr>
      <xdr:spPr bwMode="auto">
        <a:xfrm>
          <a:off x="2333625" y="4781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25</xdr:row>
      <xdr:rowOff>19050</xdr:rowOff>
    </xdr:from>
    <xdr:to>
      <xdr:col>3</xdr:col>
      <xdr:colOff>285750</xdr:colOff>
      <xdr:row>25</xdr:row>
      <xdr:rowOff>171450</xdr:rowOff>
    </xdr:to>
    <xdr:sp macro="" textlink="">
      <xdr:nvSpPr>
        <xdr:cNvPr id="26555" name="Rectangle 98"/>
        <xdr:cNvSpPr>
          <a:spLocks noChangeArrowheads="1"/>
        </xdr:cNvSpPr>
      </xdr:nvSpPr>
      <xdr:spPr bwMode="auto">
        <a:xfrm>
          <a:off x="2333625" y="4781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26</xdr:row>
      <xdr:rowOff>19050</xdr:rowOff>
    </xdr:from>
    <xdr:to>
      <xdr:col>3</xdr:col>
      <xdr:colOff>285750</xdr:colOff>
      <xdr:row>26</xdr:row>
      <xdr:rowOff>171450</xdr:rowOff>
    </xdr:to>
    <xdr:sp macro="" textlink="">
      <xdr:nvSpPr>
        <xdr:cNvPr id="26556" name="Rectangle 99"/>
        <xdr:cNvSpPr>
          <a:spLocks noChangeArrowheads="1"/>
        </xdr:cNvSpPr>
      </xdr:nvSpPr>
      <xdr:spPr bwMode="auto">
        <a:xfrm>
          <a:off x="2333625" y="4972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26</xdr:row>
      <xdr:rowOff>19050</xdr:rowOff>
    </xdr:from>
    <xdr:to>
      <xdr:col>3</xdr:col>
      <xdr:colOff>285750</xdr:colOff>
      <xdr:row>26</xdr:row>
      <xdr:rowOff>171450</xdr:rowOff>
    </xdr:to>
    <xdr:sp macro="" textlink="">
      <xdr:nvSpPr>
        <xdr:cNvPr id="26557" name="Rectangle 100"/>
        <xdr:cNvSpPr>
          <a:spLocks noChangeArrowheads="1"/>
        </xdr:cNvSpPr>
      </xdr:nvSpPr>
      <xdr:spPr bwMode="auto">
        <a:xfrm>
          <a:off x="2333625" y="4972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27</xdr:row>
      <xdr:rowOff>19050</xdr:rowOff>
    </xdr:from>
    <xdr:to>
      <xdr:col>3</xdr:col>
      <xdr:colOff>285750</xdr:colOff>
      <xdr:row>27</xdr:row>
      <xdr:rowOff>171450</xdr:rowOff>
    </xdr:to>
    <xdr:sp macro="" textlink="">
      <xdr:nvSpPr>
        <xdr:cNvPr id="26558" name="Rectangle 101"/>
        <xdr:cNvSpPr>
          <a:spLocks noChangeArrowheads="1"/>
        </xdr:cNvSpPr>
      </xdr:nvSpPr>
      <xdr:spPr bwMode="auto">
        <a:xfrm>
          <a:off x="2333625" y="5162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27</xdr:row>
      <xdr:rowOff>19050</xdr:rowOff>
    </xdr:from>
    <xdr:to>
      <xdr:col>3</xdr:col>
      <xdr:colOff>285750</xdr:colOff>
      <xdr:row>27</xdr:row>
      <xdr:rowOff>171450</xdr:rowOff>
    </xdr:to>
    <xdr:sp macro="" textlink="">
      <xdr:nvSpPr>
        <xdr:cNvPr id="26559" name="Rectangle 102"/>
        <xdr:cNvSpPr>
          <a:spLocks noChangeArrowheads="1"/>
        </xdr:cNvSpPr>
      </xdr:nvSpPr>
      <xdr:spPr bwMode="auto">
        <a:xfrm>
          <a:off x="2333625" y="5162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4</xdr:row>
      <xdr:rowOff>19050</xdr:rowOff>
    </xdr:from>
    <xdr:to>
      <xdr:col>3</xdr:col>
      <xdr:colOff>285750</xdr:colOff>
      <xdr:row>4</xdr:row>
      <xdr:rowOff>171450</xdr:rowOff>
    </xdr:to>
    <xdr:sp macro="" textlink="">
      <xdr:nvSpPr>
        <xdr:cNvPr id="26560" name="Rectangle 103"/>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4</xdr:row>
      <xdr:rowOff>19050</xdr:rowOff>
    </xdr:from>
    <xdr:to>
      <xdr:col>3</xdr:col>
      <xdr:colOff>285750</xdr:colOff>
      <xdr:row>4</xdr:row>
      <xdr:rowOff>171450</xdr:rowOff>
    </xdr:to>
    <xdr:sp macro="" textlink="">
      <xdr:nvSpPr>
        <xdr:cNvPr id="26561" name="Rectangle 104"/>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4</xdr:row>
      <xdr:rowOff>19050</xdr:rowOff>
    </xdr:from>
    <xdr:to>
      <xdr:col>3</xdr:col>
      <xdr:colOff>285750</xdr:colOff>
      <xdr:row>4</xdr:row>
      <xdr:rowOff>171450</xdr:rowOff>
    </xdr:to>
    <xdr:sp macro="" textlink="">
      <xdr:nvSpPr>
        <xdr:cNvPr id="26562" name="Rectangle 105"/>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26563" name="Rectangle 112"/>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26564" name="Rectangle 113"/>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26565" name="Rectangle 114"/>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29</xdr:row>
      <xdr:rowOff>19050</xdr:rowOff>
    </xdr:from>
    <xdr:to>
      <xdr:col>2</xdr:col>
      <xdr:colOff>285750</xdr:colOff>
      <xdr:row>29</xdr:row>
      <xdr:rowOff>171450</xdr:rowOff>
    </xdr:to>
    <xdr:sp macro="" textlink="">
      <xdr:nvSpPr>
        <xdr:cNvPr id="26566" name="Rectangle 115"/>
        <xdr:cNvSpPr>
          <a:spLocks noChangeArrowheads="1"/>
        </xdr:cNvSpPr>
      </xdr:nvSpPr>
      <xdr:spPr bwMode="auto">
        <a:xfrm>
          <a:off x="1905000" y="5543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29</xdr:row>
      <xdr:rowOff>19050</xdr:rowOff>
    </xdr:from>
    <xdr:to>
      <xdr:col>2</xdr:col>
      <xdr:colOff>285750</xdr:colOff>
      <xdr:row>29</xdr:row>
      <xdr:rowOff>171450</xdr:rowOff>
    </xdr:to>
    <xdr:sp macro="" textlink="">
      <xdr:nvSpPr>
        <xdr:cNvPr id="26567" name="Rectangle 116"/>
        <xdr:cNvSpPr>
          <a:spLocks noChangeArrowheads="1"/>
        </xdr:cNvSpPr>
      </xdr:nvSpPr>
      <xdr:spPr bwMode="auto">
        <a:xfrm>
          <a:off x="1905000" y="5543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29</xdr:row>
      <xdr:rowOff>19050</xdr:rowOff>
    </xdr:from>
    <xdr:to>
      <xdr:col>2</xdr:col>
      <xdr:colOff>285750</xdr:colOff>
      <xdr:row>29</xdr:row>
      <xdr:rowOff>171450</xdr:rowOff>
    </xdr:to>
    <xdr:sp macro="" textlink="">
      <xdr:nvSpPr>
        <xdr:cNvPr id="26568" name="Rectangle 117"/>
        <xdr:cNvSpPr>
          <a:spLocks noChangeArrowheads="1"/>
        </xdr:cNvSpPr>
      </xdr:nvSpPr>
      <xdr:spPr bwMode="auto">
        <a:xfrm>
          <a:off x="1905000" y="5543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29</xdr:row>
      <xdr:rowOff>19050</xdr:rowOff>
    </xdr:from>
    <xdr:to>
      <xdr:col>3</xdr:col>
      <xdr:colOff>285750</xdr:colOff>
      <xdr:row>29</xdr:row>
      <xdr:rowOff>171450</xdr:rowOff>
    </xdr:to>
    <xdr:sp macro="" textlink="">
      <xdr:nvSpPr>
        <xdr:cNvPr id="26569" name="Rectangle 118"/>
        <xdr:cNvSpPr>
          <a:spLocks noChangeArrowheads="1"/>
        </xdr:cNvSpPr>
      </xdr:nvSpPr>
      <xdr:spPr bwMode="auto">
        <a:xfrm>
          <a:off x="2333625" y="5543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29</xdr:row>
      <xdr:rowOff>19050</xdr:rowOff>
    </xdr:from>
    <xdr:to>
      <xdr:col>3</xdr:col>
      <xdr:colOff>285750</xdr:colOff>
      <xdr:row>29</xdr:row>
      <xdr:rowOff>171450</xdr:rowOff>
    </xdr:to>
    <xdr:sp macro="" textlink="">
      <xdr:nvSpPr>
        <xdr:cNvPr id="26570" name="Rectangle 119"/>
        <xdr:cNvSpPr>
          <a:spLocks noChangeArrowheads="1"/>
        </xdr:cNvSpPr>
      </xdr:nvSpPr>
      <xdr:spPr bwMode="auto">
        <a:xfrm>
          <a:off x="2333625" y="5543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29</xdr:row>
      <xdr:rowOff>19050</xdr:rowOff>
    </xdr:from>
    <xdr:to>
      <xdr:col>3</xdr:col>
      <xdr:colOff>285750</xdr:colOff>
      <xdr:row>29</xdr:row>
      <xdr:rowOff>171450</xdr:rowOff>
    </xdr:to>
    <xdr:sp macro="" textlink="">
      <xdr:nvSpPr>
        <xdr:cNvPr id="26571" name="Rectangle 120"/>
        <xdr:cNvSpPr>
          <a:spLocks noChangeArrowheads="1"/>
        </xdr:cNvSpPr>
      </xdr:nvSpPr>
      <xdr:spPr bwMode="auto">
        <a:xfrm>
          <a:off x="2333625" y="5543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21</xdr:row>
      <xdr:rowOff>19050</xdr:rowOff>
    </xdr:from>
    <xdr:to>
      <xdr:col>2</xdr:col>
      <xdr:colOff>285750</xdr:colOff>
      <xdr:row>21</xdr:row>
      <xdr:rowOff>171450</xdr:rowOff>
    </xdr:to>
    <xdr:sp macro="" textlink="">
      <xdr:nvSpPr>
        <xdr:cNvPr id="26572" name="Rectangle 121"/>
        <xdr:cNvSpPr>
          <a:spLocks noChangeArrowheads="1"/>
        </xdr:cNvSpPr>
      </xdr:nvSpPr>
      <xdr:spPr bwMode="auto">
        <a:xfrm>
          <a:off x="1905000" y="4019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21</xdr:row>
      <xdr:rowOff>19050</xdr:rowOff>
    </xdr:from>
    <xdr:to>
      <xdr:col>3</xdr:col>
      <xdr:colOff>285750</xdr:colOff>
      <xdr:row>21</xdr:row>
      <xdr:rowOff>171450</xdr:rowOff>
    </xdr:to>
    <xdr:sp macro="" textlink="">
      <xdr:nvSpPr>
        <xdr:cNvPr id="26573" name="Rectangle 122"/>
        <xdr:cNvSpPr>
          <a:spLocks noChangeArrowheads="1"/>
        </xdr:cNvSpPr>
      </xdr:nvSpPr>
      <xdr:spPr bwMode="auto">
        <a:xfrm>
          <a:off x="2333625" y="4019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21</xdr:row>
      <xdr:rowOff>19050</xdr:rowOff>
    </xdr:from>
    <xdr:to>
      <xdr:col>2</xdr:col>
      <xdr:colOff>285750</xdr:colOff>
      <xdr:row>21</xdr:row>
      <xdr:rowOff>171450</xdr:rowOff>
    </xdr:to>
    <xdr:sp macro="" textlink="">
      <xdr:nvSpPr>
        <xdr:cNvPr id="26574" name="Rectangle 123"/>
        <xdr:cNvSpPr>
          <a:spLocks noChangeArrowheads="1"/>
        </xdr:cNvSpPr>
      </xdr:nvSpPr>
      <xdr:spPr bwMode="auto">
        <a:xfrm>
          <a:off x="1905000" y="4019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21</xdr:row>
      <xdr:rowOff>19050</xdr:rowOff>
    </xdr:from>
    <xdr:to>
      <xdr:col>2</xdr:col>
      <xdr:colOff>285750</xdr:colOff>
      <xdr:row>21</xdr:row>
      <xdr:rowOff>171450</xdr:rowOff>
    </xdr:to>
    <xdr:sp macro="" textlink="">
      <xdr:nvSpPr>
        <xdr:cNvPr id="26575" name="Rectangle 124"/>
        <xdr:cNvSpPr>
          <a:spLocks noChangeArrowheads="1"/>
        </xdr:cNvSpPr>
      </xdr:nvSpPr>
      <xdr:spPr bwMode="auto">
        <a:xfrm>
          <a:off x="1905000" y="4019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21</xdr:row>
      <xdr:rowOff>19050</xdr:rowOff>
    </xdr:from>
    <xdr:to>
      <xdr:col>3</xdr:col>
      <xdr:colOff>285750</xdr:colOff>
      <xdr:row>21</xdr:row>
      <xdr:rowOff>171450</xdr:rowOff>
    </xdr:to>
    <xdr:sp macro="" textlink="">
      <xdr:nvSpPr>
        <xdr:cNvPr id="26576" name="Rectangle 125"/>
        <xdr:cNvSpPr>
          <a:spLocks noChangeArrowheads="1"/>
        </xdr:cNvSpPr>
      </xdr:nvSpPr>
      <xdr:spPr bwMode="auto">
        <a:xfrm>
          <a:off x="2333625" y="4019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21</xdr:row>
      <xdr:rowOff>19050</xdr:rowOff>
    </xdr:from>
    <xdr:to>
      <xdr:col>3</xdr:col>
      <xdr:colOff>285750</xdr:colOff>
      <xdr:row>21</xdr:row>
      <xdr:rowOff>171450</xdr:rowOff>
    </xdr:to>
    <xdr:sp macro="" textlink="">
      <xdr:nvSpPr>
        <xdr:cNvPr id="26577" name="Rectangle 126"/>
        <xdr:cNvSpPr>
          <a:spLocks noChangeArrowheads="1"/>
        </xdr:cNvSpPr>
      </xdr:nvSpPr>
      <xdr:spPr bwMode="auto">
        <a:xfrm>
          <a:off x="2333625" y="4019550"/>
          <a:ext cx="152400" cy="152400"/>
        </a:xfrm>
        <a:prstGeom prst="rect">
          <a:avLst/>
        </a:prstGeom>
        <a:no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17766"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17767" name="Rectangle 2"/>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17768" name="Rectangle 3"/>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17769" name="Rectangle 4"/>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17770" name="Rectangle 5"/>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17771" name="Rectangle 6"/>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17772" name="Rectangle 7"/>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17773" name="Rectangle 8"/>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18</xdr:row>
      <xdr:rowOff>19050</xdr:rowOff>
    </xdr:from>
    <xdr:to>
      <xdr:col>2</xdr:col>
      <xdr:colOff>285750</xdr:colOff>
      <xdr:row>18</xdr:row>
      <xdr:rowOff>171450</xdr:rowOff>
    </xdr:to>
    <xdr:sp macro="" textlink="">
      <xdr:nvSpPr>
        <xdr:cNvPr id="17774" name="Rectangle 9"/>
        <xdr:cNvSpPr>
          <a:spLocks noChangeArrowheads="1"/>
        </xdr:cNvSpPr>
      </xdr:nvSpPr>
      <xdr:spPr bwMode="auto">
        <a:xfrm>
          <a:off x="1905000" y="3448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22</xdr:row>
      <xdr:rowOff>19050</xdr:rowOff>
    </xdr:from>
    <xdr:to>
      <xdr:col>2</xdr:col>
      <xdr:colOff>285750</xdr:colOff>
      <xdr:row>22</xdr:row>
      <xdr:rowOff>171450</xdr:rowOff>
    </xdr:to>
    <xdr:sp macro="" textlink="">
      <xdr:nvSpPr>
        <xdr:cNvPr id="17775" name="Rectangle 10"/>
        <xdr:cNvSpPr>
          <a:spLocks noChangeArrowheads="1"/>
        </xdr:cNvSpPr>
      </xdr:nvSpPr>
      <xdr:spPr bwMode="auto">
        <a:xfrm>
          <a:off x="1905000" y="4210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17776" name="Rectangle 11"/>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17777" name="Rectangle 12"/>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17778" name="Rectangle 13"/>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17779" name="Rectangle 14"/>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17780" name="Rectangle 15"/>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17781" name="Rectangle 16"/>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18</xdr:row>
      <xdr:rowOff>19050</xdr:rowOff>
    </xdr:from>
    <xdr:to>
      <xdr:col>3</xdr:col>
      <xdr:colOff>285750</xdr:colOff>
      <xdr:row>18</xdr:row>
      <xdr:rowOff>171450</xdr:rowOff>
    </xdr:to>
    <xdr:sp macro="" textlink="">
      <xdr:nvSpPr>
        <xdr:cNvPr id="17782" name="Rectangle 17"/>
        <xdr:cNvSpPr>
          <a:spLocks noChangeArrowheads="1"/>
        </xdr:cNvSpPr>
      </xdr:nvSpPr>
      <xdr:spPr bwMode="auto">
        <a:xfrm>
          <a:off x="2333625" y="3448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22</xdr:row>
      <xdr:rowOff>19050</xdr:rowOff>
    </xdr:from>
    <xdr:to>
      <xdr:col>3</xdr:col>
      <xdr:colOff>285750</xdr:colOff>
      <xdr:row>22</xdr:row>
      <xdr:rowOff>171450</xdr:rowOff>
    </xdr:to>
    <xdr:sp macro="" textlink="">
      <xdr:nvSpPr>
        <xdr:cNvPr id="17783" name="Rectangle 18"/>
        <xdr:cNvSpPr>
          <a:spLocks noChangeArrowheads="1"/>
        </xdr:cNvSpPr>
      </xdr:nvSpPr>
      <xdr:spPr bwMode="auto">
        <a:xfrm>
          <a:off x="2333625" y="4210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19</xdr:row>
      <xdr:rowOff>19050</xdr:rowOff>
    </xdr:from>
    <xdr:to>
      <xdr:col>2</xdr:col>
      <xdr:colOff>285750</xdr:colOff>
      <xdr:row>19</xdr:row>
      <xdr:rowOff>171450</xdr:rowOff>
    </xdr:to>
    <xdr:sp macro="" textlink="">
      <xdr:nvSpPr>
        <xdr:cNvPr id="17784" name="Rectangle 21"/>
        <xdr:cNvSpPr>
          <a:spLocks noChangeArrowheads="1"/>
        </xdr:cNvSpPr>
      </xdr:nvSpPr>
      <xdr:spPr bwMode="auto">
        <a:xfrm>
          <a:off x="1905000" y="3638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19</xdr:row>
      <xdr:rowOff>19050</xdr:rowOff>
    </xdr:from>
    <xdr:to>
      <xdr:col>3</xdr:col>
      <xdr:colOff>285750</xdr:colOff>
      <xdr:row>19</xdr:row>
      <xdr:rowOff>171450</xdr:rowOff>
    </xdr:to>
    <xdr:sp macro="" textlink="">
      <xdr:nvSpPr>
        <xdr:cNvPr id="17785" name="Rectangle 22"/>
        <xdr:cNvSpPr>
          <a:spLocks noChangeArrowheads="1"/>
        </xdr:cNvSpPr>
      </xdr:nvSpPr>
      <xdr:spPr bwMode="auto">
        <a:xfrm>
          <a:off x="2333625" y="3638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20</xdr:row>
      <xdr:rowOff>19050</xdr:rowOff>
    </xdr:from>
    <xdr:to>
      <xdr:col>2</xdr:col>
      <xdr:colOff>285750</xdr:colOff>
      <xdr:row>20</xdr:row>
      <xdr:rowOff>171450</xdr:rowOff>
    </xdr:to>
    <xdr:sp macro="" textlink="">
      <xdr:nvSpPr>
        <xdr:cNvPr id="17786" name="Rectangle 23"/>
        <xdr:cNvSpPr>
          <a:spLocks noChangeArrowheads="1"/>
        </xdr:cNvSpPr>
      </xdr:nvSpPr>
      <xdr:spPr bwMode="auto">
        <a:xfrm>
          <a:off x="1905000" y="3829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20</xdr:row>
      <xdr:rowOff>19050</xdr:rowOff>
    </xdr:from>
    <xdr:to>
      <xdr:col>3</xdr:col>
      <xdr:colOff>285750</xdr:colOff>
      <xdr:row>20</xdr:row>
      <xdr:rowOff>171450</xdr:rowOff>
    </xdr:to>
    <xdr:sp macro="" textlink="">
      <xdr:nvSpPr>
        <xdr:cNvPr id="17787" name="Rectangle 24"/>
        <xdr:cNvSpPr>
          <a:spLocks noChangeArrowheads="1"/>
        </xdr:cNvSpPr>
      </xdr:nvSpPr>
      <xdr:spPr bwMode="auto">
        <a:xfrm>
          <a:off x="2333625" y="3829050"/>
          <a:ext cx="152400" cy="152400"/>
        </a:xfrm>
        <a:prstGeom prst="rect">
          <a:avLst/>
        </a:prstGeom>
        <a:no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18968"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18969" name="Rectangle 2"/>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18970" name="Rectangle 3"/>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18971" name="Rectangle 4"/>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18972" name="Rectangle 5"/>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18</xdr:row>
      <xdr:rowOff>19050</xdr:rowOff>
    </xdr:from>
    <xdr:to>
      <xdr:col>2</xdr:col>
      <xdr:colOff>285750</xdr:colOff>
      <xdr:row>18</xdr:row>
      <xdr:rowOff>171450</xdr:rowOff>
    </xdr:to>
    <xdr:sp macro="" textlink="">
      <xdr:nvSpPr>
        <xdr:cNvPr id="18973" name="Rectangle 6"/>
        <xdr:cNvSpPr>
          <a:spLocks noChangeArrowheads="1"/>
        </xdr:cNvSpPr>
      </xdr:nvSpPr>
      <xdr:spPr bwMode="auto">
        <a:xfrm>
          <a:off x="1905000" y="3448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19</xdr:row>
      <xdr:rowOff>19050</xdr:rowOff>
    </xdr:from>
    <xdr:to>
      <xdr:col>2</xdr:col>
      <xdr:colOff>285750</xdr:colOff>
      <xdr:row>19</xdr:row>
      <xdr:rowOff>171450</xdr:rowOff>
    </xdr:to>
    <xdr:sp macro="" textlink="">
      <xdr:nvSpPr>
        <xdr:cNvPr id="18974" name="Rectangle 7"/>
        <xdr:cNvSpPr>
          <a:spLocks noChangeArrowheads="1"/>
        </xdr:cNvSpPr>
      </xdr:nvSpPr>
      <xdr:spPr bwMode="auto">
        <a:xfrm>
          <a:off x="1905000" y="3638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20</xdr:row>
      <xdr:rowOff>19050</xdr:rowOff>
    </xdr:from>
    <xdr:to>
      <xdr:col>2</xdr:col>
      <xdr:colOff>285750</xdr:colOff>
      <xdr:row>20</xdr:row>
      <xdr:rowOff>171450</xdr:rowOff>
    </xdr:to>
    <xdr:sp macro="" textlink="">
      <xdr:nvSpPr>
        <xdr:cNvPr id="18975" name="Rectangle 8"/>
        <xdr:cNvSpPr>
          <a:spLocks noChangeArrowheads="1"/>
        </xdr:cNvSpPr>
      </xdr:nvSpPr>
      <xdr:spPr bwMode="auto">
        <a:xfrm>
          <a:off x="1905000" y="3829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21</xdr:row>
      <xdr:rowOff>19050</xdr:rowOff>
    </xdr:from>
    <xdr:to>
      <xdr:col>2</xdr:col>
      <xdr:colOff>285750</xdr:colOff>
      <xdr:row>21</xdr:row>
      <xdr:rowOff>171450</xdr:rowOff>
    </xdr:to>
    <xdr:sp macro="" textlink="">
      <xdr:nvSpPr>
        <xdr:cNvPr id="18976" name="Rectangle 9"/>
        <xdr:cNvSpPr>
          <a:spLocks noChangeArrowheads="1"/>
        </xdr:cNvSpPr>
      </xdr:nvSpPr>
      <xdr:spPr bwMode="auto">
        <a:xfrm>
          <a:off x="1905000" y="4019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22</xdr:row>
      <xdr:rowOff>19050</xdr:rowOff>
    </xdr:from>
    <xdr:to>
      <xdr:col>2</xdr:col>
      <xdr:colOff>285750</xdr:colOff>
      <xdr:row>22</xdr:row>
      <xdr:rowOff>171450</xdr:rowOff>
    </xdr:to>
    <xdr:sp macro="" textlink="">
      <xdr:nvSpPr>
        <xdr:cNvPr id="18977" name="Rectangle 10"/>
        <xdr:cNvSpPr>
          <a:spLocks noChangeArrowheads="1"/>
        </xdr:cNvSpPr>
      </xdr:nvSpPr>
      <xdr:spPr bwMode="auto">
        <a:xfrm>
          <a:off x="1905000" y="4210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23</xdr:row>
      <xdr:rowOff>19050</xdr:rowOff>
    </xdr:from>
    <xdr:to>
      <xdr:col>2</xdr:col>
      <xdr:colOff>285750</xdr:colOff>
      <xdr:row>23</xdr:row>
      <xdr:rowOff>171450</xdr:rowOff>
    </xdr:to>
    <xdr:sp macro="" textlink="">
      <xdr:nvSpPr>
        <xdr:cNvPr id="18978" name="Rectangle 11"/>
        <xdr:cNvSpPr>
          <a:spLocks noChangeArrowheads="1"/>
        </xdr:cNvSpPr>
      </xdr:nvSpPr>
      <xdr:spPr bwMode="auto">
        <a:xfrm>
          <a:off x="1905000" y="4400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24</xdr:row>
      <xdr:rowOff>19050</xdr:rowOff>
    </xdr:from>
    <xdr:to>
      <xdr:col>2</xdr:col>
      <xdr:colOff>285750</xdr:colOff>
      <xdr:row>24</xdr:row>
      <xdr:rowOff>171450</xdr:rowOff>
    </xdr:to>
    <xdr:sp macro="" textlink="">
      <xdr:nvSpPr>
        <xdr:cNvPr id="18979" name="Rectangle 12"/>
        <xdr:cNvSpPr>
          <a:spLocks noChangeArrowheads="1"/>
        </xdr:cNvSpPr>
      </xdr:nvSpPr>
      <xdr:spPr bwMode="auto">
        <a:xfrm>
          <a:off x="1905000" y="4591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25</xdr:row>
      <xdr:rowOff>19050</xdr:rowOff>
    </xdr:from>
    <xdr:to>
      <xdr:col>2</xdr:col>
      <xdr:colOff>285750</xdr:colOff>
      <xdr:row>25</xdr:row>
      <xdr:rowOff>171450</xdr:rowOff>
    </xdr:to>
    <xdr:sp macro="" textlink="">
      <xdr:nvSpPr>
        <xdr:cNvPr id="18980" name="Rectangle 13"/>
        <xdr:cNvSpPr>
          <a:spLocks noChangeArrowheads="1"/>
        </xdr:cNvSpPr>
      </xdr:nvSpPr>
      <xdr:spPr bwMode="auto">
        <a:xfrm>
          <a:off x="1905000" y="4781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26</xdr:row>
      <xdr:rowOff>19050</xdr:rowOff>
    </xdr:from>
    <xdr:to>
      <xdr:col>2</xdr:col>
      <xdr:colOff>285750</xdr:colOff>
      <xdr:row>26</xdr:row>
      <xdr:rowOff>171450</xdr:rowOff>
    </xdr:to>
    <xdr:sp macro="" textlink="">
      <xdr:nvSpPr>
        <xdr:cNvPr id="18981" name="Rectangle 14"/>
        <xdr:cNvSpPr>
          <a:spLocks noChangeArrowheads="1"/>
        </xdr:cNvSpPr>
      </xdr:nvSpPr>
      <xdr:spPr bwMode="auto">
        <a:xfrm>
          <a:off x="1905000" y="4972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27</xdr:row>
      <xdr:rowOff>19050</xdr:rowOff>
    </xdr:from>
    <xdr:to>
      <xdr:col>2</xdr:col>
      <xdr:colOff>285750</xdr:colOff>
      <xdr:row>27</xdr:row>
      <xdr:rowOff>171450</xdr:rowOff>
    </xdr:to>
    <xdr:sp macro="" textlink="">
      <xdr:nvSpPr>
        <xdr:cNvPr id="18982" name="Rectangle 15"/>
        <xdr:cNvSpPr>
          <a:spLocks noChangeArrowheads="1"/>
        </xdr:cNvSpPr>
      </xdr:nvSpPr>
      <xdr:spPr bwMode="auto">
        <a:xfrm>
          <a:off x="1905000" y="516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29</xdr:row>
      <xdr:rowOff>19050</xdr:rowOff>
    </xdr:from>
    <xdr:to>
      <xdr:col>2</xdr:col>
      <xdr:colOff>285750</xdr:colOff>
      <xdr:row>29</xdr:row>
      <xdr:rowOff>171450</xdr:rowOff>
    </xdr:to>
    <xdr:sp macro="" textlink="">
      <xdr:nvSpPr>
        <xdr:cNvPr id="18983" name="Rectangle 16"/>
        <xdr:cNvSpPr>
          <a:spLocks noChangeArrowheads="1"/>
        </xdr:cNvSpPr>
      </xdr:nvSpPr>
      <xdr:spPr bwMode="auto">
        <a:xfrm>
          <a:off x="1905000" y="5543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18984" name="Rectangle 17"/>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18985" name="Rectangle 18"/>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18986" name="Rectangle 19"/>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18</xdr:row>
      <xdr:rowOff>19050</xdr:rowOff>
    </xdr:from>
    <xdr:to>
      <xdr:col>3</xdr:col>
      <xdr:colOff>285750</xdr:colOff>
      <xdr:row>18</xdr:row>
      <xdr:rowOff>171450</xdr:rowOff>
    </xdr:to>
    <xdr:sp macro="" textlink="">
      <xdr:nvSpPr>
        <xdr:cNvPr id="18987" name="Rectangle 20"/>
        <xdr:cNvSpPr>
          <a:spLocks noChangeArrowheads="1"/>
        </xdr:cNvSpPr>
      </xdr:nvSpPr>
      <xdr:spPr bwMode="auto">
        <a:xfrm>
          <a:off x="2333625" y="3448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19</xdr:row>
      <xdr:rowOff>19050</xdr:rowOff>
    </xdr:from>
    <xdr:to>
      <xdr:col>3</xdr:col>
      <xdr:colOff>285750</xdr:colOff>
      <xdr:row>19</xdr:row>
      <xdr:rowOff>171450</xdr:rowOff>
    </xdr:to>
    <xdr:sp macro="" textlink="">
      <xdr:nvSpPr>
        <xdr:cNvPr id="18988" name="Rectangle 21"/>
        <xdr:cNvSpPr>
          <a:spLocks noChangeArrowheads="1"/>
        </xdr:cNvSpPr>
      </xdr:nvSpPr>
      <xdr:spPr bwMode="auto">
        <a:xfrm>
          <a:off x="2333625" y="3638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20</xdr:row>
      <xdr:rowOff>19050</xdr:rowOff>
    </xdr:from>
    <xdr:to>
      <xdr:col>3</xdr:col>
      <xdr:colOff>285750</xdr:colOff>
      <xdr:row>20</xdr:row>
      <xdr:rowOff>171450</xdr:rowOff>
    </xdr:to>
    <xdr:sp macro="" textlink="">
      <xdr:nvSpPr>
        <xdr:cNvPr id="18989" name="Rectangle 22"/>
        <xdr:cNvSpPr>
          <a:spLocks noChangeArrowheads="1"/>
        </xdr:cNvSpPr>
      </xdr:nvSpPr>
      <xdr:spPr bwMode="auto">
        <a:xfrm>
          <a:off x="2333625" y="3829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21</xdr:row>
      <xdr:rowOff>19050</xdr:rowOff>
    </xdr:from>
    <xdr:to>
      <xdr:col>3</xdr:col>
      <xdr:colOff>285750</xdr:colOff>
      <xdr:row>21</xdr:row>
      <xdr:rowOff>171450</xdr:rowOff>
    </xdr:to>
    <xdr:sp macro="" textlink="">
      <xdr:nvSpPr>
        <xdr:cNvPr id="18990" name="Rectangle 23"/>
        <xdr:cNvSpPr>
          <a:spLocks noChangeArrowheads="1"/>
        </xdr:cNvSpPr>
      </xdr:nvSpPr>
      <xdr:spPr bwMode="auto">
        <a:xfrm>
          <a:off x="2333625" y="4019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22</xdr:row>
      <xdr:rowOff>19050</xdr:rowOff>
    </xdr:from>
    <xdr:to>
      <xdr:col>3</xdr:col>
      <xdr:colOff>285750</xdr:colOff>
      <xdr:row>22</xdr:row>
      <xdr:rowOff>171450</xdr:rowOff>
    </xdr:to>
    <xdr:sp macro="" textlink="">
      <xdr:nvSpPr>
        <xdr:cNvPr id="18991" name="Rectangle 24"/>
        <xdr:cNvSpPr>
          <a:spLocks noChangeArrowheads="1"/>
        </xdr:cNvSpPr>
      </xdr:nvSpPr>
      <xdr:spPr bwMode="auto">
        <a:xfrm>
          <a:off x="2333625" y="4210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23</xdr:row>
      <xdr:rowOff>19050</xdr:rowOff>
    </xdr:from>
    <xdr:to>
      <xdr:col>3</xdr:col>
      <xdr:colOff>285750</xdr:colOff>
      <xdr:row>23</xdr:row>
      <xdr:rowOff>171450</xdr:rowOff>
    </xdr:to>
    <xdr:sp macro="" textlink="">
      <xdr:nvSpPr>
        <xdr:cNvPr id="18992" name="Rectangle 25"/>
        <xdr:cNvSpPr>
          <a:spLocks noChangeArrowheads="1"/>
        </xdr:cNvSpPr>
      </xdr:nvSpPr>
      <xdr:spPr bwMode="auto">
        <a:xfrm>
          <a:off x="2333625" y="4400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24</xdr:row>
      <xdr:rowOff>19050</xdr:rowOff>
    </xdr:from>
    <xdr:to>
      <xdr:col>3</xdr:col>
      <xdr:colOff>285750</xdr:colOff>
      <xdr:row>24</xdr:row>
      <xdr:rowOff>171450</xdr:rowOff>
    </xdr:to>
    <xdr:sp macro="" textlink="">
      <xdr:nvSpPr>
        <xdr:cNvPr id="18993" name="Rectangle 26"/>
        <xdr:cNvSpPr>
          <a:spLocks noChangeArrowheads="1"/>
        </xdr:cNvSpPr>
      </xdr:nvSpPr>
      <xdr:spPr bwMode="auto">
        <a:xfrm>
          <a:off x="2333625" y="459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25</xdr:row>
      <xdr:rowOff>19050</xdr:rowOff>
    </xdr:from>
    <xdr:to>
      <xdr:col>3</xdr:col>
      <xdr:colOff>285750</xdr:colOff>
      <xdr:row>25</xdr:row>
      <xdr:rowOff>171450</xdr:rowOff>
    </xdr:to>
    <xdr:sp macro="" textlink="">
      <xdr:nvSpPr>
        <xdr:cNvPr id="18994" name="Rectangle 27"/>
        <xdr:cNvSpPr>
          <a:spLocks noChangeArrowheads="1"/>
        </xdr:cNvSpPr>
      </xdr:nvSpPr>
      <xdr:spPr bwMode="auto">
        <a:xfrm>
          <a:off x="2333625" y="4781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26</xdr:row>
      <xdr:rowOff>19050</xdr:rowOff>
    </xdr:from>
    <xdr:to>
      <xdr:col>3</xdr:col>
      <xdr:colOff>285750</xdr:colOff>
      <xdr:row>26</xdr:row>
      <xdr:rowOff>171450</xdr:rowOff>
    </xdr:to>
    <xdr:sp macro="" textlink="">
      <xdr:nvSpPr>
        <xdr:cNvPr id="18995" name="Rectangle 28"/>
        <xdr:cNvSpPr>
          <a:spLocks noChangeArrowheads="1"/>
        </xdr:cNvSpPr>
      </xdr:nvSpPr>
      <xdr:spPr bwMode="auto">
        <a:xfrm>
          <a:off x="2333625" y="4972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27</xdr:row>
      <xdr:rowOff>19050</xdr:rowOff>
    </xdr:from>
    <xdr:to>
      <xdr:col>3</xdr:col>
      <xdr:colOff>285750</xdr:colOff>
      <xdr:row>27</xdr:row>
      <xdr:rowOff>171450</xdr:rowOff>
    </xdr:to>
    <xdr:sp macro="" textlink="">
      <xdr:nvSpPr>
        <xdr:cNvPr id="18996" name="Rectangle 29"/>
        <xdr:cNvSpPr>
          <a:spLocks noChangeArrowheads="1"/>
        </xdr:cNvSpPr>
      </xdr:nvSpPr>
      <xdr:spPr bwMode="auto">
        <a:xfrm>
          <a:off x="2333625" y="5162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29</xdr:row>
      <xdr:rowOff>19050</xdr:rowOff>
    </xdr:from>
    <xdr:to>
      <xdr:col>3</xdr:col>
      <xdr:colOff>285750</xdr:colOff>
      <xdr:row>29</xdr:row>
      <xdr:rowOff>171450</xdr:rowOff>
    </xdr:to>
    <xdr:sp macro="" textlink="">
      <xdr:nvSpPr>
        <xdr:cNvPr id="18997" name="Rectangle 30"/>
        <xdr:cNvSpPr>
          <a:spLocks noChangeArrowheads="1"/>
        </xdr:cNvSpPr>
      </xdr:nvSpPr>
      <xdr:spPr bwMode="auto">
        <a:xfrm>
          <a:off x="2333625" y="5543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10</xdr:row>
      <xdr:rowOff>19050</xdr:rowOff>
    </xdr:from>
    <xdr:to>
      <xdr:col>3</xdr:col>
      <xdr:colOff>285750</xdr:colOff>
      <xdr:row>10</xdr:row>
      <xdr:rowOff>171450</xdr:rowOff>
    </xdr:to>
    <xdr:sp macro="" textlink="">
      <xdr:nvSpPr>
        <xdr:cNvPr id="18998" name="Rectangle 33"/>
        <xdr:cNvSpPr>
          <a:spLocks noChangeArrowheads="1"/>
        </xdr:cNvSpPr>
      </xdr:nvSpPr>
      <xdr:spPr bwMode="auto">
        <a:xfrm>
          <a:off x="2333625" y="1924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18999" name="Rectangle 35"/>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19000" name="Rectangle 36"/>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19750"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19751" name="Rectangle 2"/>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19752" name="Rectangle 3"/>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19753" name="Rectangle 4"/>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19754" name="Rectangle 5"/>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19755" name="Rectangle 6"/>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18</xdr:row>
      <xdr:rowOff>19050</xdr:rowOff>
    </xdr:from>
    <xdr:to>
      <xdr:col>2</xdr:col>
      <xdr:colOff>285750</xdr:colOff>
      <xdr:row>18</xdr:row>
      <xdr:rowOff>171450</xdr:rowOff>
    </xdr:to>
    <xdr:sp macro="" textlink="">
      <xdr:nvSpPr>
        <xdr:cNvPr id="19756" name="Rectangle 7"/>
        <xdr:cNvSpPr>
          <a:spLocks noChangeArrowheads="1"/>
        </xdr:cNvSpPr>
      </xdr:nvSpPr>
      <xdr:spPr bwMode="auto">
        <a:xfrm>
          <a:off x="1905000" y="3448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20</xdr:row>
      <xdr:rowOff>19050</xdr:rowOff>
    </xdr:from>
    <xdr:to>
      <xdr:col>2</xdr:col>
      <xdr:colOff>285750</xdr:colOff>
      <xdr:row>20</xdr:row>
      <xdr:rowOff>171450</xdr:rowOff>
    </xdr:to>
    <xdr:sp macro="" textlink="">
      <xdr:nvSpPr>
        <xdr:cNvPr id="19757" name="Rectangle 8"/>
        <xdr:cNvSpPr>
          <a:spLocks noChangeArrowheads="1"/>
        </xdr:cNvSpPr>
      </xdr:nvSpPr>
      <xdr:spPr bwMode="auto">
        <a:xfrm>
          <a:off x="1905000" y="3829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19758" name="Rectangle 9"/>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19759" name="Rectangle 10"/>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19760" name="Rectangle 11"/>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19761" name="Rectangle 12"/>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19762" name="Rectangle 13"/>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18</xdr:row>
      <xdr:rowOff>19050</xdr:rowOff>
    </xdr:from>
    <xdr:to>
      <xdr:col>3</xdr:col>
      <xdr:colOff>285750</xdr:colOff>
      <xdr:row>18</xdr:row>
      <xdr:rowOff>171450</xdr:rowOff>
    </xdr:to>
    <xdr:sp macro="" textlink="">
      <xdr:nvSpPr>
        <xdr:cNvPr id="19763" name="Rectangle 14"/>
        <xdr:cNvSpPr>
          <a:spLocks noChangeArrowheads="1"/>
        </xdr:cNvSpPr>
      </xdr:nvSpPr>
      <xdr:spPr bwMode="auto">
        <a:xfrm>
          <a:off x="2333625" y="3448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20</xdr:row>
      <xdr:rowOff>19050</xdr:rowOff>
    </xdr:from>
    <xdr:to>
      <xdr:col>3</xdr:col>
      <xdr:colOff>285750</xdr:colOff>
      <xdr:row>20</xdr:row>
      <xdr:rowOff>171450</xdr:rowOff>
    </xdr:to>
    <xdr:sp macro="" textlink="">
      <xdr:nvSpPr>
        <xdr:cNvPr id="19764" name="Rectangle 15"/>
        <xdr:cNvSpPr>
          <a:spLocks noChangeArrowheads="1"/>
        </xdr:cNvSpPr>
      </xdr:nvSpPr>
      <xdr:spPr bwMode="auto">
        <a:xfrm>
          <a:off x="2333625" y="3829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19765" name="Rectangle 17"/>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19766" name="Rectangle 20"/>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19767" name="Rectangle 21"/>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8523"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8524" name="Rectangle 2"/>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8525" name="Rectangle 3"/>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8526" name="Rectangle 4"/>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8527" name="Rectangle 5"/>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8528" name="Rectangle 6"/>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8529" name="Rectangle 7"/>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18</xdr:row>
      <xdr:rowOff>19050</xdr:rowOff>
    </xdr:from>
    <xdr:to>
      <xdr:col>2</xdr:col>
      <xdr:colOff>285750</xdr:colOff>
      <xdr:row>18</xdr:row>
      <xdr:rowOff>171450</xdr:rowOff>
    </xdr:to>
    <xdr:sp macro="" textlink="">
      <xdr:nvSpPr>
        <xdr:cNvPr id="8530" name="Rectangle 8"/>
        <xdr:cNvSpPr>
          <a:spLocks noChangeArrowheads="1"/>
        </xdr:cNvSpPr>
      </xdr:nvSpPr>
      <xdr:spPr bwMode="auto">
        <a:xfrm>
          <a:off x="1905000" y="3448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19</xdr:row>
      <xdr:rowOff>19050</xdr:rowOff>
    </xdr:from>
    <xdr:to>
      <xdr:col>2</xdr:col>
      <xdr:colOff>285750</xdr:colOff>
      <xdr:row>19</xdr:row>
      <xdr:rowOff>171450</xdr:rowOff>
    </xdr:to>
    <xdr:sp macro="" textlink="">
      <xdr:nvSpPr>
        <xdr:cNvPr id="8531" name="Rectangle 9"/>
        <xdr:cNvSpPr>
          <a:spLocks noChangeArrowheads="1"/>
        </xdr:cNvSpPr>
      </xdr:nvSpPr>
      <xdr:spPr bwMode="auto">
        <a:xfrm>
          <a:off x="1905000" y="3638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8532" name="Rectangle 10"/>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8533" name="Rectangle 11"/>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8534" name="Rectangle 12"/>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8535" name="Rectangle 13"/>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8536" name="Rectangle 14"/>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18</xdr:row>
      <xdr:rowOff>19050</xdr:rowOff>
    </xdr:from>
    <xdr:to>
      <xdr:col>3</xdr:col>
      <xdr:colOff>285750</xdr:colOff>
      <xdr:row>18</xdr:row>
      <xdr:rowOff>171450</xdr:rowOff>
    </xdr:to>
    <xdr:sp macro="" textlink="">
      <xdr:nvSpPr>
        <xdr:cNvPr id="8537" name="Rectangle 15"/>
        <xdr:cNvSpPr>
          <a:spLocks noChangeArrowheads="1"/>
        </xdr:cNvSpPr>
      </xdr:nvSpPr>
      <xdr:spPr bwMode="auto">
        <a:xfrm>
          <a:off x="2333625" y="3448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19</xdr:row>
      <xdr:rowOff>19050</xdr:rowOff>
    </xdr:from>
    <xdr:to>
      <xdr:col>3</xdr:col>
      <xdr:colOff>285750</xdr:colOff>
      <xdr:row>19</xdr:row>
      <xdr:rowOff>171450</xdr:rowOff>
    </xdr:to>
    <xdr:sp macro="" textlink="">
      <xdr:nvSpPr>
        <xdr:cNvPr id="8538" name="Rectangle 16"/>
        <xdr:cNvSpPr>
          <a:spLocks noChangeArrowheads="1"/>
        </xdr:cNvSpPr>
      </xdr:nvSpPr>
      <xdr:spPr bwMode="auto">
        <a:xfrm>
          <a:off x="2333625" y="3638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8539" name="Rectangle 24"/>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8540" name="Rectangle 25"/>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8541" name="Rectangle 26"/>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8542" name="Rectangle 27"/>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20745"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20746" name="Rectangle 2"/>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20747" name="Rectangle 3"/>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20748" name="Rectangle 4"/>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20749" name="Rectangle 5"/>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20750" name="Rectangle 6"/>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20751" name="Rectangle 7"/>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20752" name="Rectangle 8"/>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20753" name="Rectangle 9"/>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20754" name="Rectangle 10"/>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20755" name="Rectangle 11"/>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20756" name="Rectangle 12"/>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20757" name="Rectangle 14"/>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20758" name="Rectangle 15"/>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20759" name="Rectangle 16"/>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20760" name="Rectangle 17"/>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133350</xdr:colOff>
      <xdr:row>4</xdr:row>
      <xdr:rowOff>19050</xdr:rowOff>
    </xdr:from>
    <xdr:to>
      <xdr:col>3</xdr:col>
      <xdr:colOff>285750</xdr:colOff>
      <xdr:row>4</xdr:row>
      <xdr:rowOff>171450</xdr:rowOff>
    </xdr:to>
    <xdr:sp macro="" textlink="">
      <xdr:nvSpPr>
        <xdr:cNvPr id="21768" name="Rectangle 1"/>
        <xdr:cNvSpPr>
          <a:spLocks noChangeArrowheads="1"/>
        </xdr:cNvSpPr>
      </xdr:nvSpPr>
      <xdr:spPr bwMode="auto">
        <a:xfrm>
          <a:off x="2333625" y="781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7</xdr:row>
      <xdr:rowOff>19050</xdr:rowOff>
    </xdr:from>
    <xdr:to>
      <xdr:col>3</xdr:col>
      <xdr:colOff>285750</xdr:colOff>
      <xdr:row>7</xdr:row>
      <xdr:rowOff>171450</xdr:rowOff>
    </xdr:to>
    <xdr:sp macro="" textlink="">
      <xdr:nvSpPr>
        <xdr:cNvPr id="21769" name="Rectangle 2"/>
        <xdr:cNvSpPr>
          <a:spLocks noChangeArrowheads="1"/>
        </xdr:cNvSpPr>
      </xdr:nvSpPr>
      <xdr:spPr bwMode="auto">
        <a:xfrm>
          <a:off x="2333625" y="1352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11</xdr:row>
      <xdr:rowOff>19050</xdr:rowOff>
    </xdr:from>
    <xdr:to>
      <xdr:col>2</xdr:col>
      <xdr:colOff>285750</xdr:colOff>
      <xdr:row>11</xdr:row>
      <xdr:rowOff>171450</xdr:rowOff>
    </xdr:to>
    <xdr:sp macro="" textlink="">
      <xdr:nvSpPr>
        <xdr:cNvPr id="21770" name="Rectangle 3"/>
        <xdr:cNvSpPr>
          <a:spLocks noChangeArrowheads="1"/>
        </xdr:cNvSpPr>
      </xdr:nvSpPr>
      <xdr:spPr bwMode="auto">
        <a:xfrm>
          <a:off x="1905000" y="2114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12</xdr:row>
      <xdr:rowOff>19050</xdr:rowOff>
    </xdr:from>
    <xdr:to>
      <xdr:col>2</xdr:col>
      <xdr:colOff>285750</xdr:colOff>
      <xdr:row>12</xdr:row>
      <xdr:rowOff>171450</xdr:rowOff>
    </xdr:to>
    <xdr:sp macro="" textlink="">
      <xdr:nvSpPr>
        <xdr:cNvPr id="21771" name="Rectangle 4"/>
        <xdr:cNvSpPr>
          <a:spLocks noChangeArrowheads="1"/>
        </xdr:cNvSpPr>
      </xdr:nvSpPr>
      <xdr:spPr bwMode="auto">
        <a:xfrm>
          <a:off x="1905000" y="2305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13</xdr:row>
      <xdr:rowOff>19050</xdr:rowOff>
    </xdr:from>
    <xdr:to>
      <xdr:col>2</xdr:col>
      <xdr:colOff>285750</xdr:colOff>
      <xdr:row>13</xdr:row>
      <xdr:rowOff>171450</xdr:rowOff>
    </xdr:to>
    <xdr:sp macro="" textlink="">
      <xdr:nvSpPr>
        <xdr:cNvPr id="21772" name="Rectangle 5"/>
        <xdr:cNvSpPr>
          <a:spLocks noChangeArrowheads="1"/>
        </xdr:cNvSpPr>
      </xdr:nvSpPr>
      <xdr:spPr bwMode="auto">
        <a:xfrm>
          <a:off x="1905000" y="2495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14</xdr:row>
      <xdr:rowOff>19050</xdr:rowOff>
    </xdr:from>
    <xdr:to>
      <xdr:col>2</xdr:col>
      <xdr:colOff>285750</xdr:colOff>
      <xdr:row>14</xdr:row>
      <xdr:rowOff>171450</xdr:rowOff>
    </xdr:to>
    <xdr:sp macro="" textlink="">
      <xdr:nvSpPr>
        <xdr:cNvPr id="21773" name="Rectangle 6"/>
        <xdr:cNvSpPr>
          <a:spLocks noChangeArrowheads="1"/>
        </xdr:cNvSpPr>
      </xdr:nvSpPr>
      <xdr:spPr bwMode="auto">
        <a:xfrm>
          <a:off x="1905000" y="26860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15</xdr:row>
      <xdr:rowOff>19050</xdr:rowOff>
    </xdr:from>
    <xdr:to>
      <xdr:col>2</xdr:col>
      <xdr:colOff>285750</xdr:colOff>
      <xdr:row>15</xdr:row>
      <xdr:rowOff>171450</xdr:rowOff>
    </xdr:to>
    <xdr:sp macro="" textlink="">
      <xdr:nvSpPr>
        <xdr:cNvPr id="21774" name="Rectangle 7"/>
        <xdr:cNvSpPr>
          <a:spLocks noChangeArrowheads="1"/>
        </xdr:cNvSpPr>
      </xdr:nvSpPr>
      <xdr:spPr bwMode="auto">
        <a:xfrm>
          <a:off x="1905000" y="2876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17</xdr:row>
      <xdr:rowOff>19050</xdr:rowOff>
    </xdr:from>
    <xdr:to>
      <xdr:col>2</xdr:col>
      <xdr:colOff>285750</xdr:colOff>
      <xdr:row>17</xdr:row>
      <xdr:rowOff>171450</xdr:rowOff>
    </xdr:to>
    <xdr:sp macro="" textlink="">
      <xdr:nvSpPr>
        <xdr:cNvPr id="21775" name="Rectangle 8"/>
        <xdr:cNvSpPr>
          <a:spLocks noChangeArrowheads="1"/>
        </xdr:cNvSpPr>
      </xdr:nvSpPr>
      <xdr:spPr bwMode="auto">
        <a:xfrm>
          <a:off x="1905000" y="3257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11</xdr:row>
      <xdr:rowOff>19050</xdr:rowOff>
    </xdr:from>
    <xdr:to>
      <xdr:col>3</xdr:col>
      <xdr:colOff>285750</xdr:colOff>
      <xdr:row>11</xdr:row>
      <xdr:rowOff>171450</xdr:rowOff>
    </xdr:to>
    <xdr:sp macro="" textlink="">
      <xdr:nvSpPr>
        <xdr:cNvPr id="21776" name="Rectangle 9"/>
        <xdr:cNvSpPr>
          <a:spLocks noChangeArrowheads="1"/>
        </xdr:cNvSpPr>
      </xdr:nvSpPr>
      <xdr:spPr bwMode="auto">
        <a:xfrm>
          <a:off x="2333625" y="2114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12</xdr:row>
      <xdr:rowOff>19050</xdr:rowOff>
    </xdr:from>
    <xdr:to>
      <xdr:col>3</xdr:col>
      <xdr:colOff>285750</xdr:colOff>
      <xdr:row>12</xdr:row>
      <xdr:rowOff>171450</xdr:rowOff>
    </xdr:to>
    <xdr:sp macro="" textlink="">
      <xdr:nvSpPr>
        <xdr:cNvPr id="21777" name="Rectangle 10"/>
        <xdr:cNvSpPr>
          <a:spLocks noChangeArrowheads="1"/>
        </xdr:cNvSpPr>
      </xdr:nvSpPr>
      <xdr:spPr bwMode="auto">
        <a:xfrm>
          <a:off x="2333625" y="2305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13</xdr:row>
      <xdr:rowOff>19050</xdr:rowOff>
    </xdr:from>
    <xdr:to>
      <xdr:col>3</xdr:col>
      <xdr:colOff>285750</xdr:colOff>
      <xdr:row>13</xdr:row>
      <xdr:rowOff>171450</xdr:rowOff>
    </xdr:to>
    <xdr:sp macro="" textlink="">
      <xdr:nvSpPr>
        <xdr:cNvPr id="21778" name="Rectangle 11"/>
        <xdr:cNvSpPr>
          <a:spLocks noChangeArrowheads="1"/>
        </xdr:cNvSpPr>
      </xdr:nvSpPr>
      <xdr:spPr bwMode="auto">
        <a:xfrm>
          <a:off x="2333625" y="2495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14</xdr:row>
      <xdr:rowOff>19050</xdr:rowOff>
    </xdr:from>
    <xdr:to>
      <xdr:col>3</xdr:col>
      <xdr:colOff>285750</xdr:colOff>
      <xdr:row>14</xdr:row>
      <xdr:rowOff>171450</xdr:rowOff>
    </xdr:to>
    <xdr:sp macro="" textlink="">
      <xdr:nvSpPr>
        <xdr:cNvPr id="21779" name="Rectangle 12"/>
        <xdr:cNvSpPr>
          <a:spLocks noChangeArrowheads="1"/>
        </xdr:cNvSpPr>
      </xdr:nvSpPr>
      <xdr:spPr bwMode="auto">
        <a:xfrm>
          <a:off x="2333625" y="2686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15</xdr:row>
      <xdr:rowOff>19050</xdr:rowOff>
    </xdr:from>
    <xdr:to>
      <xdr:col>3</xdr:col>
      <xdr:colOff>285750</xdr:colOff>
      <xdr:row>15</xdr:row>
      <xdr:rowOff>171450</xdr:rowOff>
    </xdr:to>
    <xdr:sp macro="" textlink="">
      <xdr:nvSpPr>
        <xdr:cNvPr id="21780" name="Rectangle 13"/>
        <xdr:cNvSpPr>
          <a:spLocks noChangeArrowheads="1"/>
        </xdr:cNvSpPr>
      </xdr:nvSpPr>
      <xdr:spPr bwMode="auto">
        <a:xfrm>
          <a:off x="2333625" y="28765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17</xdr:row>
      <xdr:rowOff>19050</xdr:rowOff>
    </xdr:from>
    <xdr:to>
      <xdr:col>3</xdr:col>
      <xdr:colOff>285750</xdr:colOff>
      <xdr:row>17</xdr:row>
      <xdr:rowOff>171450</xdr:rowOff>
    </xdr:to>
    <xdr:sp macro="" textlink="">
      <xdr:nvSpPr>
        <xdr:cNvPr id="21781" name="Rectangle 14"/>
        <xdr:cNvSpPr>
          <a:spLocks noChangeArrowheads="1"/>
        </xdr:cNvSpPr>
      </xdr:nvSpPr>
      <xdr:spPr bwMode="auto">
        <a:xfrm>
          <a:off x="2333625" y="3257550"/>
          <a:ext cx="152400" cy="152400"/>
        </a:xfrm>
        <a:prstGeom prst="rect">
          <a:avLst/>
        </a:prstGeom>
        <a:noFill/>
        <a:ln w="9525">
          <a:solidFill>
            <a:srgbClr val="000000"/>
          </a:solidFill>
          <a:miter lim="800000"/>
          <a:headEnd/>
          <a:tailEnd/>
        </a:ln>
      </xdr:spPr>
    </xdr:sp>
    <xdr:clientData/>
  </xdr:twoCellAnchor>
  <xdr:twoCellAnchor>
    <xdr:from>
      <xdr:col>2</xdr:col>
      <xdr:colOff>133350</xdr:colOff>
      <xdr:row>16</xdr:row>
      <xdr:rowOff>19050</xdr:rowOff>
    </xdr:from>
    <xdr:to>
      <xdr:col>2</xdr:col>
      <xdr:colOff>285750</xdr:colOff>
      <xdr:row>16</xdr:row>
      <xdr:rowOff>171450</xdr:rowOff>
    </xdr:to>
    <xdr:sp macro="" textlink="">
      <xdr:nvSpPr>
        <xdr:cNvPr id="21782" name="Rectangle 15"/>
        <xdr:cNvSpPr>
          <a:spLocks noChangeArrowheads="1"/>
        </xdr:cNvSpPr>
      </xdr:nvSpPr>
      <xdr:spPr bwMode="auto">
        <a:xfrm>
          <a:off x="1905000" y="3067050"/>
          <a:ext cx="152400" cy="152400"/>
        </a:xfrm>
        <a:prstGeom prst="rect">
          <a:avLst/>
        </a:prstGeom>
        <a:noFill/>
        <a:ln w="9525">
          <a:solidFill>
            <a:srgbClr val="000000"/>
          </a:solidFill>
          <a:miter lim="800000"/>
          <a:headEnd/>
          <a:tailEnd/>
        </a:ln>
      </xdr:spPr>
    </xdr:sp>
    <xdr:clientData/>
  </xdr:twoCellAnchor>
  <xdr:twoCellAnchor>
    <xdr:from>
      <xdr:col>3</xdr:col>
      <xdr:colOff>133350</xdr:colOff>
      <xdr:row>16</xdr:row>
      <xdr:rowOff>19050</xdr:rowOff>
    </xdr:from>
    <xdr:to>
      <xdr:col>3</xdr:col>
      <xdr:colOff>285750</xdr:colOff>
      <xdr:row>16</xdr:row>
      <xdr:rowOff>171450</xdr:rowOff>
    </xdr:to>
    <xdr:sp macro="" textlink="">
      <xdr:nvSpPr>
        <xdr:cNvPr id="21783" name="Rectangle 16"/>
        <xdr:cNvSpPr>
          <a:spLocks noChangeArrowheads="1"/>
        </xdr:cNvSpPr>
      </xdr:nvSpPr>
      <xdr:spPr bwMode="auto">
        <a:xfrm>
          <a:off x="2333625" y="3067050"/>
          <a:ext cx="152400" cy="152400"/>
        </a:xfrm>
        <a:prstGeom prst="rect">
          <a:avLst/>
        </a:prstGeom>
        <a:noFill/>
        <a:ln w="9525">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BreakPreview" topLeftCell="A7" zoomScaleNormal="85" zoomScaleSheetLayoutView="100" workbookViewId="0">
      <selection activeCell="H1" sqref="H1"/>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3" ht="15" customHeight="1" x14ac:dyDescent="0.15">
      <c r="A1" s="53" t="s">
        <v>399</v>
      </c>
      <c r="B1" s="53" t="s">
        <v>130</v>
      </c>
      <c r="C1" s="53"/>
      <c r="D1" s="53"/>
      <c r="E1" s="53"/>
      <c r="F1" s="53"/>
      <c r="G1" s="53"/>
      <c r="H1" s="54" t="s">
        <v>412</v>
      </c>
      <c r="I1" s="54"/>
      <c r="J1" s="53"/>
      <c r="K1" s="53"/>
      <c r="L1" s="55" t="s">
        <v>129</v>
      </c>
    </row>
    <row r="2" spans="1:13" ht="15" customHeight="1" x14ac:dyDescent="0.15">
      <c r="A2" s="249" t="s">
        <v>108</v>
      </c>
      <c r="B2" s="251" t="s">
        <v>117</v>
      </c>
      <c r="C2" s="253" t="s">
        <v>109</v>
      </c>
      <c r="D2" s="254"/>
      <c r="E2" s="56" t="s">
        <v>110</v>
      </c>
      <c r="F2" s="110" t="s">
        <v>73</v>
      </c>
      <c r="G2" s="150"/>
      <c r="H2" s="111" t="s">
        <v>74</v>
      </c>
      <c r="I2" s="111"/>
      <c r="J2" s="111" t="s">
        <v>75</v>
      </c>
      <c r="K2" s="111" t="s">
        <v>76</v>
      </c>
      <c r="L2" s="112" t="s">
        <v>77</v>
      </c>
      <c r="M2" s="42" t="b">
        <f>IF(M10=1,"e",IF(M7=1,"d",IF(C28,IF(C27&lt;=2,"c",IF(D28&lt;0.6,"d",IF(D28&lt;0.8,"c",IF(D28&lt;0.9,"b","a")))))))</f>
        <v>0</v>
      </c>
    </row>
    <row r="3" spans="1:13" ht="15" customHeight="1" x14ac:dyDescent="0.15">
      <c r="A3" s="250"/>
      <c r="B3" s="252"/>
      <c r="C3" s="108" t="s">
        <v>118</v>
      </c>
      <c r="D3" s="109" t="s">
        <v>119</v>
      </c>
      <c r="E3" s="57" t="s">
        <v>111</v>
      </c>
      <c r="F3" s="113" t="s">
        <v>247</v>
      </c>
      <c r="G3" s="151"/>
      <c r="H3" s="114" t="s">
        <v>188</v>
      </c>
      <c r="I3" s="114"/>
      <c r="J3" s="114" t="s">
        <v>248</v>
      </c>
      <c r="K3" s="114" t="s">
        <v>189</v>
      </c>
      <c r="L3" s="115" t="s">
        <v>190</v>
      </c>
    </row>
    <row r="4" spans="1:13" ht="15" customHeight="1" x14ac:dyDescent="0.15">
      <c r="A4" s="100" t="s">
        <v>114</v>
      </c>
      <c r="B4" s="105" t="s">
        <v>115</v>
      </c>
      <c r="C4" s="246"/>
      <c r="D4" s="64"/>
      <c r="E4" s="58" t="s">
        <v>122</v>
      </c>
      <c r="F4" s="20"/>
      <c r="G4" s="20"/>
      <c r="H4" s="20"/>
      <c r="I4" s="20"/>
      <c r="J4" s="18"/>
      <c r="K4" s="18"/>
      <c r="L4" s="14"/>
    </row>
    <row r="5" spans="1:13" ht="15" customHeight="1" x14ac:dyDescent="0.15">
      <c r="A5" s="100"/>
      <c r="B5" s="102" t="s">
        <v>116</v>
      </c>
      <c r="C5" s="247"/>
      <c r="D5" s="65"/>
      <c r="E5" s="11" t="s">
        <v>148</v>
      </c>
      <c r="F5" s="8" t="s">
        <v>176</v>
      </c>
      <c r="G5" s="8"/>
      <c r="H5" s="8"/>
      <c r="I5" s="8"/>
      <c r="J5" s="3"/>
      <c r="K5" s="3"/>
      <c r="L5" s="4"/>
    </row>
    <row r="6" spans="1:13" ht="15" customHeight="1" x14ac:dyDescent="0.15">
      <c r="A6" s="100"/>
      <c r="B6" s="102"/>
      <c r="C6" s="247"/>
      <c r="D6" s="66"/>
      <c r="E6" s="11"/>
      <c r="F6" s="8" t="s">
        <v>124</v>
      </c>
      <c r="G6" s="8"/>
      <c r="H6" s="8"/>
      <c r="I6" s="8"/>
      <c r="J6" s="3"/>
      <c r="K6" s="3"/>
      <c r="L6" s="4"/>
    </row>
    <row r="7" spans="1:13" ht="15" customHeight="1" x14ac:dyDescent="0.15">
      <c r="A7" s="100"/>
      <c r="B7" s="102"/>
      <c r="C7" s="247"/>
      <c r="D7" s="66"/>
      <c r="E7" s="11"/>
      <c r="F7" s="8" t="s">
        <v>128</v>
      </c>
      <c r="G7" s="8"/>
      <c r="H7" s="8"/>
      <c r="I7" s="8"/>
      <c r="J7" s="3"/>
      <c r="K7" s="3" t="s">
        <v>175</v>
      </c>
      <c r="L7" s="4"/>
      <c r="M7" s="42">
        <f>COUNTA(D5)</f>
        <v>0</v>
      </c>
    </row>
    <row r="8" spans="1:13" ht="15" customHeight="1" x14ac:dyDescent="0.15">
      <c r="A8" s="100"/>
      <c r="B8" s="102"/>
      <c r="C8" s="247"/>
      <c r="D8" s="65"/>
      <c r="E8" s="11" t="s">
        <v>174</v>
      </c>
      <c r="F8" s="8" t="s">
        <v>290</v>
      </c>
      <c r="G8" s="8"/>
      <c r="H8" s="8"/>
      <c r="I8" s="8"/>
      <c r="J8" s="3"/>
      <c r="K8" s="3"/>
      <c r="L8" s="4"/>
    </row>
    <row r="9" spans="1:13" ht="15" customHeight="1" x14ac:dyDescent="0.15">
      <c r="A9" s="100"/>
      <c r="B9" s="102"/>
      <c r="C9" s="247"/>
      <c r="D9" s="66"/>
      <c r="E9" s="11"/>
      <c r="F9" s="8" t="s">
        <v>124</v>
      </c>
      <c r="G9" s="8"/>
      <c r="H9" s="8"/>
      <c r="I9" s="8"/>
      <c r="J9" s="3"/>
      <c r="K9" s="3"/>
      <c r="L9" s="4"/>
    </row>
    <row r="10" spans="1:13" ht="15" customHeight="1" x14ac:dyDescent="0.15">
      <c r="A10" s="100"/>
      <c r="B10" s="102"/>
      <c r="C10" s="248"/>
      <c r="D10" s="67"/>
      <c r="E10" s="59"/>
      <c r="F10" s="60" t="s">
        <v>128</v>
      </c>
      <c r="G10" s="60"/>
      <c r="H10" s="60"/>
      <c r="I10" s="60"/>
      <c r="J10" s="47"/>
      <c r="K10" s="47" t="s">
        <v>94</v>
      </c>
      <c r="L10" s="48"/>
      <c r="M10" s="42">
        <f>COUNTA(D8)</f>
        <v>0</v>
      </c>
    </row>
    <row r="11" spans="1:13" ht="15" customHeight="1" x14ac:dyDescent="0.15">
      <c r="A11" s="100"/>
      <c r="B11" s="102"/>
      <c r="C11" s="68"/>
      <c r="D11" s="66"/>
      <c r="E11" s="11"/>
      <c r="F11" s="8"/>
      <c r="G11" s="8"/>
      <c r="H11" s="8"/>
      <c r="I11" s="8"/>
      <c r="J11" s="3"/>
      <c r="K11" s="3"/>
      <c r="L11" s="4"/>
    </row>
    <row r="12" spans="1:13" ht="15" customHeight="1" x14ac:dyDescent="0.15">
      <c r="A12" s="100"/>
      <c r="B12" s="102"/>
      <c r="C12" s="69"/>
      <c r="D12" s="65"/>
      <c r="E12" s="11" t="s">
        <v>149</v>
      </c>
      <c r="F12" s="8" t="s">
        <v>177</v>
      </c>
      <c r="G12" s="8"/>
      <c r="H12" s="8"/>
      <c r="I12" s="8"/>
      <c r="J12" s="3"/>
      <c r="K12" s="3"/>
      <c r="L12" s="4"/>
    </row>
    <row r="13" spans="1:13" ht="15" customHeight="1" x14ac:dyDescent="0.15">
      <c r="A13" s="100"/>
      <c r="B13" s="102"/>
      <c r="C13" s="69"/>
      <c r="D13" s="65"/>
      <c r="E13" s="11" t="s">
        <v>150</v>
      </c>
      <c r="F13" s="8" t="s">
        <v>178</v>
      </c>
      <c r="G13" s="8"/>
      <c r="H13" s="8"/>
      <c r="I13" s="8"/>
      <c r="J13" s="3"/>
      <c r="K13" s="3"/>
      <c r="L13" s="4"/>
    </row>
    <row r="14" spans="1:13" ht="15" customHeight="1" x14ac:dyDescent="0.15">
      <c r="A14" s="100"/>
      <c r="B14" s="102"/>
      <c r="C14" s="69"/>
      <c r="D14" s="65"/>
      <c r="E14" s="11" t="s">
        <v>151</v>
      </c>
      <c r="F14" s="8" t="s">
        <v>179</v>
      </c>
      <c r="G14" s="8"/>
      <c r="H14" s="8"/>
      <c r="I14" s="8"/>
      <c r="J14" s="3"/>
      <c r="K14" s="3"/>
      <c r="L14" s="4"/>
    </row>
    <row r="15" spans="1:13" ht="15" customHeight="1" x14ac:dyDescent="0.15">
      <c r="A15" s="100"/>
      <c r="B15" s="102"/>
      <c r="C15" s="69"/>
      <c r="D15" s="65"/>
      <c r="E15" s="11" t="s">
        <v>152</v>
      </c>
      <c r="F15" s="8" t="s">
        <v>180</v>
      </c>
      <c r="G15" s="8"/>
      <c r="H15" s="8"/>
      <c r="I15" s="8"/>
      <c r="J15" s="3"/>
      <c r="K15" s="3"/>
      <c r="L15" s="4"/>
    </row>
    <row r="16" spans="1:13" ht="15" customHeight="1" x14ac:dyDescent="0.15">
      <c r="A16" s="100"/>
      <c r="B16" s="102"/>
      <c r="C16" s="69"/>
      <c r="D16" s="65"/>
      <c r="E16" s="11" t="s">
        <v>153</v>
      </c>
      <c r="F16" s="8" t="s">
        <v>181</v>
      </c>
      <c r="G16" s="8"/>
      <c r="H16" s="8"/>
      <c r="I16" s="8"/>
      <c r="J16" s="3"/>
      <c r="K16" s="3"/>
      <c r="L16" s="4"/>
    </row>
    <row r="17" spans="1:12" ht="15" customHeight="1" x14ac:dyDescent="0.15">
      <c r="A17" s="100"/>
      <c r="B17" s="102"/>
      <c r="C17" s="69"/>
      <c r="D17" s="65"/>
      <c r="E17" s="11" t="s">
        <v>154</v>
      </c>
      <c r="F17" s="8" t="s">
        <v>291</v>
      </c>
      <c r="G17" s="8"/>
      <c r="H17" s="8"/>
      <c r="I17" s="8"/>
      <c r="J17" s="3"/>
      <c r="K17" s="3"/>
      <c r="L17" s="4"/>
    </row>
    <row r="18" spans="1:12" ht="15" customHeight="1" x14ac:dyDescent="0.15">
      <c r="A18" s="100"/>
      <c r="B18" s="102"/>
      <c r="C18" s="70"/>
      <c r="D18" s="71"/>
      <c r="E18" s="11"/>
      <c r="F18" s="8" t="s">
        <v>182</v>
      </c>
      <c r="G18" s="8"/>
      <c r="H18" s="8"/>
      <c r="I18" s="8"/>
      <c r="J18" s="3"/>
      <c r="K18" s="3"/>
      <c r="L18" s="4"/>
    </row>
    <row r="19" spans="1:12" ht="15" customHeight="1" x14ac:dyDescent="0.15">
      <c r="A19" s="100"/>
      <c r="B19" s="102"/>
      <c r="C19" s="69"/>
      <c r="D19" s="65"/>
      <c r="E19" s="11" t="s">
        <v>155</v>
      </c>
      <c r="F19" s="8" t="s">
        <v>183</v>
      </c>
      <c r="G19" s="8"/>
      <c r="H19" s="8"/>
      <c r="I19" s="8"/>
      <c r="J19" s="3"/>
      <c r="K19" s="3"/>
      <c r="L19" s="4"/>
    </row>
    <row r="20" spans="1:12" ht="15" customHeight="1" x14ac:dyDescent="0.15">
      <c r="A20" s="100"/>
      <c r="B20" s="102"/>
      <c r="C20" s="69"/>
      <c r="D20" s="65"/>
      <c r="E20" s="11" t="s">
        <v>156</v>
      </c>
      <c r="F20" s="8" t="s">
        <v>184</v>
      </c>
      <c r="G20" s="8"/>
      <c r="H20" s="8"/>
      <c r="I20" s="8"/>
      <c r="J20" s="3"/>
      <c r="K20" s="3"/>
      <c r="L20" s="4"/>
    </row>
    <row r="21" spans="1:12" ht="15" customHeight="1" x14ac:dyDescent="0.15">
      <c r="A21" s="100"/>
      <c r="B21" s="102"/>
      <c r="C21" s="69"/>
      <c r="D21" s="65"/>
      <c r="E21" s="11" t="s">
        <v>157</v>
      </c>
      <c r="F21" s="8" t="s">
        <v>185</v>
      </c>
      <c r="G21" s="8"/>
      <c r="H21" s="8"/>
      <c r="I21" s="8"/>
      <c r="J21" s="3"/>
      <c r="K21" s="3"/>
      <c r="L21" s="4"/>
    </row>
    <row r="22" spans="1:12" ht="15" customHeight="1" x14ac:dyDescent="0.15">
      <c r="A22" s="100"/>
      <c r="B22" s="102"/>
      <c r="C22" s="70"/>
      <c r="D22" s="71"/>
      <c r="E22" s="11"/>
      <c r="F22" s="8" t="s">
        <v>186</v>
      </c>
      <c r="G22" s="8"/>
      <c r="H22" s="8"/>
      <c r="I22" s="8"/>
      <c r="J22" s="3"/>
      <c r="K22" s="3"/>
      <c r="L22" s="4"/>
    </row>
    <row r="23" spans="1:12" ht="15" customHeight="1" x14ac:dyDescent="0.15">
      <c r="A23" s="100"/>
      <c r="B23" s="102"/>
      <c r="C23" s="69"/>
      <c r="D23" s="65"/>
      <c r="E23" s="11" t="s">
        <v>187</v>
      </c>
      <c r="F23" s="31" t="s">
        <v>131</v>
      </c>
      <c r="G23" s="31"/>
      <c r="H23" s="31"/>
      <c r="I23" s="31"/>
      <c r="J23" s="34"/>
      <c r="K23" s="34"/>
      <c r="L23" s="35"/>
    </row>
    <row r="24" spans="1:12" ht="15" customHeight="1" x14ac:dyDescent="0.15">
      <c r="A24" s="100"/>
      <c r="B24" s="102"/>
      <c r="C24" s="72"/>
      <c r="D24" s="73"/>
      <c r="E24" s="59"/>
      <c r="F24" s="61"/>
      <c r="G24" s="61"/>
      <c r="H24" s="61"/>
      <c r="I24" s="61"/>
      <c r="J24" s="62"/>
      <c r="K24" s="62"/>
      <c r="L24" s="63"/>
    </row>
    <row r="25" spans="1:12" ht="15" customHeight="1" x14ac:dyDescent="0.15">
      <c r="A25" s="100"/>
      <c r="B25" s="102"/>
      <c r="C25" s="74" t="s">
        <v>112</v>
      </c>
      <c r="D25" s="75" t="s">
        <v>113</v>
      </c>
      <c r="E25" s="12"/>
      <c r="F25" s="8" t="s">
        <v>125</v>
      </c>
      <c r="G25" s="8"/>
      <c r="H25" s="8"/>
      <c r="I25" s="8"/>
      <c r="J25" s="3"/>
      <c r="K25" s="3"/>
      <c r="L25" s="4"/>
    </row>
    <row r="26" spans="1:12" ht="15" customHeight="1" x14ac:dyDescent="0.15">
      <c r="A26" s="100"/>
      <c r="B26" s="102"/>
      <c r="C26" s="68" t="s">
        <v>158</v>
      </c>
      <c r="D26" s="76" t="s">
        <v>159</v>
      </c>
      <c r="E26" s="12"/>
      <c r="F26" s="8" t="str">
        <f>"　評価値（％）＝評価数（ア）／対象数（イ）＝（ "&amp;DBCS(D27)&amp;" ）／（ "&amp;DBCS(C27)&amp;" ）＝ "&amp;IF(D27=0,IF(C27=0,"","０％"),DBCS(TEXT(ROUNDDOWN(D27/C27,2),"0%")))</f>
        <v xml:space="preserve">　評価値（％）＝評価数（ア）／対象数（イ）＝（ ０ ）／（ ０ ）＝ </v>
      </c>
      <c r="G26" s="8"/>
      <c r="H26" s="8"/>
      <c r="I26" s="8"/>
      <c r="J26" s="3"/>
      <c r="K26" s="3"/>
      <c r="L26" s="4"/>
    </row>
    <row r="27" spans="1:12" ht="15" customHeight="1" x14ac:dyDescent="0.15">
      <c r="A27" s="100"/>
      <c r="B27" s="102"/>
      <c r="C27" s="77">
        <f>COUNTIF(C12:C23,"=a")</f>
        <v>0</v>
      </c>
      <c r="D27" s="78">
        <f>COUNTIF(D12:D23,"=a")</f>
        <v>0</v>
      </c>
      <c r="E27" s="12"/>
      <c r="F27" s="8"/>
      <c r="G27" s="8"/>
      <c r="H27" s="8"/>
      <c r="I27" s="8"/>
      <c r="J27" s="3"/>
      <c r="K27" s="3"/>
      <c r="L27" s="4"/>
    </row>
    <row r="28" spans="1:12" ht="15" customHeight="1" x14ac:dyDescent="0.15">
      <c r="A28" s="100"/>
      <c r="B28" s="102"/>
      <c r="C28" s="79" t="b">
        <f>IF(COUNTIF(C$1:C27,"=a")&gt;=1,TRUE)</f>
        <v>0</v>
      </c>
      <c r="D28" s="80">
        <f>IF(D27&gt;0,D27/C27,0)</f>
        <v>0</v>
      </c>
      <c r="E28" s="12"/>
      <c r="F28" s="8" t="s">
        <v>93</v>
      </c>
      <c r="G28" s="8"/>
      <c r="H28" s="8"/>
      <c r="I28" s="8"/>
      <c r="J28" s="3"/>
      <c r="K28" s="3" t="s">
        <v>95</v>
      </c>
      <c r="L28" s="4"/>
    </row>
    <row r="29" spans="1:12" ht="15" customHeight="1" x14ac:dyDescent="0.15">
      <c r="A29" s="100"/>
      <c r="B29" s="102"/>
      <c r="C29" s="81"/>
      <c r="D29" s="66"/>
      <c r="E29" s="12"/>
      <c r="F29" s="8" t="s">
        <v>96</v>
      </c>
      <c r="G29" s="8"/>
      <c r="H29" s="8"/>
      <c r="I29" s="8"/>
      <c r="J29" s="3"/>
      <c r="K29" s="3" t="s">
        <v>191</v>
      </c>
      <c r="L29" s="4"/>
    </row>
    <row r="30" spans="1:12" ht="15" customHeight="1" x14ac:dyDescent="0.15">
      <c r="A30" s="100"/>
      <c r="B30" s="102"/>
      <c r="C30" s="81"/>
      <c r="D30" s="66"/>
      <c r="E30" s="12"/>
      <c r="F30" s="8" t="s">
        <v>126</v>
      </c>
      <c r="G30" s="8"/>
      <c r="H30" s="8"/>
      <c r="I30" s="8"/>
      <c r="J30" s="3"/>
      <c r="K30" s="3" t="s">
        <v>192</v>
      </c>
      <c r="L30" s="4"/>
    </row>
    <row r="31" spans="1:12" ht="15" customHeight="1" x14ac:dyDescent="0.15">
      <c r="A31" s="100"/>
      <c r="B31" s="102"/>
      <c r="C31" s="81"/>
      <c r="D31" s="66"/>
      <c r="E31" s="12"/>
      <c r="F31" s="8" t="s">
        <v>127</v>
      </c>
      <c r="G31" s="8"/>
      <c r="H31" s="8"/>
      <c r="I31" s="8"/>
      <c r="J31" s="3"/>
      <c r="K31" s="3" t="s">
        <v>175</v>
      </c>
      <c r="L31" s="4"/>
    </row>
    <row r="32" spans="1:12" ht="15" customHeight="1" x14ac:dyDescent="0.15">
      <c r="A32" s="100"/>
      <c r="B32" s="102"/>
      <c r="C32" s="81"/>
      <c r="D32" s="66"/>
      <c r="E32" s="8"/>
      <c r="F32" s="8" t="s">
        <v>324</v>
      </c>
      <c r="G32" s="8"/>
      <c r="H32" s="8"/>
      <c r="I32" s="8"/>
      <c r="J32" s="3"/>
      <c r="K32" s="3" t="s">
        <v>192</v>
      </c>
      <c r="L32" s="4"/>
    </row>
    <row r="33" spans="1:12" ht="15" customHeight="1" x14ac:dyDescent="0.15">
      <c r="A33" s="100"/>
      <c r="B33" s="102"/>
      <c r="C33" s="81"/>
      <c r="D33" s="66"/>
      <c r="E33" s="8"/>
      <c r="F33" s="8"/>
      <c r="G33" s="8"/>
      <c r="H33" s="8"/>
      <c r="I33" s="8"/>
      <c r="J33" s="3"/>
      <c r="K33" s="3"/>
      <c r="L33" s="4"/>
    </row>
    <row r="34" spans="1:12" ht="15" customHeight="1" x14ac:dyDescent="0.15">
      <c r="A34" s="100"/>
      <c r="B34" s="102"/>
      <c r="C34" s="81"/>
      <c r="D34" s="66"/>
      <c r="E34" s="8"/>
      <c r="F34" s="8"/>
      <c r="G34" s="8"/>
      <c r="H34" s="8"/>
      <c r="I34" s="8"/>
      <c r="J34" s="3"/>
      <c r="K34" s="3"/>
      <c r="L34" s="4"/>
    </row>
    <row r="35" spans="1:12" ht="15" customHeight="1" x14ac:dyDescent="0.15">
      <c r="A35" s="100"/>
      <c r="B35" s="102"/>
      <c r="C35" s="81"/>
      <c r="D35" s="66"/>
      <c r="E35" s="8"/>
      <c r="F35" s="8"/>
      <c r="G35" s="8"/>
      <c r="H35" s="8"/>
      <c r="I35" s="8"/>
      <c r="J35" s="3"/>
      <c r="K35" s="3"/>
      <c r="L35" s="4"/>
    </row>
    <row r="36" spans="1:12" ht="15" customHeight="1" x14ac:dyDescent="0.15">
      <c r="A36" s="100"/>
      <c r="B36" s="102"/>
      <c r="C36" s="81"/>
      <c r="D36" s="66"/>
      <c r="E36" s="8"/>
      <c r="F36" s="8"/>
      <c r="G36" s="8"/>
      <c r="H36" s="8"/>
      <c r="I36" s="8"/>
      <c r="J36" s="3"/>
      <c r="K36" s="3"/>
      <c r="L36" s="4"/>
    </row>
    <row r="37" spans="1:12" ht="15" customHeight="1" x14ac:dyDescent="0.15">
      <c r="A37" s="100"/>
      <c r="B37" s="102"/>
      <c r="C37" s="81"/>
      <c r="D37" s="66"/>
      <c r="E37" s="8"/>
      <c r="F37" s="8"/>
      <c r="G37" s="8"/>
      <c r="H37" s="8"/>
      <c r="I37" s="8"/>
      <c r="J37" s="3"/>
      <c r="K37" s="3"/>
      <c r="L37" s="4"/>
    </row>
    <row r="38" spans="1:12" ht="15" customHeight="1" x14ac:dyDescent="0.15">
      <c r="A38" s="100"/>
      <c r="B38" s="102"/>
      <c r="C38" s="81"/>
      <c r="D38" s="66"/>
      <c r="E38" s="8"/>
      <c r="F38" s="8"/>
      <c r="G38" s="8"/>
      <c r="H38" s="8"/>
      <c r="I38" s="8"/>
      <c r="J38" s="3"/>
      <c r="K38" s="3"/>
      <c r="L38" s="4"/>
    </row>
    <row r="39" spans="1:12" ht="15" customHeight="1" x14ac:dyDescent="0.15">
      <c r="A39" s="100"/>
      <c r="B39" s="102"/>
      <c r="C39" s="81"/>
      <c r="D39" s="66"/>
      <c r="E39" s="8"/>
      <c r="F39" s="8"/>
      <c r="G39" s="8"/>
      <c r="H39" s="8"/>
      <c r="I39" s="8"/>
      <c r="J39" s="3"/>
      <c r="K39" s="3"/>
      <c r="L39" s="4"/>
    </row>
    <row r="40" spans="1:12" ht="15" customHeight="1" x14ac:dyDescent="0.15">
      <c r="A40" s="103"/>
      <c r="B40" s="104"/>
      <c r="C40" s="82"/>
      <c r="D40" s="83"/>
      <c r="E40" s="9"/>
      <c r="F40" s="9"/>
      <c r="G40" s="9"/>
      <c r="H40" s="9"/>
      <c r="I40" s="9"/>
      <c r="J40" s="6"/>
      <c r="K40" s="6"/>
      <c r="L40" s="7"/>
    </row>
  </sheetData>
  <mergeCells count="4">
    <mergeCell ref="C4:C10"/>
    <mergeCell ref="A2:A3"/>
    <mergeCell ref="B2:B3"/>
    <mergeCell ref="C2:D2"/>
  </mergeCells>
  <phoneticPr fontId="1"/>
  <conditionalFormatting sqref="F2:G2">
    <cfRule type="expression" dxfId="113" priority="1" stopIfTrue="1">
      <formula>$M$2="a"</formula>
    </cfRule>
    <cfRule type="expression" dxfId="112" priority="2" stopIfTrue="1">
      <formula>$M$2&lt;&gt;"a"</formula>
    </cfRule>
  </conditionalFormatting>
  <conditionalFormatting sqref="H2:I2">
    <cfRule type="expression" dxfId="111" priority="3" stopIfTrue="1">
      <formula>$M$2="b"</formula>
    </cfRule>
    <cfRule type="expression" dxfId="110" priority="4" stopIfTrue="1">
      <formula>$M$2&lt;&gt;"b"</formula>
    </cfRule>
  </conditionalFormatting>
  <conditionalFormatting sqref="J2">
    <cfRule type="expression" dxfId="109" priority="5" stopIfTrue="1">
      <formula>$M$2="c"</formula>
    </cfRule>
    <cfRule type="expression" dxfId="108" priority="6" stopIfTrue="1">
      <formula>$M$2&lt;&gt;"c"</formula>
    </cfRule>
  </conditionalFormatting>
  <conditionalFormatting sqref="K2">
    <cfRule type="expression" dxfId="107" priority="7" stopIfTrue="1">
      <formula>$M$2="d"</formula>
    </cfRule>
    <cfRule type="expression" dxfId="106" priority="8" stopIfTrue="1">
      <formula>$M$2&lt;&gt;"d"</formula>
    </cfRule>
  </conditionalFormatting>
  <conditionalFormatting sqref="L2">
    <cfRule type="expression" dxfId="105" priority="9" stopIfTrue="1">
      <formula>$M$2="e"</formula>
    </cfRule>
    <cfRule type="expression" dxfId="104" priority="10" stopIfTrue="1">
      <formula>$M$2&lt;&gt;"e"</formula>
    </cfRule>
  </conditionalFormatting>
  <dataValidations count="1">
    <dataValidation type="list" imeMode="disabled" allowBlank="1" showInputMessage="1" showErrorMessage="1" sqref="D8 D5 C12:D17 C19:D21 C23:D23">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N40"/>
  <sheetViews>
    <sheetView view="pageBreakPreview" zoomScaleNormal="85" zoomScaleSheetLayoutView="100" workbookViewId="0">
      <selection activeCell="H1" sqref="H1"/>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4" ht="15" customHeight="1" x14ac:dyDescent="0.15">
      <c r="A1" s="53" t="s">
        <v>408</v>
      </c>
      <c r="B1" s="53" t="s">
        <v>81</v>
      </c>
      <c r="C1" s="53"/>
      <c r="D1" s="53"/>
      <c r="E1" s="53"/>
      <c r="F1" s="53"/>
      <c r="G1" s="53"/>
      <c r="H1" s="54" t="s">
        <v>417</v>
      </c>
      <c r="I1" s="54"/>
      <c r="J1" s="53"/>
      <c r="K1" s="53"/>
      <c r="L1" s="55" t="s">
        <v>129</v>
      </c>
    </row>
    <row r="2" spans="1:14" ht="15" customHeight="1" x14ac:dyDescent="0.15">
      <c r="A2" s="249" t="s">
        <v>108</v>
      </c>
      <c r="B2" s="251" t="s">
        <v>117</v>
      </c>
      <c r="C2" s="253" t="s">
        <v>109</v>
      </c>
      <c r="D2" s="254"/>
      <c r="E2" s="56" t="s">
        <v>110</v>
      </c>
      <c r="F2" s="110" t="s">
        <v>73</v>
      </c>
      <c r="G2" s="150"/>
      <c r="H2" s="111" t="s">
        <v>74</v>
      </c>
      <c r="I2" s="111"/>
      <c r="J2" s="111" t="s">
        <v>75</v>
      </c>
      <c r="K2" s="111" t="s">
        <v>76</v>
      </c>
      <c r="L2" s="112" t="s">
        <v>77</v>
      </c>
      <c r="M2" s="42" t="b">
        <f>IF(M10=1,"e",IF(M7=1,"d",IF(C23,IF(C22&lt;=2,"c",IF(D23&lt;0.6,"d",IF(D23&lt;0.8,"c",IF(D23&lt;0.9,"b","a")))))))</f>
        <v>0</v>
      </c>
    </row>
    <row r="3" spans="1:14" ht="15" customHeight="1" x14ac:dyDescent="0.15">
      <c r="A3" s="250"/>
      <c r="B3" s="252"/>
      <c r="C3" s="108" t="s">
        <v>118</v>
      </c>
      <c r="D3" s="109" t="s">
        <v>119</v>
      </c>
      <c r="E3" s="57" t="s">
        <v>111</v>
      </c>
      <c r="F3" s="113" t="s">
        <v>281</v>
      </c>
      <c r="G3" s="151"/>
      <c r="H3" s="114" t="s">
        <v>282</v>
      </c>
      <c r="I3" s="114"/>
      <c r="J3" s="114" t="s">
        <v>283</v>
      </c>
      <c r="K3" s="114" t="s">
        <v>284</v>
      </c>
      <c r="L3" s="115" t="s">
        <v>285</v>
      </c>
      <c r="M3" s="146">
        <f>C22</f>
        <v>0</v>
      </c>
      <c r="N3" s="147">
        <f>D22</f>
        <v>0</v>
      </c>
    </row>
    <row r="4" spans="1:14" ht="15" customHeight="1" x14ac:dyDescent="0.15">
      <c r="A4" s="98" t="s">
        <v>302</v>
      </c>
      <c r="B4" s="99" t="s">
        <v>287</v>
      </c>
      <c r="C4" s="246"/>
      <c r="D4" s="64"/>
      <c r="E4" s="18" t="s">
        <v>105</v>
      </c>
      <c r="F4" s="3"/>
      <c r="G4" s="3"/>
      <c r="H4" s="3"/>
      <c r="I4" s="3"/>
      <c r="J4" s="3"/>
      <c r="K4" s="3"/>
      <c r="L4" s="4"/>
    </row>
    <row r="5" spans="1:14" ht="15" customHeight="1" x14ac:dyDescent="0.15">
      <c r="A5" s="100" t="s">
        <v>303</v>
      </c>
      <c r="B5" s="101" t="s">
        <v>171</v>
      </c>
      <c r="C5" s="247"/>
      <c r="D5" s="65"/>
      <c r="E5" s="11" t="s">
        <v>173</v>
      </c>
      <c r="F5" s="3" t="s">
        <v>19</v>
      </c>
      <c r="G5" s="3"/>
      <c r="H5" s="3"/>
      <c r="I5" s="3"/>
      <c r="J5" s="3"/>
      <c r="K5" s="3"/>
      <c r="L5" s="4"/>
    </row>
    <row r="6" spans="1:14" ht="15" customHeight="1" x14ac:dyDescent="0.15">
      <c r="A6" s="100" t="s">
        <v>305</v>
      </c>
      <c r="B6" s="135" t="s">
        <v>172</v>
      </c>
      <c r="C6" s="247"/>
      <c r="D6" s="66"/>
      <c r="E6" s="16"/>
      <c r="F6" s="8" t="s">
        <v>125</v>
      </c>
      <c r="G6" s="8"/>
      <c r="H6" s="3"/>
      <c r="I6" s="3"/>
      <c r="J6" s="3"/>
      <c r="K6" s="3"/>
      <c r="L6" s="4"/>
    </row>
    <row r="7" spans="1:14" ht="15" customHeight="1" x14ac:dyDescent="0.15">
      <c r="A7" s="100"/>
      <c r="B7" s="102"/>
      <c r="C7" s="247"/>
      <c r="D7" s="66"/>
      <c r="E7" s="3"/>
      <c r="F7" s="16" t="s">
        <v>128</v>
      </c>
      <c r="G7" s="16"/>
      <c r="H7" s="3"/>
      <c r="I7" s="3"/>
      <c r="J7" s="3"/>
      <c r="K7" s="3" t="s">
        <v>164</v>
      </c>
      <c r="L7" s="4"/>
      <c r="M7" s="42">
        <f>COUNTA(D5)</f>
        <v>0</v>
      </c>
    </row>
    <row r="8" spans="1:14" ht="15" customHeight="1" x14ac:dyDescent="0.15">
      <c r="A8" s="100"/>
      <c r="B8" s="102" t="s">
        <v>34</v>
      </c>
      <c r="C8" s="247"/>
      <c r="D8" s="65"/>
      <c r="E8" s="11" t="s">
        <v>174</v>
      </c>
      <c r="F8" s="3" t="s">
        <v>304</v>
      </c>
      <c r="G8" s="3"/>
      <c r="H8" s="3"/>
      <c r="I8" s="3"/>
      <c r="J8" s="3"/>
      <c r="K8" s="3"/>
      <c r="L8" s="4"/>
    </row>
    <row r="9" spans="1:14" ht="15" customHeight="1" x14ac:dyDescent="0.15">
      <c r="A9" s="100"/>
      <c r="B9" s="102"/>
      <c r="C9" s="247"/>
      <c r="D9" s="66"/>
      <c r="E9" s="3"/>
      <c r="F9" s="8" t="s">
        <v>125</v>
      </c>
      <c r="G9" s="8"/>
      <c r="H9" s="3"/>
      <c r="I9" s="3"/>
      <c r="J9" s="3"/>
      <c r="K9" s="3"/>
      <c r="L9" s="4"/>
    </row>
    <row r="10" spans="1:14" ht="15" customHeight="1" x14ac:dyDescent="0.15">
      <c r="A10" s="100"/>
      <c r="B10" s="102"/>
      <c r="C10" s="248"/>
      <c r="D10" s="66"/>
      <c r="E10" s="3"/>
      <c r="F10" s="3" t="s">
        <v>128</v>
      </c>
      <c r="G10" s="3"/>
      <c r="H10" s="3"/>
      <c r="I10" s="3"/>
      <c r="J10" s="3"/>
      <c r="K10" s="3" t="s">
        <v>165</v>
      </c>
      <c r="L10" s="4"/>
      <c r="M10" s="42">
        <f>COUNTA(D8)</f>
        <v>0</v>
      </c>
    </row>
    <row r="11" spans="1:14" ht="15" customHeight="1" x14ac:dyDescent="0.15">
      <c r="A11" s="100"/>
      <c r="B11" s="101"/>
      <c r="C11" s="117"/>
      <c r="D11" s="118"/>
      <c r="E11" s="119"/>
      <c r="F11" s="119"/>
      <c r="G11" s="119"/>
      <c r="H11" s="119"/>
      <c r="I11" s="119"/>
      <c r="J11" s="119"/>
      <c r="K11" s="119"/>
      <c r="L11" s="120"/>
    </row>
    <row r="12" spans="1:14" ht="15" customHeight="1" x14ac:dyDescent="0.15">
      <c r="A12" s="100"/>
      <c r="B12" s="101"/>
      <c r="C12" s="69"/>
      <c r="D12" s="65"/>
      <c r="E12" s="11" t="s">
        <v>149</v>
      </c>
      <c r="F12" s="3" t="s">
        <v>29</v>
      </c>
      <c r="G12" s="3"/>
      <c r="H12" s="3"/>
      <c r="I12" s="3"/>
      <c r="J12" s="3"/>
      <c r="K12" s="3"/>
      <c r="L12" s="4"/>
    </row>
    <row r="13" spans="1:14" ht="15" customHeight="1" x14ac:dyDescent="0.15">
      <c r="A13" s="100"/>
      <c r="B13" s="148"/>
      <c r="C13" s="69"/>
      <c r="D13" s="65"/>
      <c r="E13" s="11" t="s">
        <v>132</v>
      </c>
      <c r="F13" s="15" t="s">
        <v>31</v>
      </c>
      <c r="G13" s="15"/>
      <c r="H13" s="3"/>
      <c r="I13" s="3"/>
      <c r="J13" s="3"/>
      <c r="K13" s="3"/>
      <c r="L13" s="4"/>
    </row>
    <row r="14" spans="1:14" ht="15" customHeight="1" x14ac:dyDescent="0.15">
      <c r="A14" s="100"/>
      <c r="B14" s="148"/>
      <c r="C14" s="69"/>
      <c r="D14" s="65"/>
      <c r="E14" s="11" t="s">
        <v>133</v>
      </c>
      <c r="F14" s="15" t="s">
        <v>30</v>
      </c>
      <c r="G14" s="15"/>
      <c r="H14" s="3"/>
      <c r="I14" s="3"/>
      <c r="J14" s="3"/>
      <c r="K14" s="3"/>
      <c r="L14" s="4"/>
    </row>
    <row r="15" spans="1:14" ht="15" customHeight="1" x14ac:dyDescent="0.15">
      <c r="A15" s="100"/>
      <c r="B15" s="102"/>
      <c r="C15" s="69"/>
      <c r="D15" s="65"/>
      <c r="E15" s="11" t="s">
        <v>134</v>
      </c>
      <c r="F15" s="15" t="s">
        <v>32</v>
      </c>
      <c r="G15" s="15"/>
      <c r="H15" s="3"/>
      <c r="I15" s="3"/>
      <c r="J15" s="3"/>
      <c r="K15" s="3"/>
      <c r="L15" s="4"/>
    </row>
    <row r="16" spans="1:14" ht="15" customHeight="1" x14ac:dyDescent="0.15">
      <c r="A16" s="100"/>
      <c r="B16" s="102"/>
      <c r="C16" s="69"/>
      <c r="D16" s="65"/>
      <c r="E16" s="11" t="s">
        <v>135</v>
      </c>
      <c r="F16" s="15" t="s">
        <v>33</v>
      </c>
      <c r="G16" s="15"/>
      <c r="H16" s="3"/>
      <c r="I16" s="3"/>
      <c r="J16" s="3"/>
      <c r="K16" s="3"/>
      <c r="L16" s="4"/>
    </row>
    <row r="17" spans="1:12" ht="15" customHeight="1" x14ac:dyDescent="0.15">
      <c r="A17" s="100"/>
      <c r="B17" s="102"/>
      <c r="C17" s="69"/>
      <c r="D17" s="65"/>
      <c r="E17" s="11" t="s">
        <v>136</v>
      </c>
      <c r="F17" s="3" t="s">
        <v>23</v>
      </c>
      <c r="G17" s="3"/>
      <c r="H17" s="3"/>
      <c r="I17" s="3"/>
      <c r="J17" s="3"/>
      <c r="K17" s="3"/>
      <c r="L17" s="4"/>
    </row>
    <row r="18" spans="1:12" ht="15" customHeight="1" x14ac:dyDescent="0.15">
      <c r="A18" s="100"/>
      <c r="B18" s="102"/>
      <c r="C18" s="69"/>
      <c r="D18" s="65"/>
      <c r="E18" s="11" t="s">
        <v>8</v>
      </c>
      <c r="F18" s="31" t="s">
        <v>131</v>
      </c>
      <c r="G18" s="31"/>
      <c r="H18" s="34"/>
      <c r="I18" s="34"/>
      <c r="J18" s="34"/>
      <c r="K18" s="34"/>
      <c r="L18" s="35"/>
    </row>
    <row r="19" spans="1:12" ht="15" customHeight="1" x14ac:dyDescent="0.15">
      <c r="A19" s="100"/>
      <c r="B19" s="102"/>
      <c r="C19" s="136"/>
      <c r="D19" s="137"/>
      <c r="E19" s="47"/>
      <c r="F19" s="62"/>
      <c r="G19" s="62"/>
      <c r="H19" s="62"/>
      <c r="I19" s="62"/>
      <c r="J19" s="62"/>
      <c r="K19" s="62"/>
      <c r="L19" s="63"/>
    </row>
    <row r="20" spans="1:12" ht="15" customHeight="1" x14ac:dyDescent="0.15">
      <c r="A20" s="100"/>
      <c r="B20" s="102"/>
      <c r="C20" s="74" t="s">
        <v>112</v>
      </c>
      <c r="D20" s="75" t="s">
        <v>113</v>
      </c>
      <c r="E20" s="2"/>
      <c r="F20" s="8" t="s">
        <v>125</v>
      </c>
      <c r="G20" s="8"/>
      <c r="H20" s="3"/>
      <c r="I20" s="3"/>
      <c r="J20" s="3"/>
      <c r="K20" s="3"/>
      <c r="L20" s="4"/>
    </row>
    <row r="21" spans="1:12" ht="15" customHeight="1" x14ac:dyDescent="0.15">
      <c r="A21" s="100"/>
      <c r="B21" s="102"/>
      <c r="C21" s="68" t="s">
        <v>158</v>
      </c>
      <c r="D21" s="76" t="s">
        <v>159</v>
      </c>
      <c r="E21" s="3"/>
      <c r="F21" s="8" t="str">
        <f>"　評価値（％）＝評価数（ア）／対象数（イ）＝（ "&amp;DBCS(D22)&amp;" ）／（ "&amp;DBCS(C22)&amp;" ）＝ "&amp;IF(D22=0,IF(C22=0,"","０％"),DBCS(TEXT(ROUNDDOWN(D22/C22,2),"0%")))</f>
        <v xml:space="preserve">　評価値（％）＝評価数（ア）／対象数（イ）＝（ ０ ）／（ ０ ）＝ </v>
      </c>
      <c r="G21" s="8"/>
      <c r="H21" s="3"/>
      <c r="I21" s="3"/>
      <c r="J21" s="3"/>
      <c r="K21" s="3"/>
      <c r="L21" s="4"/>
    </row>
    <row r="22" spans="1:12" ht="15" customHeight="1" x14ac:dyDescent="0.15">
      <c r="A22" s="102"/>
      <c r="B22" s="100"/>
      <c r="C22" s="77">
        <f>COUNTIF(C12:C19,"=a")</f>
        <v>0</v>
      </c>
      <c r="D22" s="78">
        <f>COUNTIF(D12:D19,"=a")</f>
        <v>0</v>
      </c>
      <c r="F22" s="3"/>
      <c r="G22" s="3"/>
      <c r="H22" s="3"/>
      <c r="I22" s="3"/>
      <c r="J22" s="3"/>
      <c r="K22" s="3"/>
      <c r="L22" s="4"/>
    </row>
    <row r="23" spans="1:12" ht="15" customHeight="1" x14ac:dyDescent="0.15">
      <c r="A23" s="102"/>
      <c r="B23" s="100"/>
      <c r="C23" s="79" t="b">
        <f>IF(COUNTIF(C$1:C22,"=a")&gt;=1,TRUE)</f>
        <v>0</v>
      </c>
      <c r="D23" s="80">
        <f>IF(D22&gt;0,D22/C22,0)</f>
        <v>0</v>
      </c>
      <c r="E23" s="3"/>
      <c r="F23" s="3" t="s">
        <v>93</v>
      </c>
      <c r="G23" s="3"/>
      <c r="H23" s="3"/>
      <c r="I23" s="3"/>
      <c r="J23" s="3"/>
      <c r="K23" s="3" t="s">
        <v>167</v>
      </c>
      <c r="L23" s="4"/>
    </row>
    <row r="24" spans="1:12" ht="15" customHeight="1" x14ac:dyDescent="0.15">
      <c r="A24" s="102"/>
      <c r="B24" s="100"/>
      <c r="C24" s="81"/>
      <c r="D24" s="66"/>
      <c r="E24" s="3"/>
      <c r="F24" s="1" t="s">
        <v>96</v>
      </c>
      <c r="K24" s="3" t="s">
        <v>160</v>
      </c>
      <c r="L24" s="4"/>
    </row>
    <row r="25" spans="1:12" ht="15" customHeight="1" x14ac:dyDescent="0.15">
      <c r="A25" s="102"/>
      <c r="B25" s="100"/>
      <c r="C25" s="81"/>
      <c r="D25" s="66"/>
      <c r="E25" s="3"/>
      <c r="F25" s="1" t="s">
        <v>126</v>
      </c>
      <c r="K25" s="3" t="s">
        <v>161</v>
      </c>
      <c r="L25" s="4"/>
    </row>
    <row r="26" spans="1:12" ht="15" customHeight="1" x14ac:dyDescent="0.15">
      <c r="A26" s="102"/>
      <c r="B26" s="100"/>
      <c r="C26" s="81"/>
      <c r="D26" s="66"/>
      <c r="E26" s="3"/>
      <c r="F26" s="1" t="s">
        <v>127</v>
      </c>
      <c r="K26" s="3" t="s">
        <v>162</v>
      </c>
      <c r="L26" s="4"/>
    </row>
    <row r="27" spans="1:12" ht="15" customHeight="1" x14ac:dyDescent="0.15">
      <c r="A27" s="100"/>
      <c r="B27" s="102"/>
      <c r="C27" s="81"/>
      <c r="D27" s="66"/>
      <c r="E27" s="3"/>
      <c r="F27" s="8" t="s">
        <v>324</v>
      </c>
      <c r="G27" s="8"/>
      <c r="H27" s="8"/>
      <c r="I27" s="8"/>
      <c r="J27" s="3"/>
      <c r="K27" s="3" t="s">
        <v>192</v>
      </c>
      <c r="L27" s="4"/>
    </row>
    <row r="28" spans="1:12" ht="15" customHeight="1" x14ac:dyDescent="0.15">
      <c r="A28" s="100"/>
      <c r="B28" s="102"/>
      <c r="C28" s="81"/>
      <c r="D28" s="66"/>
      <c r="E28" s="3"/>
      <c r="K28" s="3"/>
      <c r="L28" s="4"/>
    </row>
    <row r="29" spans="1:12" ht="15" customHeight="1" x14ac:dyDescent="0.15">
      <c r="A29" s="100"/>
      <c r="B29" s="102"/>
      <c r="C29" s="81"/>
      <c r="D29" s="66"/>
      <c r="E29" s="3"/>
      <c r="K29" s="3"/>
      <c r="L29" s="4"/>
    </row>
    <row r="30" spans="1:12" ht="15" customHeight="1" x14ac:dyDescent="0.15">
      <c r="A30" s="100"/>
      <c r="B30" s="102"/>
      <c r="C30" s="81"/>
      <c r="D30" s="66"/>
      <c r="E30" s="3"/>
      <c r="K30" s="3"/>
      <c r="L30" s="4"/>
    </row>
    <row r="31" spans="1:12" ht="15" customHeight="1" x14ac:dyDescent="0.15">
      <c r="A31" s="100"/>
      <c r="B31" s="102"/>
      <c r="C31" s="81"/>
      <c r="D31" s="66"/>
      <c r="E31" s="3"/>
      <c r="K31" s="3"/>
      <c r="L31" s="4"/>
    </row>
    <row r="32" spans="1:12" ht="15" customHeight="1" x14ac:dyDescent="0.15">
      <c r="A32" s="100"/>
      <c r="B32" s="102"/>
      <c r="C32" s="81"/>
      <c r="D32" s="66"/>
      <c r="E32" s="3"/>
      <c r="K32" s="3"/>
      <c r="L32" s="4"/>
    </row>
    <row r="33" spans="1:12" ht="15" customHeight="1" x14ac:dyDescent="0.15">
      <c r="A33" s="100"/>
      <c r="B33" s="102"/>
      <c r="C33" s="81"/>
      <c r="D33" s="66"/>
      <c r="E33" s="3"/>
      <c r="K33" s="3"/>
      <c r="L33" s="4"/>
    </row>
    <row r="34" spans="1:12" ht="15" customHeight="1" x14ac:dyDescent="0.15">
      <c r="A34" s="103"/>
      <c r="B34" s="104"/>
      <c r="C34" s="82"/>
      <c r="D34" s="83"/>
      <c r="E34" s="6"/>
      <c r="F34" s="6"/>
      <c r="G34" s="6"/>
      <c r="H34" s="6"/>
      <c r="I34" s="6"/>
      <c r="J34" s="6"/>
      <c r="K34" s="6"/>
      <c r="L34" s="7"/>
    </row>
    <row r="35" spans="1:12" ht="15" customHeight="1" x14ac:dyDescent="0.15">
      <c r="A35" s="129" t="s">
        <v>85</v>
      </c>
    </row>
    <row r="36" spans="1:12" ht="15" customHeight="1" x14ac:dyDescent="0.15">
      <c r="A36" s="129" t="s">
        <v>84</v>
      </c>
    </row>
    <row r="37" spans="1:12" ht="15" customHeight="1" x14ac:dyDescent="0.15">
      <c r="A37" s="129" t="s">
        <v>312</v>
      </c>
    </row>
    <row r="38" spans="1:12" ht="15" customHeight="1" x14ac:dyDescent="0.15">
      <c r="A38" s="129" t="s">
        <v>309</v>
      </c>
    </row>
    <row r="39" spans="1:12" ht="15" customHeight="1" x14ac:dyDescent="0.15">
      <c r="A39" s="129" t="s">
        <v>362</v>
      </c>
    </row>
    <row r="40" spans="1:12" ht="15" customHeight="1" x14ac:dyDescent="0.15">
      <c r="A40" s="129" t="s">
        <v>364</v>
      </c>
    </row>
  </sheetData>
  <mergeCells count="4">
    <mergeCell ref="A2:A3"/>
    <mergeCell ref="B2:B3"/>
    <mergeCell ref="C2:D2"/>
    <mergeCell ref="C4:C10"/>
  </mergeCells>
  <phoneticPr fontId="1"/>
  <conditionalFormatting sqref="F2:G2">
    <cfRule type="expression" dxfId="23" priority="1" stopIfTrue="1">
      <formula>$M$2="a"</formula>
    </cfRule>
    <cfRule type="expression" dxfId="22" priority="2" stopIfTrue="1">
      <formula>$M$2&lt;&gt;"a"</formula>
    </cfRule>
  </conditionalFormatting>
  <conditionalFormatting sqref="H2:I2">
    <cfRule type="expression" dxfId="21" priority="3" stopIfTrue="1">
      <formula>$M$2="b"</formula>
    </cfRule>
    <cfRule type="expression" dxfId="20" priority="4" stopIfTrue="1">
      <formula>$M$2&lt;&gt;"b"</formula>
    </cfRule>
  </conditionalFormatting>
  <conditionalFormatting sqref="J2">
    <cfRule type="expression" dxfId="19" priority="5" stopIfTrue="1">
      <formula>$M$2="c"</formula>
    </cfRule>
    <cfRule type="expression" dxfId="18" priority="6" stopIfTrue="1">
      <formula>$M$2&lt;&gt;"c"</formula>
    </cfRule>
  </conditionalFormatting>
  <conditionalFormatting sqref="K2">
    <cfRule type="expression" dxfId="17" priority="7" stopIfTrue="1">
      <formula>$M$2="d"</formula>
    </cfRule>
    <cfRule type="expression" dxfId="16" priority="8" stopIfTrue="1">
      <formula>$M$2&lt;&gt;"d"</formula>
    </cfRule>
  </conditionalFormatting>
  <conditionalFormatting sqref="L2">
    <cfRule type="expression" dxfId="15" priority="9" stopIfTrue="1">
      <formula>$M$2="e"</formula>
    </cfRule>
    <cfRule type="expression" dxfId="14" priority="10" stopIfTrue="1">
      <formula>$M$2&lt;&gt;"e"</formula>
    </cfRule>
  </conditionalFormatting>
  <dataValidations count="1">
    <dataValidation type="list" imeMode="disabled" allowBlank="1" showInputMessage="1" showErrorMessage="1" sqref="C12:D19 D8 D5">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N43"/>
  <sheetViews>
    <sheetView view="pageBreakPreview" zoomScaleNormal="85" zoomScaleSheetLayoutView="100" workbookViewId="0">
      <selection activeCell="H1" sqref="H1"/>
    </sheetView>
  </sheetViews>
  <sheetFormatPr defaultRowHeight="15" customHeight="1" x14ac:dyDescent="0.15"/>
  <cols>
    <col min="1" max="2" width="11.625" style="160" customWidth="1"/>
    <col min="3" max="4" width="5.625" style="165" customWidth="1"/>
    <col min="5" max="5" width="5.125" style="241" customWidth="1"/>
    <col min="6" max="6" width="20.625" style="165" customWidth="1"/>
    <col min="7" max="7" width="20.625" style="165" hidden="1" customWidth="1"/>
    <col min="8" max="8" width="20.625" style="165" customWidth="1"/>
    <col min="9" max="9" width="20.625" style="165" hidden="1" customWidth="1"/>
    <col min="10" max="12" width="20.625" style="165" customWidth="1"/>
    <col min="13" max="13" width="13.125" style="240" bestFit="1" customWidth="1"/>
    <col min="14" max="16384" width="9" style="165"/>
  </cols>
  <sheetData>
    <row r="1" spans="1:14" s="160" customFormat="1" ht="15" customHeight="1" x14ac:dyDescent="0.15">
      <c r="A1" s="155" t="s">
        <v>409</v>
      </c>
      <c r="B1" s="155" t="s">
        <v>325</v>
      </c>
      <c r="C1" s="156"/>
      <c r="D1" s="155"/>
      <c r="E1" s="157"/>
      <c r="F1" s="155"/>
      <c r="G1" s="155"/>
      <c r="H1" s="155" t="s">
        <v>418</v>
      </c>
      <c r="I1" s="155"/>
      <c r="J1" s="155"/>
      <c r="K1" s="155"/>
      <c r="L1" s="158" t="s">
        <v>326</v>
      </c>
      <c r="M1" s="159"/>
    </row>
    <row r="2" spans="1:14" ht="15" customHeight="1" x14ac:dyDescent="0.15">
      <c r="A2" s="260" t="s">
        <v>327</v>
      </c>
      <c r="B2" s="262" t="s">
        <v>117</v>
      </c>
      <c r="C2" s="255" t="s">
        <v>328</v>
      </c>
      <c r="D2" s="256"/>
      <c r="E2" s="162" t="s">
        <v>356</v>
      </c>
      <c r="F2" s="163" t="s">
        <v>329</v>
      </c>
      <c r="G2" s="163"/>
      <c r="H2" s="163" t="s">
        <v>289</v>
      </c>
      <c r="I2" s="163"/>
      <c r="J2" s="163" t="s">
        <v>288</v>
      </c>
      <c r="K2" s="163" t="s">
        <v>175</v>
      </c>
      <c r="L2" s="161" t="s">
        <v>358</v>
      </c>
      <c r="M2" s="164" t="b">
        <f>IF(C12="a",IF(M7=1,"d",IF(M10=1,"e",IF(C27&lt;0.6,"d",IF(C27&lt;0.8,"c",IF(C27&lt;0.9,"b","a"))))))</f>
        <v>0</v>
      </c>
    </row>
    <row r="3" spans="1:14" ht="15" customHeight="1" x14ac:dyDescent="0.15">
      <c r="A3" s="261"/>
      <c r="B3" s="263"/>
      <c r="C3" s="166" t="s">
        <v>330</v>
      </c>
      <c r="D3" s="167" t="s">
        <v>331</v>
      </c>
      <c r="E3" s="168" t="s">
        <v>357</v>
      </c>
      <c r="F3" s="169" t="s">
        <v>281</v>
      </c>
      <c r="G3" s="169"/>
      <c r="H3" s="169" t="s">
        <v>282</v>
      </c>
      <c r="I3" s="169"/>
      <c r="J3" s="169" t="s">
        <v>283</v>
      </c>
      <c r="K3" s="169" t="s">
        <v>284</v>
      </c>
      <c r="L3" s="170" t="s">
        <v>359</v>
      </c>
      <c r="M3" s="171">
        <f ca="1">C24</f>
        <v>0</v>
      </c>
      <c r="N3" s="172">
        <f>D24</f>
        <v>0</v>
      </c>
    </row>
    <row r="4" spans="1:14" ht="15" customHeight="1" x14ac:dyDescent="0.15">
      <c r="A4" s="173" t="s">
        <v>332</v>
      </c>
      <c r="B4" s="174" t="s">
        <v>286</v>
      </c>
      <c r="C4" s="257"/>
      <c r="D4" s="175"/>
      <c r="E4" s="176" t="s">
        <v>122</v>
      </c>
      <c r="F4" s="177"/>
      <c r="G4" s="177"/>
      <c r="H4" s="177"/>
      <c r="I4" s="177"/>
      <c r="J4" s="177"/>
      <c r="K4" s="177"/>
      <c r="L4" s="178"/>
      <c r="M4" s="179"/>
    </row>
    <row r="5" spans="1:14" ht="15" customHeight="1" x14ac:dyDescent="0.15">
      <c r="A5" s="174" t="s">
        <v>303</v>
      </c>
      <c r="B5" s="180" t="s">
        <v>333</v>
      </c>
      <c r="C5" s="258"/>
      <c r="D5" s="145"/>
      <c r="E5" s="181" t="s">
        <v>334</v>
      </c>
      <c r="F5" s="182" t="s">
        <v>19</v>
      </c>
      <c r="G5" s="182"/>
      <c r="H5" s="183"/>
      <c r="I5" s="183"/>
      <c r="J5" s="183"/>
      <c r="K5" s="183"/>
      <c r="L5" s="184"/>
      <c r="M5" s="179"/>
    </row>
    <row r="6" spans="1:14" ht="15" customHeight="1" x14ac:dyDescent="0.15">
      <c r="A6" s="174" t="s">
        <v>335</v>
      </c>
      <c r="B6" s="185" t="s">
        <v>336</v>
      </c>
      <c r="C6" s="258"/>
      <c r="D6" s="186"/>
      <c r="E6" s="187"/>
      <c r="F6" s="188" t="s">
        <v>125</v>
      </c>
      <c r="G6" s="188"/>
      <c r="H6" s="183"/>
      <c r="I6" s="183"/>
      <c r="J6" s="183"/>
      <c r="K6" s="183"/>
      <c r="L6" s="184"/>
      <c r="M6" s="179"/>
    </row>
    <row r="7" spans="1:14" ht="15" customHeight="1" x14ac:dyDescent="0.15">
      <c r="A7" s="189"/>
      <c r="B7" s="185" t="s">
        <v>337</v>
      </c>
      <c r="C7" s="258"/>
      <c r="D7" s="186"/>
      <c r="E7" s="181"/>
      <c r="F7" s="183" t="s">
        <v>128</v>
      </c>
      <c r="G7" s="183"/>
      <c r="H7" s="183"/>
      <c r="I7" s="183"/>
      <c r="J7" s="183"/>
      <c r="K7" s="183" t="s">
        <v>338</v>
      </c>
      <c r="L7" s="184"/>
      <c r="M7" s="164">
        <f>COUNTIF(D5,"=a")</f>
        <v>0</v>
      </c>
    </row>
    <row r="8" spans="1:14" ht="15" customHeight="1" x14ac:dyDescent="0.15">
      <c r="A8" s="174"/>
      <c r="B8" s="185" t="s">
        <v>339</v>
      </c>
      <c r="C8" s="258"/>
      <c r="D8" s="65"/>
      <c r="E8" s="181" t="s">
        <v>340</v>
      </c>
      <c r="F8" s="182" t="s">
        <v>304</v>
      </c>
      <c r="G8" s="182"/>
      <c r="H8" s="183"/>
      <c r="I8" s="183"/>
      <c r="J8" s="183"/>
      <c r="K8" s="183"/>
      <c r="L8" s="184"/>
      <c r="M8" s="179"/>
    </row>
    <row r="9" spans="1:14" ht="15" customHeight="1" x14ac:dyDescent="0.15">
      <c r="A9" s="174"/>
      <c r="B9" s="185"/>
      <c r="C9" s="258"/>
      <c r="D9" s="190"/>
      <c r="E9" s="187"/>
      <c r="F9" s="188" t="s">
        <v>125</v>
      </c>
      <c r="G9" s="188"/>
      <c r="H9" s="183"/>
      <c r="I9" s="183"/>
      <c r="J9" s="183"/>
      <c r="K9" s="183"/>
      <c r="L9" s="184"/>
      <c r="M9" s="179"/>
    </row>
    <row r="10" spans="1:14" ht="15" customHeight="1" x14ac:dyDescent="0.15">
      <c r="A10" s="174"/>
      <c r="B10" s="185"/>
      <c r="C10" s="259"/>
      <c r="D10" s="191"/>
      <c r="E10" s="192"/>
      <c r="F10" s="193" t="s">
        <v>128</v>
      </c>
      <c r="G10" s="193"/>
      <c r="H10" s="194"/>
      <c r="I10" s="194"/>
      <c r="J10" s="194"/>
      <c r="K10" s="194" t="s">
        <v>341</v>
      </c>
      <c r="L10" s="195"/>
      <c r="M10" s="164">
        <f>COUNTIF(D8,"=a")</f>
        <v>0</v>
      </c>
    </row>
    <row r="11" spans="1:14" ht="15" customHeight="1" x14ac:dyDescent="0.15">
      <c r="A11" s="174"/>
      <c r="B11" s="196"/>
      <c r="C11" s="197"/>
      <c r="D11" s="186"/>
      <c r="E11" s="181"/>
      <c r="F11" s="198"/>
      <c r="G11" s="198"/>
      <c r="H11" s="183"/>
      <c r="I11" s="183"/>
      <c r="J11" s="183"/>
      <c r="K11" s="183"/>
      <c r="L11" s="184"/>
      <c r="M11" s="179"/>
    </row>
    <row r="12" spans="1:14" ht="15" customHeight="1" x14ac:dyDescent="0.15">
      <c r="A12" s="174"/>
      <c r="B12" s="196"/>
      <c r="C12" s="69"/>
      <c r="D12" s="199"/>
      <c r="E12" s="181"/>
      <c r="F12" s="153" t="s">
        <v>342</v>
      </c>
      <c r="G12" s="153"/>
      <c r="H12" s="153"/>
      <c r="I12" s="153"/>
      <c r="J12" s="153"/>
      <c r="K12" s="153"/>
      <c r="L12" s="200"/>
      <c r="M12" s="179"/>
    </row>
    <row r="13" spans="1:14" ht="15" customHeight="1" x14ac:dyDescent="0.15">
      <c r="A13" s="174"/>
      <c r="B13" s="196"/>
      <c r="C13" s="201"/>
      <c r="D13" s="202"/>
      <c r="E13" s="181"/>
      <c r="F13" s="153" t="s">
        <v>343</v>
      </c>
      <c r="G13" s="153"/>
      <c r="H13" s="153"/>
      <c r="I13" s="153"/>
      <c r="J13" s="153"/>
      <c r="K13" s="153"/>
      <c r="L13" s="200"/>
      <c r="M13" s="179"/>
    </row>
    <row r="14" spans="1:14" ht="15" customHeight="1" x14ac:dyDescent="0.15">
      <c r="A14" s="174"/>
      <c r="B14" s="196"/>
      <c r="C14" s="203"/>
      <c r="D14" s="199"/>
      <c r="E14" s="181"/>
      <c r="F14" s="153"/>
      <c r="G14" s="153"/>
      <c r="H14" s="153"/>
      <c r="I14" s="153"/>
      <c r="J14" s="153"/>
      <c r="K14" s="153"/>
      <c r="L14" s="200"/>
      <c r="M14" s="179"/>
    </row>
    <row r="15" spans="1:14" ht="15" customHeight="1" x14ac:dyDescent="0.15">
      <c r="A15" s="204"/>
      <c r="B15" s="174"/>
      <c r="C15" s="201"/>
      <c r="D15" s="202"/>
      <c r="E15" s="181"/>
      <c r="F15" s="205" t="s">
        <v>354</v>
      </c>
      <c r="G15" s="205"/>
      <c r="H15" s="153"/>
      <c r="I15" s="153"/>
      <c r="J15" s="206" t="s">
        <v>344</v>
      </c>
      <c r="K15" s="206" t="s">
        <v>345</v>
      </c>
      <c r="L15" s="202" t="s">
        <v>360</v>
      </c>
      <c r="M15" s="179"/>
    </row>
    <row r="16" spans="1:14" ht="15" customHeight="1" x14ac:dyDescent="0.15">
      <c r="A16" s="204"/>
      <c r="B16" s="174"/>
      <c r="C16" s="203"/>
      <c r="D16" s="199"/>
      <c r="E16" s="181"/>
      <c r="F16" s="153"/>
      <c r="G16" s="153"/>
      <c r="H16" s="153"/>
      <c r="I16" s="153"/>
      <c r="J16" s="206" t="s">
        <v>346</v>
      </c>
      <c r="K16" s="206" t="s">
        <v>347</v>
      </c>
      <c r="L16" s="202" t="s">
        <v>355</v>
      </c>
      <c r="M16" s="179"/>
    </row>
    <row r="17" spans="1:14" ht="15" customHeight="1" x14ac:dyDescent="0.15">
      <c r="A17" s="204"/>
      <c r="B17" s="174"/>
      <c r="C17" s="154">
        <f t="shared" ref="C17:D19" ca="1" si="0">IF(MID(J17,3,2)="　　",0,-VALUE(J17))</f>
        <v>0</v>
      </c>
      <c r="D17" s="207">
        <f t="shared" ca="1" si="0"/>
        <v>0</v>
      </c>
      <c r="E17" s="181" t="s">
        <v>348</v>
      </c>
      <c r="F17" s="153" t="s">
        <v>374</v>
      </c>
      <c r="G17" s="205"/>
      <c r="H17" s="208"/>
      <c r="I17" s="209"/>
      <c r="J17" s="210" t="str">
        <f ca="1">IF(C12="a","（　"&amp;DBCS(INDIRECT(8&amp;"!M3"))&amp;"　）","（　　　）")</f>
        <v>（　　　）</v>
      </c>
      <c r="K17" s="210" t="str">
        <f ca="1">IF(C12="a","（　"&amp;DBCS(INDIRECT(8&amp;"!N3"))&amp;"　）","（　　　）")</f>
        <v>（　　　）</v>
      </c>
      <c r="L17" s="242">
        <v>0</v>
      </c>
      <c r="M17" s="211"/>
      <c r="N17" s="211"/>
    </row>
    <row r="18" spans="1:14" ht="15" customHeight="1" x14ac:dyDescent="0.15">
      <c r="A18" s="204"/>
      <c r="B18" s="174"/>
      <c r="C18" s="154">
        <f t="shared" ca="1" si="0"/>
        <v>0</v>
      </c>
      <c r="D18" s="207">
        <f t="shared" ca="1" si="0"/>
        <v>0</v>
      </c>
      <c r="E18" s="181" t="s">
        <v>349</v>
      </c>
      <c r="F18" s="153" t="s">
        <v>375</v>
      </c>
      <c r="G18" s="205"/>
      <c r="H18" s="208"/>
      <c r="I18" s="209"/>
      <c r="J18" s="210" t="str">
        <f ca="1">IF(C12="a","（　"&amp;DBCS(INDIRECT(9&amp;"!M3"))&amp;"　）","（　　　）")</f>
        <v>（　　　）</v>
      </c>
      <c r="K18" s="210" t="str">
        <f ca="1">IF(C12="a","（　"&amp;DBCS(INDIRECT(9&amp;"!N3"))&amp;"　）","（　　　）")</f>
        <v>（　　　）</v>
      </c>
      <c r="L18" s="242">
        <v>0</v>
      </c>
      <c r="M18" s="211"/>
      <c r="N18" s="211"/>
    </row>
    <row r="19" spans="1:14" ht="15" customHeight="1" x14ac:dyDescent="0.15">
      <c r="A19" s="204"/>
      <c r="B19" s="174"/>
      <c r="C19" s="154">
        <f t="shared" ca="1" si="0"/>
        <v>0</v>
      </c>
      <c r="D19" s="207">
        <f t="shared" ca="1" si="0"/>
        <v>0</v>
      </c>
      <c r="E19" s="181" t="s">
        <v>350</v>
      </c>
      <c r="F19" s="153" t="s">
        <v>376</v>
      </c>
      <c r="G19" s="205"/>
      <c r="H19" s="208"/>
      <c r="I19" s="209"/>
      <c r="J19" s="210" t="str">
        <f ca="1">IF(C12="a","（　"&amp;DBCS(INDIRECT(10&amp;"!M3"))&amp;"　）","（　　　）")</f>
        <v>（　　　）</v>
      </c>
      <c r="K19" s="210" t="str">
        <f ca="1">IF(C12="a","（　"&amp;DBCS(INDIRECT(10&amp;"!N3"))&amp;"　）","（　　　）")</f>
        <v>（　　　）</v>
      </c>
      <c r="L19" s="243">
        <v>0</v>
      </c>
      <c r="M19" s="212"/>
      <c r="N19" s="211"/>
    </row>
    <row r="20" spans="1:14" ht="15" customHeight="1" x14ac:dyDescent="0.15">
      <c r="A20" s="204"/>
      <c r="B20" s="174"/>
      <c r="C20" s="203"/>
      <c r="D20" s="199"/>
      <c r="E20" s="181"/>
      <c r="F20" s="153"/>
      <c r="G20" s="153"/>
      <c r="H20" s="153"/>
      <c r="I20" s="153"/>
      <c r="J20" s="153"/>
      <c r="K20" s="153"/>
      <c r="L20" s="213">
        <f>L17+L18+L19</f>
        <v>0</v>
      </c>
      <c r="M20" s="214"/>
      <c r="N20" s="215"/>
    </row>
    <row r="21" spans="1:14" ht="15" customHeight="1" x14ac:dyDescent="0.15">
      <c r="A21" s="204"/>
      <c r="B21" s="174"/>
      <c r="C21" s="216"/>
      <c r="D21" s="186"/>
      <c r="E21" s="192"/>
      <c r="F21" s="217"/>
      <c r="G21" s="217"/>
      <c r="H21" s="217"/>
      <c r="I21" s="217"/>
      <c r="J21" s="217"/>
      <c r="K21" s="217"/>
      <c r="L21" s="218"/>
      <c r="M21" s="219"/>
    </row>
    <row r="22" spans="1:14" ht="15" customHeight="1" x14ac:dyDescent="0.15">
      <c r="A22" s="204"/>
      <c r="B22" s="174"/>
      <c r="C22" s="220"/>
      <c r="D22" s="221"/>
      <c r="E22" s="181" t="s">
        <v>351</v>
      </c>
      <c r="F22" s="183" t="s">
        <v>352</v>
      </c>
      <c r="G22" s="183"/>
      <c r="H22" s="183"/>
      <c r="I22" s="183"/>
      <c r="J22" s="183"/>
      <c r="K22" s="183"/>
      <c r="L22" s="184"/>
      <c r="M22" s="179"/>
    </row>
    <row r="23" spans="1:14" ht="15" customHeight="1" x14ac:dyDescent="0.15">
      <c r="A23" s="204"/>
      <c r="B23" s="174"/>
      <c r="C23" s="222">
        <f ca="1">IF(C17=0,0,(VALUE(K17)/VALUE(J17))*L17)</f>
        <v>0</v>
      </c>
      <c r="D23" s="223"/>
      <c r="E23" s="181"/>
      <c r="F23" s="188" t="str">
        <f ca="1">"　評価値①（％）＝（評価数（イ）／対象数（ア））×工事費率（ウ）＝（"&amp;DBCS(D17)&amp;"／"&amp;DBCS(C17)&amp;"）× "&amp;TEXT(L17,"0.00")&amp;"  ＝  "&amp;IF(D17=0,IF(C17=0,"","０％"),TEXT((D17/C17)*L17*100,"?0.00"))&amp;" ％"</f>
        <v>　評価値①（％）＝（評価数（イ）／対象数（ア））×工事費率（ウ）＝（０／０）× 0.00  ＝   ％</v>
      </c>
      <c r="G23" s="188"/>
      <c r="H23" s="183"/>
      <c r="I23" s="183"/>
      <c r="J23" s="183"/>
      <c r="K23" s="183"/>
      <c r="L23" s="184"/>
      <c r="M23" s="179"/>
    </row>
    <row r="24" spans="1:14" ht="15" customHeight="1" x14ac:dyDescent="0.15">
      <c r="A24" s="204"/>
      <c r="B24" s="174"/>
      <c r="C24" s="222">
        <f ca="1">IF(C18=0,0,(VALUE(K18)/VALUE(J18))*L18)</f>
        <v>0</v>
      </c>
      <c r="D24" s="224"/>
      <c r="E24" s="181"/>
      <c r="F24" s="188" t="str">
        <f ca="1">"　評価値②（％）＝（評価数（イ）／対象数（ア））×工事費率（ウ）＝（"&amp;DBCS(D18)&amp;"／"&amp;DBCS(C18)&amp;"）× "&amp;TEXT(L18,"0.00")&amp;"  ＝  "&amp;IF(D18=0,IF(C18=0,"","０％"),TEXT((D18/C18)*L18*100,"?0.00"))&amp;" ％"</f>
        <v>　評価値②（％）＝（評価数（イ）／対象数（ア））×工事費率（ウ）＝（０／０）× 0.00  ＝   ％</v>
      </c>
      <c r="G24" s="188"/>
      <c r="H24" s="183"/>
      <c r="I24" s="183"/>
      <c r="J24" s="183"/>
      <c r="K24" s="183"/>
      <c r="L24" s="184"/>
      <c r="M24" s="179"/>
    </row>
    <row r="25" spans="1:14" ht="15" customHeight="1" x14ac:dyDescent="0.15">
      <c r="A25" s="204"/>
      <c r="B25" s="174"/>
      <c r="C25" s="222">
        <f ca="1">IF(C19=0,0,(VALUE(K19)/VALUE(J19))*L19)</f>
        <v>0</v>
      </c>
      <c r="D25" s="225">
        <f>IF(D24&gt;0,D24/C24,0)</f>
        <v>0</v>
      </c>
      <c r="E25" s="181"/>
      <c r="F25" s="188" t="str">
        <f ca="1">"　評価値③（％）＝（評価数（イ）／対象数（ア））×工事費率（ウ）＝（"&amp;DBCS(D19)&amp;"／"&amp;DBCS(C19)&amp;"）× "&amp;TEXT(L19,"0.00")&amp;"  ＝  "&amp;IF(D19=0,IF(C19=0,"","０％"),TEXT((D19/C19)*L19*100,"?0.00"))&amp;" ％"</f>
        <v>　評価値③（％）＝（評価数（イ）／対象数（ア））×工事費率（ウ）＝（０／０）× 0.00  ＝   ％</v>
      </c>
      <c r="G25" s="188"/>
      <c r="H25" s="183"/>
      <c r="I25" s="183"/>
      <c r="J25" s="183"/>
      <c r="K25" s="183"/>
      <c r="L25" s="184"/>
      <c r="M25" s="179"/>
    </row>
    <row r="26" spans="1:14" ht="15" customHeight="1" x14ac:dyDescent="0.15">
      <c r="A26" s="204"/>
      <c r="B26" s="174"/>
      <c r="C26" s="226"/>
      <c r="D26" s="227"/>
      <c r="E26" s="181"/>
      <c r="H26" s="183"/>
      <c r="I26" s="183"/>
      <c r="J26" s="183"/>
      <c r="K26" s="183"/>
      <c r="L26" s="184"/>
      <c r="M26" s="179"/>
    </row>
    <row r="27" spans="1:14" ht="15" customHeight="1" x14ac:dyDescent="0.15">
      <c r="A27" s="204"/>
      <c r="B27" s="174"/>
      <c r="C27" s="226">
        <f ca="1">C23+C24+C25</f>
        <v>0</v>
      </c>
      <c r="D27" s="227"/>
      <c r="E27" s="181"/>
      <c r="F27" s="228" t="str">
        <f ca="1">"　評価値合計（％）＝評価値①＋評価値②＋評価値③  ＝  "&amp;IF(D17+D18+D19=0,"  ",ROUNDDOWN(IF(D17=0,0,(D17/C17)*L17*100)+IF(D18=0,0,(D18/C18)*L18*100)+IF(D19=0,0,(D19/C19)*L19*100),2))&amp;" ％"</f>
        <v>　評価値合計（％）＝評価値①＋評価値②＋評価値③  ＝     ％</v>
      </c>
      <c r="G27" s="228"/>
      <c r="H27" s="183"/>
      <c r="I27" s="183"/>
      <c r="J27" s="183"/>
      <c r="K27" s="183"/>
      <c r="L27" s="184"/>
      <c r="M27" s="219">
        <f>IF(N17+N18+N19&gt;0,ROUNDDOWN(IF(N17=0,0,(N17/M17)*L17*100)+IF(N18=0,0,(N18/M18)*L18*100)+IF(N19=0,0,(N19/M19)*L19*100),2),0)</f>
        <v>0</v>
      </c>
    </row>
    <row r="28" spans="1:14" ht="15" customHeight="1" x14ac:dyDescent="0.15">
      <c r="A28" s="204"/>
      <c r="B28" s="174"/>
      <c r="C28" s="229"/>
      <c r="D28" s="184"/>
      <c r="E28" s="230"/>
      <c r="F28" s="231"/>
      <c r="G28" s="231"/>
      <c r="H28" s="183"/>
      <c r="I28" s="183"/>
      <c r="J28" s="183"/>
      <c r="K28" s="183"/>
      <c r="L28" s="184"/>
      <c r="M28" s="179"/>
    </row>
    <row r="29" spans="1:14" ht="15" customHeight="1" x14ac:dyDescent="0.15">
      <c r="A29" s="204"/>
      <c r="B29" s="174"/>
      <c r="C29" s="229"/>
      <c r="D29" s="184"/>
      <c r="E29" s="206"/>
      <c r="F29" s="182" t="s">
        <v>93</v>
      </c>
      <c r="G29" s="182"/>
      <c r="H29" s="182"/>
      <c r="I29" s="182"/>
      <c r="J29" s="182"/>
      <c r="K29" s="182" t="s">
        <v>167</v>
      </c>
      <c r="L29" s="184"/>
      <c r="M29" s="179"/>
    </row>
    <row r="30" spans="1:14" ht="15" customHeight="1" x14ac:dyDescent="0.15">
      <c r="A30" s="204"/>
      <c r="B30" s="174"/>
      <c r="C30" s="229"/>
      <c r="D30" s="184"/>
      <c r="E30" s="206"/>
      <c r="F30" s="232" t="s">
        <v>96</v>
      </c>
      <c r="G30" s="232"/>
      <c r="H30" s="232"/>
      <c r="I30" s="232"/>
      <c r="J30" s="232"/>
      <c r="K30" s="182" t="s">
        <v>160</v>
      </c>
      <c r="L30" s="184"/>
      <c r="M30" s="179"/>
    </row>
    <row r="31" spans="1:14" ht="15" customHeight="1" x14ac:dyDescent="0.15">
      <c r="A31" s="204"/>
      <c r="B31" s="174"/>
      <c r="C31" s="229"/>
      <c r="D31" s="184"/>
      <c r="E31" s="206"/>
      <c r="F31" s="232" t="s">
        <v>126</v>
      </c>
      <c r="G31" s="232"/>
      <c r="H31" s="232"/>
      <c r="I31" s="232"/>
      <c r="J31" s="232"/>
      <c r="K31" s="182" t="s">
        <v>161</v>
      </c>
      <c r="L31" s="184"/>
      <c r="M31" s="179"/>
    </row>
    <row r="32" spans="1:14" ht="15" customHeight="1" x14ac:dyDescent="0.15">
      <c r="A32" s="204"/>
      <c r="B32" s="174"/>
      <c r="C32" s="229"/>
      <c r="D32" s="184"/>
      <c r="E32" s="206"/>
      <c r="F32" s="232" t="s">
        <v>127</v>
      </c>
      <c r="G32" s="232"/>
      <c r="H32" s="232"/>
      <c r="I32" s="232"/>
      <c r="J32" s="232"/>
      <c r="K32" s="182" t="s">
        <v>162</v>
      </c>
      <c r="L32" s="184"/>
      <c r="M32" s="179"/>
    </row>
    <row r="33" spans="1:13" ht="15" customHeight="1" x14ac:dyDescent="0.15">
      <c r="A33" s="204"/>
      <c r="B33" s="174"/>
      <c r="C33" s="229"/>
      <c r="D33" s="184"/>
      <c r="E33" s="206"/>
      <c r="F33" s="188" t="s">
        <v>324</v>
      </c>
      <c r="G33" s="188"/>
      <c r="H33" s="188"/>
      <c r="I33" s="188"/>
      <c r="J33" s="182"/>
      <c r="K33" s="182" t="s">
        <v>192</v>
      </c>
      <c r="L33" s="184"/>
      <c r="M33" s="179"/>
    </row>
    <row r="34" spans="1:13" ht="15" customHeight="1" x14ac:dyDescent="0.15">
      <c r="A34" s="204"/>
      <c r="B34" s="174"/>
      <c r="C34" s="229"/>
      <c r="D34" s="184"/>
      <c r="E34" s="206"/>
      <c r="F34" s="188"/>
      <c r="G34" s="188"/>
      <c r="H34" s="188"/>
      <c r="I34" s="188"/>
      <c r="J34" s="182"/>
      <c r="K34" s="182"/>
      <c r="L34" s="184"/>
      <c r="M34" s="179"/>
    </row>
    <row r="35" spans="1:13" ht="15" customHeight="1" x14ac:dyDescent="0.15">
      <c r="A35" s="204"/>
      <c r="B35" s="174"/>
      <c r="C35" s="229"/>
      <c r="D35" s="184"/>
      <c r="E35" s="206"/>
      <c r="F35" s="188"/>
      <c r="G35" s="188"/>
      <c r="H35" s="188"/>
      <c r="I35" s="188"/>
      <c r="J35" s="182"/>
      <c r="K35" s="182"/>
      <c r="L35" s="184"/>
      <c r="M35" s="179"/>
    </row>
    <row r="36" spans="1:13" ht="15" customHeight="1" x14ac:dyDescent="0.15">
      <c r="A36" s="204"/>
      <c r="B36" s="174"/>
      <c r="C36" s="229"/>
      <c r="D36" s="184"/>
      <c r="E36" s="206"/>
      <c r="F36" s="188"/>
      <c r="G36" s="188"/>
      <c r="H36" s="188"/>
      <c r="I36" s="188"/>
      <c r="J36" s="182"/>
      <c r="K36" s="182"/>
      <c r="L36" s="184"/>
      <c r="M36" s="179"/>
    </row>
    <row r="37" spans="1:13" ht="15" customHeight="1" x14ac:dyDescent="0.15">
      <c r="A37" s="174"/>
      <c r="B37" s="174"/>
      <c r="C37" s="229"/>
      <c r="D37" s="184"/>
      <c r="E37" s="187"/>
      <c r="F37" s="231"/>
      <c r="G37" s="231"/>
      <c r="J37" s="183"/>
      <c r="L37" s="184"/>
      <c r="M37" s="179"/>
    </row>
    <row r="38" spans="1:13" ht="15" customHeight="1" x14ac:dyDescent="0.15">
      <c r="A38" s="233"/>
      <c r="B38" s="233"/>
      <c r="C38" s="234"/>
      <c r="D38" s="235"/>
      <c r="E38" s="236"/>
      <c r="F38" s="237"/>
      <c r="G38" s="237"/>
      <c r="H38" s="238"/>
      <c r="I38" s="238"/>
      <c r="J38" s="238"/>
      <c r="K38" s="238"/>
      <c r="L38" s="235"/>
      <c r="M38" s="179"/>
    </row>
    <row r="39" spans="1:13" ht="15" customHeight="1" x14ac:dyDescent="0.15">
      <c r="A39" s="239" t="s">
        <v>353</v>
      </c>
      <c r="B39" s="232"/>
      <c r="C39" s="232"/>
      <c r="D39" s="232"/>
      <c r="E39" s="232"/>
      <c r="F39" s="232"/>
      <c r="G39" s="232"/>
      <c r="H39" s="232"/>
      <c r="I39" s="232"/>
      <c r="J39" s="232"/>
      <c r="K39" s="232"/>
      <c r="L39" s="232"/>
      <c r="M39" s="179"/>
    </row>
    <row r="40" spans="1:13" ht="15" customHeight="1" x14ac:dyDescent="0.15">
      <c r="A40" s="239" t="s">
        <v>365</v>
      </c>
      <c r="B40" s="232"/>
      <c r="C40" s="232"/>
      <c r="D40" s="232"/>
      <c r="E40" s="232"/>
      <c r="F40" s="232"/>
      <c r="G40" s="232"/>
      <c r="H40" s="232"/>
      <c r="I40" s="232"/>
      <c r="J40" s="232"/>
      <c r="K40" s="232"/>
      <c r="L40" s="232"/>
      <c r="M40" s="179"/>
    </row>
    <row r="41" spans="1:13" ht="15" customHeight="1" x14ac:dyDescent="0.15">
      <c r="A41" s="239"/>
      <c r="B41" s="232"/>
      <c r="C41" s="232"/>
      <c r="D41" s="232"/>
      <c r="E41" s="232"/>
      <c r="F41" s="232"/>
      <c r="G41" s="232"/>
      <c r="H41" s="232"/>
      <c r="I41" s="232"/>
      <c r="J41" s="232"/>
      <c r="K41" s="232"/>
      <c r="L41" s="232"/>
      <c r="M41" s="179"/>
    </row>
    <row r="42" spans="1:13" ht="15" customHeight="1" x14ac:dyDescent="0.15">
      <c r="A42" s="239"/>
      <c r="B42" s="232"/>
      <c r="C42" s="232"/>
      <c r="D42" s="232"/>
      <c r="E42" s="232"/>
      <c r="F42" s="232"/>
      <c r="G42" s="232"/>
      <c r="H42" s="232"/>
      <c r="I42" s="232"/>
      <c r="J42" s="232"/>
      <c r="K42" s="232"/>
      <c r="L42" s="232"/>
      <c r="M42" s="179"/>
    </row>
    <row r="43" spans="1:13" ht="15" customHeight="1" x14ac:dyDescent="0.15">
      <c r="A43" s="239"/>
      <c r="B43" s="232"/>
      <c r="C43" s="232"/>
      <c r="D43" s="232"/>
      <c r="E43" s="232"/>
      <c r="F43" s="232"/>
      <c r="G43" s="232"/>
      <c r="H43" s="232"/>
      <c r="I43" s="232"/>
      <c r="J43" s="232"/>
      <c r="K43" s="232"/>
      <c r="L43" s="232"/>
    </row>
  </sheetData>
  <mergeCells count="4">
    <mergeCell ref="C2:D2"/>
    <mergeCell ref="C4:C10"/>
    <mergeCell ref="A2:A3"/>
    <mergeCell ref="B2:B3"/>
  </mergeCells>
  <phoneticPr fontId="1"/>
  <conditionalFormatting sqref="J2">
    <cfRule type="expression" dxfId="13" priority="5" stopIfTrue="1">
      <formula>$M$2="c"</formula>
    </cfRule>
    <cfRule type="expression" dxfId="12" priority="6" stopIfTrue="1">
      <formula>$M$2&lt;&gt;"c"</formula>
    </cfRule>
  </conditionalFormatting>
  <conditionalFormatting sqref="F2:G2">
    <cfRule type="expression" dxfId="11" priority="7" stopIfTrue="1">
      <formula>$M$2="a"</formula>
    </cfRule>
    <cfRule type="expression" dxfId="10" priority="8" stopIfTrue="1">
      <formula>$M$2&lt;&gt;"a"</formula>
    </cfRule>
  </conditionalFormatting>
  <conditionalFormatting sqref="H2:I2">
    <cfRule type="expression" dxfId="9" priority="9" stopIfTrue="1">
      <formula>$M$2="b"</formula>
    </cfRule>
    <cfRule type="expression" dxfId="8" priority="10" stopIfTrue="1">
      <formula>$M$2&lt;&gt;"b"</formula>
    </cfRule>
  </conditionalFormatting>
  <conditionalFormatting sqref="K2">
    <cfRule type="expression" dxfId="7" priority="11" stopIfTrue="1">
      <formula>$M$2="d"</formula>
    </cfRule>
    <cfRule type="expression" dxfId="6" priority="12" stopIfTrue="1">
      <formula>$M$2&lt;&gt;"d"</formula>
    </cfRule>
  </conditionalFormatting>
  <conditionalFormatting sqref="L2">
    <cfRule type="expression" dxfId="5" priority="13" stopIfTrue="1">
      <formula>$M$2="e"</formula>
    </cfRule>
    <cfRule type="expression" dxfId="4" priority="14" stopIfTrue="1">
      <formula>$M$2&lt;&gt;"e"</formula>
    </cfRule>
  </conditionalFormatting>
  <conditionalFormatting sqref="L20">
    <cfRule type="expression" dxfId="3" priority="3" stopIfTrue="1">
      <formula>$L$20=1</formula>
    </cfRule>
    <cfRule type="expression" dxfId="2" priority="4" stopIfTrue="1">
      <formula>$L$20&lt;&gt;1</formula>
    </cfRule>
  </conditionalFormatting>
  <conditionalFormatting sqref="M19">
    <cfRule type="expression" dxfId="1" priority="1">
      <formula>$L$20=1</formula>
    </cfRule>
    <cfRule type="uniqueValues" dxfId="0" priority="2" stopIfTrue="1"/>
  </conditionalFormatting>
  <dataValidations count="1">
    <dataValidation type="list" imeMode="disabled" allowBlank="1" showInputMessage="1" showErrorMessage="1" sqref="D5 D8 C12">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M77"/>
  <sheetViews>
    <sheetView tabSelected="1" view="pageBreakPreview" topLeftCell="A38" zoomScale="80" zoomScaleNormal="85" zoomScaleSheetLayoutView="80" workbookViewId="0">
      <selection activeCell="A59" sqref="A59:B59"/>
    </sheetView>
  </sheetViews>
  <sheetFormatPr defaultRowHeight="15" customHeight="1" x14ac:dyDescent="0.15"/>
  <cols>
    <col min="1" max="1" width="11.625" style="13" customWidth="1"/>
    <col min="2" max="2" width="5.625" style="13" customWidth="1"/>
    <col min="3" max="3" width="10.5" style="13" customWidth="1"/>
    <col min="4" max="4" width="5.5" style="13" customWidth="1"/>
    <col min="5" max="5" width="37.625" style="13" customWidth="1"/>
    <col min="6" max="6" width="37.625" style="13" hidden="1" customWidth="1"/>
    <col min="7" max="7" width="30.5" style="13" customWidth="1"/>
    <col min="8" max="8" width="21" style="13" customWidth="1"/>
    <col min="9" max="9" width="21" style="13" hidden="1" customWidth="1"/>
    <col min="10" max="11" width="21" style="13" customWidth="1"/>
    <col min="12" max="12" width="28.75" style="13" customWidth="1"/>
    <col min="13" max="13" width="9" style="43"/>
    <col min="14" max="16384" width="9" style="13"/>
  </cols>
  <sheetData>
    <row r="1" spans="1:13" ht="15" customHeight="1" x14ac:dyDescent="0.15">
      <c r="A1" s="54" t="s">
        <v>410</v>
      </c>
      <c r="B1" s="54"/>
      <c r="C1" s="54" t="s">
        <v>86</v>
      </c>
      <c r="D1" s="54"/>
      <c r="E1" s="54"/>
      <c r="F1" s="54"/>
      <c r="G1" s="54" t="s">
        <v>413</v>
      </c>
      <c r="H1" s="53"/>
      <c r="I1" s="53"/>
      <c r="J1" s="54"/>
      <c r="K1" s="54"/>
      <c r="L1" s="55" t="s">
        <v>129</v>
      </c>
    </row>
    <row r="2" spans="1:13" ht="15" customHeight="1" x14ac:dyDescent="0.15">
      <c r="A2" s="89" t="s">
        <v>108</v>
      </c>
      <c r="B2" s="90"/>
      <c r="C2" s="91"/>
      <c r="D2" s="91"/>
      <c r="E2" s="91"/>
      <c r="F2" s="91"/>
      <c r="G2" s="91"/>
      <c r="H2" s="91"/>
      <c r="I2" s="91"/>
      <c r="J2" s="91"/>
      <c r="K2" s="91"/>
      <c r="L2" s="92"/>
      <c r="M2" s="152">
        <f>D68</f>
        <v>0</v>
      </c>
    </row>
    <row r="3" spans="1:13" ht="15" customHeight="1" x14ac:dyDescent="0.15">
      <c r="A3" s="93" t="s">
        <v>104</v>
      </c>
      <c r="B3" s="16"/>
      <c r="C3" s="138" t="s">
        <v>318</v>
      </c>
      <c r="D3" s="16"/>
      <c r="E3" s="16"/>
      <c r="F3" s="16"/>
      <c r="G3" s="16"/>
      <c r="H3" s="16"/>
      <c r="I3" s="16"/>
      <c r="J3" s="16"/>
      <c r="K3" s="16"/>
      <c r="L3" s="21"/>
      <c r="M3" s="144"/>
    </row>
    <row r="4" spans="1:13" ht="15" customHeight="1" x14ac:dyDescent="0.15">
      <c r="A4" s="94"/>
      <c r="B4" s="36"/>
      <c r="C4" s="16" t="s">
        <v>43</v>
      </c>
      <c r="D4" s="16"/>
      <c r="E4" s="16"/>
      <c r="F4" s="16"/>
      <c r="G4" s="16"/>
      <c r="H4" s="16"/>
      <c r="I4" s="16"/>
      <c r="J4" s="16"/>
      <c r="K4" s="16"/>
      <c r="L4" s="21"/>
      <c r="M4" s="144"/>
    </row>
    <row r="5" spans="1:13" ht="15" customHeight="1" x14ac:dyDescent="0.15">
      <c r="A5" s="94"/>
      <c r="B5" s="36"/>
      <c r="C5" s="16" t="s">
        <v>44</v>
      </c>
      <c r="D5" s="16"/>
      <c r="E5" s="16"/>
      <c r="F5" s="16"/>
      <c r="G5" s="16"/>
      <c r="H5" s="16"/>
      <c r="I5" s="16"/>
      <c r="J5" s="16"/>
      <c r="K5" s="16"/>
      <c r="L5" s="21"/>
      <c r="M5" s="144"/>
    </row>
    <row r="6" spans="1:13" ht="15" customHeight="1" x14ac:dyDescent="0.15">
      <c r="A6" s="94"/>
      <c r="B6" s="37"/>
      <c r="C6" s="28" t="s">
        <v>45</v>
      </c>
      <c r="D6" s="38"/>
      <c r="E6" s="38"/>
      <c r="F6" s="38"/>
      <c r="G6" s="38"/>
      <c r="H6" s="38"/>
      <c r="I6" s="38"/>
      <c r="J6" s="38"/>
      <c r="K6" s="38"/>
      <c r="L6" s="40"/>
      <c r="M6" s="144"/>
    </row>
    <row r="7" spans="1:13" ht="15" customHeight="1" x14ac:dyDescent="0.15">
      <c r="A7" s="94"/>
      <c r="B7" s="25"/>
      <c r="C7" s="139" t="s">
        <v>316</v>
      </c>
      <c r="D7" s="19"/>
      <c r="E7" s="19"/>
      <c r="F7" s="19"/>
      <c r="G7" s="19"/>
      <c r="H7" s="19"/>
      <c r="I7" s="19"/>
      <c r="J7" s="19"/>
      <c r="K7" s="19"/>
      <c r="L7" s="23"/>
      <c r="M7" s="144"/>
    </row>
    <row r="8" spans="1:13" ht="15" customHeight="1" x14ac:dyDescent="0.15">
      <c r="A8" s="94"/>
      <c r="B8" s="36"/>
      <c r="C8" s="16" t="s">
        <v>46</v>
      </c>
      <c r="D8" s="16"/>
      <c r="E8" s="16"/>
      <c r="F8" s="16"/>
      <c r="G8" s="16"/>
      <c r="H8" s="16"/>
      <c r="I8" s="16"/>
      <c r="J8" s="16"/>
      <c r="K8" s="16"/>
      <c r="L8" s="21"/>
      <c r="M8" s="144"/>
    </row>
    <row r="9" spans="1:13" ht="15" customHeight="1" x14ac:dyDescent="0.15">
      <c r="A9" s="94"/>
      <c r="B9" s="36"/>
      <c r="C9" s="8" t="s">
        <v>319</v>
      </c>
      <c r="D9" s="16"/>
      <c r="E9" s="16"/>
      <c r="F9" s="16"/>
      <c r="G9" s="16"/>
      <c r="H9" s="16"/>
      <c r="I9" s="16"/>
      <c r="J9" s="16"/>
      <c r="K9" s="16"/>
      <c r="L9" s="21"/>
      <c r="M9" s="144"/>
    </row>
    <row r="10" spans="1:13" ht="15" customHeight="1" x14ac:dyDescent="0.15">
      <c r="A10" s="94"/>
      <c r="B10" s="36"/>
      <c r="C10" s="8" t="s">
        <v>47</v>
      </c>
      <c r="D10" s="16"/>
      <c r="E10" s="16"/>
      <c r="F10" s="16"/>
      <c r="G10" s="16"/>
      <c r="H10" s="16"/>
      <c r="I10" s="16"/>
      <c r="J10" s="16"/>
      <c r="K10" s="16"/>
      <c r="L10" s="21"/>
      <c r="M10" s="144"/>
    </row>
    <row r="11" spans="1:13" ht="15" customHeight="1" x14ac:dyDescent="0.15">
      <c r="A11" s="94"/>
      <c r="B11" s="36"/>
      <c r="C11" s="8" t="s">
        <v>48</v>
      </c>
      <c r="D11" s="16"/>
      <c r="E11" s="16"/>
      <c r="F11" s="16"/>
      <c r="G11" s="16"/>
      <c r="H11" s="16"/>
      <c r="I11" s="16"/>
      <c r="J11" s="16"/>
      <c r="K11" s="16"/>
      <c r="L11" s="21"/>
      <c r="M11" s="144"/>
    </row>
    <row r="12" spans="1:13" ht="15" customHeight="1" x14ac:dyDescent="0.15">
      <c r="A12" s="94"/>
      <c r="B12" s="36"/>
      <c r="C12" s="8" t="s">
        <v>320</v>
      </c>
      <c r="D12" s="16"/>
      <c r="E12" s="16"/>
      <c r="F12" s="16"/>
      <c r="G12" s="16"/>
      <c r="H12" s="16"/>
      <c r="I12" s="16"/>
      <c r="J12" s="16"/>
      <c r="K12" s="16"/>
      <c r="L12" s="21"/>
      <c r="M12" s="144"/>
    </row>
    <row r="13" spans="1:13" ht="15" customHeight="1" x14ac:dyDescent="0.15">
      <c r="A13" s="94"/>
      <c r="B13" s="36"/>
      <c r="C13" s="8" t="s">
        <v>321</v>
      </c>
      <c r="D13" s="16"/>
      <c r="E13" s="16"/>
      <c r="F13" s="16"/>
      <c r="G13" s="16"/>
      <c r="H13" s="16"/>
      <c r="I13" s="16"/>
      <c r="J13" s="16"/>
      <c r="K13" s="16"/>
      <c r="L13" s="21"/>
      <c r="M13" s="144"/>
    </row>
    <row r="14" spans="1:13" ht="15" customHeight="1" x14ac:dyDescent="0.15">
      <c r="A14" s="94"/>
      <c r="B14" s="36"/>
      <c r="C14" s="8" t="s">
        <v>49</v>
      </c>
      <c r="D14" s="16"/>
      <c r="E14" s="16"/>
      <c r="F14" s="16"/>
      <c r="G14" s="16"/>
      <c r="H14" s="16"/>
      <c r="I14" s="16"/>
      <c r="J14" s="16"/>
      <c r="K14" s="16"/>
      <c r="L14" s="21"/>
      <c r="M14" s="144"/>
    </row>
    <row r="15" spans="1:13" ht="15" customHeight="1" x14ac:dyDescent="0.15">
      <c r="A15" s="94"/>
      <c r="B15" s="36"/>
      <c r="C15" s="8" t="s">
        <v>50</v>
      </c>
      <c r="D15" s="16"/>
      <c r="E15" s="16"/>
      <c r="F15" s="16"/>
      <c r="G15" s="16"/>
      <c r="H15" s="16"/>
      <c r="I15" s="16"/>
      <c r="J15" s="16"/>
      <c r="K15" s="16"/>
      <c r="L15" s="21"/>
      <c r="M15" s="144"/>
    </row>
    <row r="16" spans="1:13" ht="15" customHeight="1" x14ac:dyDescent="0.15">
      <c r="A16" s="94"/>
      <c r="B16" s="36"/>
      <c r="C16" s="8" t="s">
        <v>35</v>
      </c>
      <c r="D16" s="16"/>
      <c r="E16" s="16"/>
      <c r="F16" s="16"/>
      <c r="G16" s="16"/>
      <c r="H16" s="16"/>
      <c r="I16" s="16"/>
      <c r="J16" s="16"/>
      <c r="K16" s="16"/>
      <c r="L16" s="21"/>
      <c r="M16" s="144"/>
    </row>
    <row r="17" spans="1:13" ht="15" customHeight="1" x14ac:dyDescent="0.15">
      <c r="A17" s="94"/>
      <c r="B17" s="36"/>
      <c r="C17" s="8" t="s">
        <v>322</v>
      </c>
      <c r="D17" s="16"/>
      <c r="E17" s="16"/>
      <c r="F17" s="16"/>
      <c r="G17" s="16"/>
      <c r="H17" s="16"/>
      <c r="I17" s="16"/>
      <c r="J17" s="16"/>
      <c r="K17" s="16"/>
      <c r="L17" s="21"/>
      <c r="M17" s="144"/>
    </row>
    <row r="18" spans="1:13" ht="15" customHeight="1" x14ac:dyDescent="0.15">
      <c r="A18" s="94"/>
      <c r="B18" s="36"/>
      <c r="C18" s="8" t="s">
        <v>51</v>
      </c>
      <c r="D18" s="16"/>
      <c r="E18" s="16"/>
      <c r="F18" s="16"/>
      <c r="G18" s="16"/>
      <c r="H18" s="16"/>
      <c r="I18" s="16"/>
      <c r="J18" s="16"/>
      <c r="K18" s="16"/>
      <c r="L18" s="21"/>
      <c r="M18" s="144"/>
    </row>
    <row r="19" spans="1:13" ht="15" customHeight="1" x14ac:dyDescent="0.15">
      <c r="A19" s="94"/>
      <c r="B19" s="36"/>
      <c r="C19" s="8" t="s">
        <v>52</v>
      </c>
      <c r="D19" s="16"/>
      <c r="E19" s="16"/>
      <c r="F19" s="16"/>
      <c r="G19" s="16"/>
      <c r="H19" s="16"/>
      <c r="I19" s="16"/>
      <c r="J19" s="16"/>
      <c r="K19" s="16"/>
      <c r="L19" s="21"/>
      <c r="M19" s="144"/>
    </row>
    <row r="20" spans="1:13" ht="15" customHeight="1" x14ac:dyDescent="0.15">
      <c r="A20" s="94"/>
      <c r="B20" s="36"/>
      <c r="C20" s="8" t="s">
        <v>53</v>
      </c>
      <c r="D20" s="16"/>
      <c r="E20" s="16"/>
      <c r="F20" s="16"/>
      <c r="G20" s="16"/>
      <c r="H20" s="16"/>
      <c r="I20" s="16"/>
      <c r="J20" s="16"/>
      <c r="K20" s="16"/>
      <c r="L20" s="21"/>
      <c r="M20" s="144"/>
    </row>
    <row r="21" spans="1:13" ht="15" customHeight="1" x14ac:dyDescent="0.15">
      <c r="A21" s="94"/>
      <c r="B21" s="36"/>
      <c r="C21" s="8" t="s">
        <v>54</v>
      </c>
      <c r="D21" s="16"/>
      <c r="E21" s="16"/>
      <c r="F21" s="16"/>
      <c r="G21" s="16"/>
      <c r="H21" s="16"/>
      <c r="I21" s="16"/>
      <c r="J21" s="16"/>
      <c r="K21" s="16"/>
      <c r="L21" s="21"/>
      <c r="M21" s="144"/>
    </row>
    <row r="22" spans="1:13" ht="15" customHeight="1" x14ac:dyDescent="0.15">
      <c r="A22" s="94"/>
      <c r="B22" s="36"/>
      <c r="C22" s="8" t="s">
        <v>55</v>
      </c>
      <c r="D22" s="16"/>
      <c r="E22" s="16"/>
      <c r="F22" s="16"/>
      <c r="G22" s="16"/>
      <c r="H22" s="16"/>
      <c r="I22" s="16"/>
      <c r="J22" s="16"/>
      <c r="K22" s="16"/>
      <c r="L22" s="21"/>
      <c r="M22" s="144"/>
    </row>
    <row r="23" spans="1:13" ht="15" customHeight="1" x14ac:dyDescent="0.15">
      <c r="A23" s="94"/>
      <c r="B23" s="36"/>
      <c r="C23" s="8" t="s">
        <v>56</v>
      </c>
      <c r="D23" s="16"/>
      <c r="E23" s="16"/>
      <c r="F23" s="16"/>
      <c r="G23" s="16"/>
      <c r="H23" s="16"/>
      <c r="I23" s="16"/>
      <c r="J23" s="16"/>
      <c r="K23" s="16"/>
      <c r="L23" s="21"/>
      <c r="M23" s="144"/>
    </row>
    <row r="24" spans="1:13" ht="15" customHeight="1" x14ac:dyDescent="0.15">
      <c r="A24" s="94"/>
      <c r="B24" s="37"/>
      <c r="C24" s="39" t="s">
        <v>57</v>
      </c>
      <c r="D24" s="39"/>
      <c r="E24" s="39"/>
      <c r="F24" s="39"/>
      <c r="G24" s="39"/>
      <c r="H24" s="39"/>
      <c r="I24" s="39"/>
      <c r="J24" s="39"/>
      <c r="K24" s="39"/>
      <c r="L24" s="41"/>
      <c r="M24" s="144"/>
    </row>
    <row r="25" spans="1:13" ht="15" customHeight="1" x14ac:dyDescent="0.15">
      <c r="A25" s="94"/>
      <c r="B25" s="25"/>
      <c r="C25" s="140" t="s">
        <v>313</v>
      </c>
      <c r="D25" s="16"/>
      <c r="E25" s="16"/>
      <c r="F25" s="16"/>
      <c r="G25" s="16"/>
      <c r="H25" s="16"/>
      <c r="I25" s="16"/>
      <c r="J25" s="16"/>
      <c r="K25" s="16"/>
      <c r="L25" s="21"/>
      <c r="M25" s="144"/>
    </row>
    <row r="26" spans="1:13" ht="15" customHeight="1" x14ac:dyDescent="0.15">
      <c r="A26" s="94"/>
      <c r="B26" s="36"/>
      <c r="C26" s="8" t="s">
        <v>36</v>
      </c>
      <c r="D26" s="16"/>
      <c r="E26" s="16"/>
      <c r="F26" s="16"/>
      <c r="G26" s="16"/>
      <c r="H26" s="16"/>
      <c r="I26" s="16"/>
      <c r="J26" s="16"/>
      <c r="K26" s="16"/>
      <c r="L26" s="21"/>
      <c r="M26" s="144"/>
    </row>
    <row r="27" spans="1:13" ht="15" customHeight="1" x14ac:dyDescent="0.15">
      <c r="A27" s="94"/>
      <c r="B27" s="36"/>
      <c r="C27" s="8" t="s">
        <v>37</v>
      </c>
      <c r="D27" s="16"/>
      <c r="E27" s="16"/>
      <c r="F27" s="16"/>
      <c r="G27" s="16"/>
      <c r="H27" s="16"/>
      <c r="I27" s="16"/>
      <c r="J27" s="16"/>
      <c r="K27" s="16"/>
      <c r="L27" s="21"/>
      <c r="M27" s="144"/>
    </row>
    <row r="28" spans="1:13" ht="15" customHeight="1" x14ac:dyDescent="0.15">
      <c r="A28" s="94"/>
      <c r="B28" s="36"/>
      <c r="C28" s="8" t="s">
        <v>39</v>
      </c>
      <c r="D28" s="16"/>
      <c r="E28" s="16"/>
      <c r="F28" s="16"/>
      <c r="G28" s="16"/>
      <c r="H28" s="16"/>
      <c r="I28" s="16"/>
      <c r="J28" s="16"/>
      <c r="K28" s="16"/>
      <c r="L28" s="21"/>
      <c r="M28" s="144"/>
    </row>
    <row r="29" spans="1:13" ht="15" customHeight="1" x14ac:dyDescent="0.15">
      <c r="A29" s="94"/>
      <c r="B29" s="36"/>
      <c r="C29" s="8" t="s">
        <v>40</v>
      </c>
      <c r="D29" s="16"/>
      <c r="E29" s="16"/>
      <c r="F29" s="16"/>
      <c r="G29" s="16"/>
      <c r="H29" s="16"/>
      <c r="I29" s="16"/>
      <c r="J29" s="16"/>
      <c r="K29" s="16"/>
      <c r="L29" s="21"/>
      <c r="M29" s="144"/>
    </row>
    <row r="30" spans="1:13" ht="15" customHeight="1" x14ac:dyDescent="0.15">
      <c r="A30" s="94"/>
      <c r="B30" s="36"/>
      <c r="C30" s="8" t="s">
        <v>41</v>
      </c>
      <c r="D30" s="16"/>
      <c r="E30" s="16"/>
      <c r="F30" s="16"/>
      <c r="G30" s="16"/>
      <c r="H30" s="16"/>
      <c r="I30" s="16"/>
      <c r="J30" s="16"/>
      <c r="K30" s="16"/>
      <c r="L30" s="21"/>
      <c r="M30" s="144"/>
    </row>
    <row r="31" spans="1:13" ht="15" customHeight="1" x14ac:dyDescent="0.15">
      <c r="A31" s="94"/>
      <c r="B31" s="37"/>
      <c r="C31" s="38" t="s">
        <v>42</v>
      </c>
      <c r="D31" s="38"/>
      <c r="E31" s="38"/>
      <c r="F31" s="38"/>
      <c r="G31" s="38"/>
      <c r="H31" s="38"/>
      <c r="I31" s="38"/>
      <c r="J31" s="38"/>
      <c r="K31" s="38"/>
      <c r="L31" s="40"/>
      <c r="M31" s="144"/>
    </row>
    <row r="32" spans="1:13" ht="15" customHeight="1" x14ac:dyDescent="0.15">
      <c r="A32" s="94"/>
      <c r="B32" s="25"/>
      <c r="C32" s="244" t="s">
        <v>314</v>
      </c>
      <c r="D32" s="19"/>
      <c r="E32" s="19"/>
      <c r="F32" s="19"/>
      <c r="G32" s="19"/>
      <c r="H32" s="19"/>
      <c r="I32" s="19"/>
      <c r="J32" s="19"/>
      <c r="K32" s="19"/>
      <c r="L32" s="23"/>
      <c r="M32" s="144"/>
    </row>
    <row r="33" spans="1:13" ht="15" customHeight="1" x14ac:dyDescent="0.15">
      <c r="A33" s="94"/>
      <c r="B33" s="36"/>
      <c r="C33" s="8" t="s">
        <v>38</v>
      </c>
      <c r="D33" s="16"/>
      <c r="E33" s="16"/>
      <c r="F33" s="16"/>
      <c r="G33" s="16"/>
      <c r="H33" s="16"/>
      <c r="I33" s="16"/>
      <c r="J33" s="16"/>
      <c r="K33" s="16"/>
      <c r="L33" s="21"/>
      <c r="M33" s="144"/>
    </row>
    <row r="34" spans="1:13" ht="15" customHeight="1" x14ac:dyDescent="0.15">
      <c r="A34" s="94"/>
      <c r="B34" s="36"/>
      <c r="C34" s="8" t="s">
        <v>58</v>
      </c>
      <c r="D34" s="16"/>
      <c r="E34" s="16"/>
      <c r="F34" s="16"/>
      <c r="G34" s="16"/>
      <c r="H34" s="16"/>
      <c r="I34" s="16"/>
      <c r="J34" s="16"/>
      <c r="K34" s="16"/>
      <c r="L34" s="21"/>
      <c r="M34" s="144"/>
    </row>
    <row r="35" spans="1:13" ht="15" customHeight="1" x14ac:dyDescent="0.15">
      <c r="A35" s="94"/>
      <c r="B35" s="36"/>
      <c r="C35" s="8" t="s">
        <v>323</v>
      </c>
      <c r="D35" s="16"/>
      <c r="E35" s="16"/>
      <c r="F35" s="16"/>
      <c r="G35" s="16"/>
      <c r="H35" s="16"/>
      <c r="I35" s="16"/>
      <c r="J35" s="16"/>
      <c r="K35" s="16"/>
      <c r="L35" s="21"/>
      <c r="M35" s="144"/>
    </row>
    <row r="36" spans="1:13" ht="15" customHeight="1" x14ac:dyDescent="0.15">
      <c r="A36" s="94"/>
      <c r="B36" s="36"/>
      <c r="C36" s="8" t="s">
        <v>59</v>
      </c>
      <c r="D36" s="16"/>
      <c r="E36" s="16"/>
      <c r="F36" s="16"/>
      <c r="G36" s="16"/>
      <c r="H36" s="16"/>
      <c r="I36" s="16"/>
      <c r="J36" s="16"/>
      <c r="K36" s="16"/>
      <c r="L36" s="21"/>
      <c r="M36" s="144"/>
    </row>
    <row r="37" spans="1:13" ht="15" customHeight="1" x14ac:dyDescent="0.15">
      <c r="A37" s="94"/>
      <c r="B37" s="36"/>
      <c r="C37" s="8" t="s">
        <v>60</v>
      </c>
      <c r="D37" s="16"/>
      <c r="E37" s="16"/>
      <c r="F37" s="16"/>
      <c r="G37" s="16"/>
      <c r="H37" s="16"/>
      <c r="I37" s="16"/>
      <c r="J37" s="16"/>
      <c r="K37" s="16"/>
      <c r="L37" s="21"/>
      <c r="M37" s="144"/>
    </row>
    <row r="38" spans="1:13" ht="15" customHeight="1" x14ac:dyDescent="0.15">
      <c r="A38" s="94"/>
      <c r="B38" s="36"/>
      <c r="C38" s="8" t="s">
        <v>61</v>
      </c>
      <c r="D38" s="16"/>
      <c r="E38" s="16"/>
      <c r="F38" s="16"/>
      <c r="G38" s="16"/>
      <c r="H38" s="16"/>
      <c r="I38" s="16"/>
      <c r="J38" s="16"/>
      <c r="K38" s="16"/>
      <c r="L38" s="21"/>
      <c r="M38" s="144"/>
    </row>
    <row r="39" spans="1:13" ht="15" customHeight="1" x14ac:dyDescent="0.15">
      <c r="A39" s="94"/>
      <c r="B39" s="36"/>
      <c r="C39" s="8" t="s">
        <v>62</v>
      </c>
      <c r="D39" s="16"/>
      <c r="E39" s="16"/>
      <c r="F39" s="16"/>
      <c r="G39" s="16"/>
      <c r="H39" s="16"/>
      <c r="I39" s="16"/>
      <c r="J39" s="16"/>
      <c r="K39" s="16"/>
      <c r="L39" s="21"/>
      <c r="M39" s="144"/>
    </row>
    <row r="40" spans="1:13" ht="15" customHeight="1" x14ac:dyDescent="0.15">
      <c r="A40" s="94"/>
      <c r="B40" s="37"/>
      <c r="C40" s="39" t="s">
        <v>63</v>
      </c>
      <c r="D40" s="39"/>
      <c r="E40" s="39"/>
      <c r="F40" s="39"/>
      <c r="G40" s="39"/>
      <c r="H40" s="39"/>
      <c r="I40" s="39"/>
      <c r="J40" s="39"/>
      <c r="K40" s="39"/>
      <c r="L40" s="41"/>
      <c r="M40" s="144"/>
    </row>
    <row r="41" spans="1:13" ht="15" customHeight="1" x14ac:dyDescent="0.15">
      <c r="A41" s="94"/>
      <c r="B41" s="25"/>
      <c r="C41" s="140" t="s">
        <v>317</v>
      </c>
      <c r="D41" s="16"/>
      <c r="E41" s="16"/>
      <c r="F41" s="16"/>
      <c r="G41" s="16"/>
      <c r="H41" s="16"/>
      <c r="I41" s="16"/>
      <c r="J41" s="16"/>
      <c r="K41" s="16"/>
      <c r="L41" s="21"/>
      <c r="M41" s="144"/>
    </row>
    <row r="42" spans="1:13" ht="15" customHeight="1" x14ac:dyDescent="0.15">
      <c r="A42" s="94"/>
      <c r="B42" s="36"/>
      <c r="C42" s="8" t="s">
        <v>64</v>
      </c>
      <c r="D42" s="16"/>
      <c r="E42" s="16"/>
      <c r="F42" s="16"/>
      <c r="G42" s="16"/>
      <c r="H42" s="16"/>
      <c r="I42" s="16"/>
      <c r="J42" s="16"/>
      <c r="K42" s="16"/>
      <c r="L42" s="21"/>
      <c r="M42" s="144"/>
    </row>
    <row r="43" spans="1:13" ht="15" customHeight="1" x14ac:dyDescent="0.15">
      <c r="A43" s="94"/>
      <c r="B43" s="36"/>
      <c r="C43" s="8" t="s">
        <v>65</v>
      </c>
      <c r="D43" s="16"/>
      <c r="E43" s="16"/>
      <c r="F43" s="16"/>
      <c r="G43" s="16"/>
      <c r="H43" s="16"/>
      <c r="I43" s="16"/>
      <c r="J43" s="16"/>
      <c r="K43" s="16"/>
      <c r="L43" s="21"/>
      <c r="M43" s="144"/>
    </row>
    <row r="44" spans="1:13" ht="15" customHeight="1" x14ac:dyDescent="0.15">
      <c r="A44" s="94"/>
      <c r="B44" s="36"/>
      <c r="C44" s="8" t="s">
        <v>66</v>
      </c>
      <c r="D44" s="16"/>
      <c r="E44" s="16"/>
      <c r="F44" s="16"/>
      <c r="G44" s="16"/>
      <c r="H44" s="16"/>
      <c r="I44" s="16"/>
      <c r="J44" s="16"/>
      <c r="K44" s="16"/>
      <c r="L44" s="21"/>
      <c r="M44" s="144"/>
    </row>
    <row r="45" spans="1:13" ht="15" customHeight="1" x14ac:dyDescent="0.15">
      <c r="A45" s="94"/>
      <c r="B45" s="36"/>
      <c r="C45" s="8" t="s">
        <v>67</v>
      </c>
      <c r="D45" s="16"/>
      <c r="E45" s="16"/>
      <c r="F45" s="16"/>
      <c r="G45" s="16"/>
      <c r="H45" s="16"/>
      <c r="I45" s="16"/>
      <c r="J45" s="16"/>
      <c r="K45" s="16"/>
      <c r="L45" s="21"/>
      <c r="M45" s="144"/>
    </row>
    <row r="46" spans="1:13" ht="15" customHeight="1" x14ac:dyDescent="0.15">
      <c r="A46" s="94"/>
      <c r="B46" s="36"/>
      <c r="C46" s="8" t="s">
        <v>377</v>
      </c>
      <c r="D46" s="16"/>
      <c r="E46" s="16"/>
      <c r="F46" s="16"/>
      <c r="G46" s="16"/>
      <c r="H46" s="16"/>
      <c r="I46" s="16"/>
      <c r="J46" s="16"/>
      <c r="K46" s="16"/>
      <c r="L46" s="21"/>
      <c r="M46" s="144"/>
    </row>
    <row r="47" spans="1:13" ht="15" customHeight="1" x14ac:dyDescent="0.15">
      <c r="A47" s="94"/>
      <c r="B47" s="37"/>
      <c r="C47" s="38" t="s">
        <v>315</v>
      </c>
      <c r="D47" s="38"/>
      <c r="E47" s="38"/>
      <c r="F47" s="38"/>
      <c r="G47" s="38"/>
      <c r="H47" s="38"/>
      <c r="I47" s="38"/>
      <c r="J47" s="38"/>
      <c r="K47" s="38"/>
      <c r="L47" s="40"/>
      <c r="M47" s="144"/>
    </row>
    <row r="48" spans="1:13" ht="15" customHeight="1" x14ac:dyDescent="0.15">
      <c r="A48" s="94"/>
      <c r="B48" s="25"/>
      <c r="C48" s="264" t="s">
        <v>68</v>
      </c>
      <c r="D48" s="264"/>
      <c r="E48" s="19"/>
      <c r="F48" s="19"/>
      <c r="G48" s="19"/>
      <c r="H48" s="19"/>
      <c r="I48" s="19"/>
      <c r="J48" s="19"/>
      <c r="K48" s="19"/>
      <c r="L48" s="23"/>
      <c r="M48" s="144"/>
    </row>
    <row r="49" spans="1:13" ht="15" customHeight="1" x14ac:dyDescent="0.15">
      <c r="A49" s="94"/>
      <c r="B49" s="17"/>
      <c r="C49" s="8" t="s">
        <v>378</v>
      </c>
      <c r="D49" s="8"/>
      <c r="E49" s="16"/>
      <c r="F49" s="16"/>
      <c r="G49" s="16"/>
      <c r="H49" s="16"/>
      <c r="I49" s="16"/>
      <c r="J49" s="16"/>
      <c r="K49" s="16"/>
      <c r="L49" s="21"/>
      <c r="M49" s="144"/>
    </row>
    <row r="50" spans="1:13" ht="15" customHeight="1" x14ac:dyDescent="0.15">
      <c r="A50" s="94"/>
      <c r="B50" s="16"/>
      <c r="C50" s="8" t="s">
        <v>379</v>
      </c>
      <c r="D50" s="16"/>
      <c r="E50" s="16"/>
      <c r="F50" s="16"/>
      <c r="G50" s="16"/>
      <c r="H50" s="16"/>
      <c r="I50" s="16"/>
      <c r="J50" s="16"/>
      <c r="K50" s="16"/>
      <c r="L50" s="21"/>
      <c r="M50" s="144"/>
    </row>
    <row r="51" spans="1:13" ht="15" customHeight="1" x14ac:dyDescent="0.15">
      <c r="A51" s="94"/>
      <c r="B51" s="16"/>
      <c r="C51" s="138" t="s">
        <v>390</v>
      </c>
      <c r="D51" s="16"/>
      <c r="E51" s="16"/>
      <c r="F51" s="16"/>
      <c r="G51" s="16"/>
      <c r="H51" s="16"/>
      <c r="I51" s="16"/>
      <c r="J51" s="16"/>
      <c r="K51" s="16"/>
      <c r="L51" s="21"/>
      <c r="M51" s="144"/>
    </row>
    <row r="52" spans="1:13" ht="15" customHeight="1" x14ac:dyDescent="0.15">
      <c r="A52" s="94"/>
      <c r="B52" s="17"/>
      <c r="C52" s="16" t="s">
        <v>384</v>
      </c>
      <c r="D52" s="16"/>
      <c r="E52" s="16"/>
      <c r="F52" s="16"/>
      <c r="G52" s="16"/>
      <c r="H52" s="16"/>
      <c r="I52" s="16"/>
      <c r="J52" s="16"/>
      <c r="K52" s="16"/>
      <c r="L52" s="21"/>
      <c r="M52" s="144"/>
    </row>
    <row r="53" spans="1:13" ht="15" customHeight="1" x14ac:dyDescent="0.15">
      <c r="A53" s="94"/>
      <c r="B53" s="36"/>
      <c r="C53" s="16" t="s">
        <v>385</v>
      </c>
      <c r="D53" s="16"/>
      <c r="E53" s="16"/>
      <c r="F53" s="16"/>
      <c r="G53" s="16"/>
      <c r="H53" s="16"/>
      <c r="I53" s="16"/>
      <c r="J53" s="16"/>
      <c r="K53" s="16"/>
      <c r="L53" s="21"/>
      <c r="M53" s="144"/>
    </row>
    <row r="54" spans="1:13" ht="15" customHeight="1" x14ac:dyDescent="0.15">
      <c r="A54" s="94"/>
      <c r="B54" s="16"/>
      <c r="C54" s="16" t="s">
        <v>386</v>
      </c>
      <c r="D54" s="16"/>
      <c r="E54" s="16"/>
      <c r="F54" s="16"/>
      <c r="G54" s="16"/>
      <c r="H54" s="16"/>
      <c r="I54" s="16"/>
      <c r="J54" s="16"/>
      <c r="K54" s="16"/>
      <c r="L54" s="21"/>
      <c r="M54" s="144"/>
    </row>
    <row r="55" spans="1:13" ht="15" customHeight="1" x14ac:dyDescent="0.15">
      <c r="A55" s="94"/>
      <c r="B55" s="16"/>
      <c r="C55" s="16" t="s">
        <v>387</v>
      </c>
      <c r="D55" s="16"/>
      <c r="E55" s="16"/>
      <c r="F55" s="16"/>
      <c r="G55" s="16"/>
      <c r="H55" s="16"/>
      <c r="I55" s="16"/>
      <c r="J55" s="16"/>
      <c r="K55" s="16"/>
      <c r="L55" s="21"/>
      <c r="M55" s="144"/>
    </row>
    <row r="56" spans="1:13" ht="15" customHeight="1" x14ac:dyDescent="0.15">
      <c r="A56" s="94"/>
      <c r="B56" s="36"/>
      <c r="C56" s="16" t="s">
        <v>391</v>
      </c>
      <c r="D56" s="16"/>
      <c r="E56" s="16"/>
      <c r="F56" s="16"/>
      <c r="G56" s="16"/>
      <c r="H56" s="16"/>
      <c r="I56" s="16"/>
      <c r="J56" s="16"/>
      <c r="K56" s="16"/>
      <c r="L56" s="21"/>
      <c r="M56" s="144"/>
    </row>
    <row r="57" spans="1:13" ht="15" customHeight="1" x14ac:dyDescent="0.15">
      <c r="A57" s="94"/>
      <c r="B57" s="36"/>
      <c r="C57" s="16" t="s">
        <v>392</v>
      </c>
      <c r="D57" s="16"/>
      <c r="E57" s="16"/>
      <c r="F57" s="16"/>
      <c r="G57" s="16"/>
      <c r="H57" s="16"/>
      <c r="I57" s="16"/>
      <c r="J57" s="16"/>
      <c r="K57" s="16"/>
      <c r="L57" s="21"/>
      <c r="M57" s="144"/>
    </row>
    <row r="58" spans="1:13" ht="15" customHeight="1" x14ac:dyDescent="0.15">
      <c r="A58" s="94"/>
      <c r="B58" s="36"/>
      <c r="C58" s="16" t="s">
        <v>393</v>
      </c>
      <c r="D58" s="16"/>
      <c r="E58" s="16"/>
      <c r="F58" s="16"/>
      <c r="G58" s="16"/>
      <c r="H58" s="16"/>
      <c r="I58" s="16"/>
      <c r="J58" s="16"/>
      <c r="K58" s="16"/>
      <c r="L58" s="21"/>
      <c r="M58" s="144"/>
    </row>
    <row r="59" spans="1:13" ht="15" customHeight="1" x14ac:dyDescent="0.15">
      <c r="A59" s="94"/>
      <c r="B59" s="36"/>
      <c r="C59" s="16" t="s">
        <v>394</v>
      </c>
      <c r="D59" s="16"/>
      <c r="E59" s="16"/>
      <c r="F59" s="16"/>
      <c r="G59" s="16"/>
      <c r="H59" s="16"/>
      <c r="I59" s="16"/>
      <c r="J59" s="16"/>
      <c r="K59" s="16"/>
      <c r="L59" s="21"/>
      <c r="M59" s="144"/>
    </row>
    <row r="60" spans="1:13" ht="15" customHeight="1" x14ac:dyDescent="0.15">
      <c r="A60" s="94"/>
      <c r="B60" s="36"/>
      <c r="C60" s="16" t="s">
        <v>395</v>
      </c>
      <c r="D60" s="16"/>
      <c r="E60" s="16"/>
      <c r="F60" s="16"/>
      <c r="G60" s="16"/>
      <c r="H60" s="16"/>
      <c r="I60" s="16"/>
      <c r="J60" s="16"/>
      <c r="K60" s="16"/>
      <c r="L60" s="21"/>
      <c r="M60" s="144"/>
    </row>
    <row r="61" spans="1:13" ht="15" customHeight="1" x14ac:dyDescent="0.15">
      <c r="A61" s="94"/>
      <c r="B61" s="16"/>
      <c r="C61" s="16" t="s">
        <v>388</v>
      </c>
      <c r="D61" s="16"/>
      <c r="E61" s="16"/>
      <c r="F61" s="16"/>
      <c r="G61" s="16"/>
      <c r="H61" s="16"/>
      <c r="I61" s="16"/>
      <c r="J61" s="16"/>
      <c r="K61" s="16"/>
      <c r="L61" s="21"/>
      <c r="M61" s="144"/>
    </row>
    <row r="62" spans="1:13" ht="15" customHeight="1" x14ac:dyDescent="0.15">
      <c r="A62" s="94"/>
      <c r="B62" s="36"/>
      <c r="C62" s="16" t="s">
        <v>389</v>
      </c>
      <c r="D62" s="16"/>
      <c r="E62" s="16"/>
      <c r="F62" s="16"/>
      <c r="G62" s="16"/>
      <c r="H62" s="16"/>
      <c r="I62" s="16"/>
      <c r="J62" s="16"/>
      <c r="K62" s="16"/>
      <c r="L62" s="21"/>
      <c r="M62" s="144"/>
    </row>
    <row r="63" spans="1:13" ht="15" customHeight="1" x14ac:dyDescent="0.15">
      <c r="A63" s="94"/>
      <c r="B63" s="36"/>
      <c r="C63" s="16" t="s">
        <v>396</v>
      </c>
      <c r="D63" s="16"/>
      <c r="E63" s="16"/>
      <c r="F63" s="16"/>
      <c r="G63" s="16"/>
      <c r="H63" s="16"/>
      <c r="I63" s="16"/>
      <c r="J63" s="16"/>
      <c r="K63" s="16"/>
      <c r="L63" s="21"/>
      <c r="M63" s="144"/>
    </row>
    <row r="64" spans="1:13" ht="15" customHeight="1" x14ac:dyDescent="0.15">
      <c r="A64" s="94"/>
      <c r="B64" s="16"/>
      <c r="C64" s="8" t="s">
        <v>69</v>
      </c>
      <c r="D64" s="16"/>
      <c r="E64" s="16"/>
      <c r="F64" s="16"/>
      <c r="G64" s="16"/>
      <c r="H64" s="16"/>
      <c r="I64" s="16"/>
      <c r="J64" s="16"/>
      <c r="K64" s="16"/>
      <c r="L64" s="21"/>
      <c r="M64" s="144"/>
    </row>
    <row r="65" spans="1:13" ht="15" customHeight="1" x14ac:dyDescent="0.15">
      <c r="A65" s="94"/>
      <c r="B65" s="36"/>
      <c r="C65" s="38" t="s">
        <v>397</v>
      </c>
      <c r="D65" s="38"/>
      <c r="E65" s="38"/>
      <c r="F65" s="38"/>
      <c r="G65" s="38"/>
      <c r="H65" s="38"/>
      <c r="I65" s="38"/>
      <c r="J65" s="38"/>
      <c r="K65" s="38"/>
      <c r="L65" s="40"/>
      <c r="M65" s="144"/>
    </row>
    <row r="66" spans="1:13" ht="15" customHeight="1" x14ac:dyDescent="0.15">
      <c r="A66" s="94"/>
      <c r="B66" s="36"/>
      <c r="C66" s="38" t="s">
        <v>398</v>
      </c>
      <c r="D66" s="38"/>
      <c r="E66" s="38"/>
      <c r="F66" s="38"/>
      <c r="G66" s="38"/>
      <c r="H66" s="38"/>
      <c r="I66" s="38"/>
      <c r="J66" s="38"/>
      <c r="K66" s="38"/>
      <c r="L66" s="40"/>
      <c r="M66" s="144"/>
    </row>
    <row r="67" spans="1:13" ht="13.5" customHeight="1" x14ac:dyDescent="0.15">
      <c r="A67" s="94"/>
      <c r="B67" s="19"/>
      <c r="C67" s="20"/>
      <c r="D67" s="49"/>
      <c r="E67" s="19"/>
      <c r="F67" s="19"/>
      <c r="G67" s="23"/>
      <c r="H67" s="26" t="s">
        <v>70</v>
      </c>
      <c r="I67" s="24"/>
      <c r="J67" s="24"/>
      <c r="K67" s="24"/>
      <c r="L67" s="27"/>
      <c r="M67" s="144"/>
    </row>
    <row r="68" spans="1:13" ht="13.5" customHeight="1" x14ac:dyDescent="0.15">
      <c r="A68" s="94"/>
      <c r="B68" s="16"/>
      <c r="C68" s="8" t="s">
        <v>87</v>
      </c>
      <c r="D68" s="45">
        <v>0</v>
      </c>
      <c r="E68" s="16" t="s">
        <v>88</v>
      </c>
      <c r="F68" s="16"/>
      <c r="G68" s="141"/>
      <c r="H68" s="50"/>
      <c r="I68" s="51"/>
      <c r="J68" s="51"/>
      <c r="K68" s="51"/>
      <c r="L68" s="52"/>
      <c r="M68" s="144"/>
    </row>
    <row r="69" spans="1:13" ht="13.5" customHeight="1" x14ac:dyDescent="0.15">
      <c r="A69" s="94"/>
      <c r="B69" s="16"/>
      <c r="C69" s="8"/>
      <c r="D69" s="16"/>
      <c r="E69" s="16"/>
      <c r="F69" s="16"/>
      <c r="G69" s="21"/>
      <c r="H69" s="50"/>
      <c r="I69" s="51"/>
      <c r="J69" s="51"/>
      <c r="K69" s="51"/>
      <c r="L69" s="52"/>
      <c r="M69" s="144"/>
    </row>
    <row r="70" spans="1:13" ht="13.5" customHeight="1" x14ac:dyDescent="0.15">
      <c r="A70" s="95"/>
      <c r="B70" s="22"/>
      <c r="C70" s="9"/>
      <c r="D70" s="22"/>
      <c r="E70" s="22"/>
      <c r="F70" s="22"/>
      <c r="G70" s="142"/>
      <c r="H70" s="50"/>
      <c r="I70" s="51"/>
      <c r="J70" s="51"/>
      <c r="K70" s="51"/>
      <c r="L70" s="52"/>
      <c r="M70" s="144"/>
    </row>
    <row r="71" spans="1:13" ht="13.5" customHeight="1" x14ac:dyDescent="0.15">
      <c r="A71" s="96" t="s">
        <v>71</v>
      </c>
      <c r="B71" s="30"/>
      <c r="C71" s="30"/>
      <c r="D71" s="30"/>
      <c r="E71" s="30"/>
      <c r="F71" s="30"/>
      <c r="G71" s="30"/>
      <c r="H71" s="30"/>
      <c r="I71" s="30"/>
      <c r="J71" s="30"/>
      <c r="K71" s="30"/>
      <c r="L71" s="30"/>
    </row>
    <row r="72" spans="1:13" ht="13.5" customHeight="1" x14ac:dyDescent="0.15">
      <c r="A72" s="97" t="s">
        <v>373</v>
      </c>
      <c r="B72" s="29"/>
      <c r="C72" s="29"/>
      <c r="D72" s="29"/>
      <c r="E72" s="29"/>
      <c r="F72" s="29"/>
      <c r="G72" s="29"/>
      <c r="H72" s="29"/>
      <c r="I72" s="29"/>
      <c r="J72" s="29"/>
      <c r="K72" s="29"/>
      <c r="L72" s="29"/>
    </row>
    <row r="73" spans="1:13" ht="13.5" customHeight="1" x14ac:dyDescent="0.15">
      <c r="A73" s="97" t="s">
        <v>72</v>
      </c>
      <c r="B73" s="29"/>
      <c r="C73" s="29"/>
      <c r="D73" s="29"/>
      <c r="E73" s="29"/>
      <c r="F73" s="29"/>
      <c r="G73" s="29"/>
      <c r="H73" s="29"/>
      <c r="I73" s="29"/>
      <c r="J73" s="29"/>
      <c r="K73" s="29"/>
      <c r="L73" s="29"/>
    </row>
    <row r="74" spans="1:13" ht="15" customHeight="1" x14ac:dyDescent="0.15">
      <c r="A74" s="97" t="s">
        <v>380</v>
      </c>
    </row>
    <row r="75" spans="1:13" ht="15" customHeight="1" x14ac:dyDescent="0.15">
      <c r="A75" s="97" t="s">
        <v>381</v>
      </c>
    </row>
    <row r="76" spans="1:13" ht="15" customHeight="1" x14ac:dyDescent="0.15">
      <c r="A76" s="97" t="s">
        <v>382</v>
      </c>
    </row>
    <row r="77" spans="1:13" ht="15" customHeight="1" x14ac:dyDescent="0.15">
      <c r="A77" s="97" t="s">
        <v>383</v>
      </c>
    </row>
  </sheetData>
  <mergeCells count="1">
    <mergeCell ref="C48:D48"/>
  </mergeCells>
  <phoneticPr fontId="1"/>
  <dataValidations disablePrompts="1" count="1">
    <dataValidation type="list" imeMode="disabled" allowBlank="1" showInputMessage="1" showErrorMessage="1" sqref="B33:B40 B4:B6 B26:B31 B65:B66 B8:B24 B62:B63 B53 B56:B60 B42:B47">
      <formula1>"a, "</formula1>
    </dataValidation>
  </dataValidations>
  <printOptions horizontalCentered="1"/>
  <pageMargins left="0.78740157480314965" right="0.78740157480314965" top="0.59055118110236227" bottom="0.70866141732283472" header="0.59055118110236227" footer="0"/>
  <pageSetup paperSize="9" scale="4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BreakPreview" topLeftCell="A7" zoomScaleNormal="85" zoomScaleSheetLayoutView="100" workbookViewId="0">
      <selection activeCell="H1" sqref="H1"/>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3" ht="15" customHeight="1" x14ac:dyDescent="0.15">
      <c r="A1" s="53" t="s">
        <v>400</v>
      </c>
      <c r="B1" s="53" t="s">
        <v>106</v>
      </c>
      <c r="C1" s="53"/>
      <c r="D1" s="53"/>
      <c r="E1" s="53"/>
      <c r="F1" s="53"/>
      <c r="G1" s="53"/>
      <c r="H1" s="54" t="s">
        <v>411</v>
      </c>
      <c r="I1" s="54"/>
      <c r="J1" s="53"/>
      <c r="K1" s="53"/>
      <c r="L1" s="55" t="s">
        <v>129</v>
      </c>
    </row>
    <row r="2" spans="1:13" ht="15" customHeight="1" x14ac:dyDescent="0.15">
      <c r="A2" s="249" t="s">
        <v>108</v>
      </c>
      <c r="B2" s="251" t="s">
        <v>117</v>
      </c>
      <c r="C2" s="253" t="s">
        <v>109</v>
      </c>
      <c r="D2" s="254"/>
      <c r="E2" s="56" t="s">
        <v>110</v>
      </c>
      <c r="F2" s="110" t="s">
        <v>73</v>
      </c>
      <c r="G2" s="150"/>
      <c r="H2" s="111" t="s">
        <v>74</v>
      </c>
      <c r="I2" s="111"/>
      <c r="J2" s="111" t="s">
        <v>75</v>
      </c>
      <c r="K2" s="111" t="s">
        <v>76</v>
      </c>
      <c r="L2" s="112" t="s">
        <v>77</v>
      </c>
      <c r="M2" s="42" t="b">
        <f>IF(M10=1,"e",IF(M7=1,"d",IF(C31,IF(C30&lt;=2,"c",IF(D31&lt;0.6,"d",IF(D31&lt;0.8,"c",IF(D31&lt;0.9,"b","a")))))))</f>
        <v>0</v>
      </c>
    </row>
    <row r="3" spans="1:13" ht="15" customHeight="1" x14ac:dyDescent="0.15">
      <c r="A3" s="250"/>
      <c r="B3" s="252"/>
      <c r="C3" s="108" t="s">
        <v>118</v>
      </c>
      <c r="D3" s="109" t="s">
        <v>119</v>
      </c>
      <c r="E3" s="57" t="s">
        <v>111</v>
      </c>
      <c r="F3" s="113" t="s">
        <v>249</v>
      </c>
      <c r="G3" s="151"/>
      <c r="H3" s="114" t="s">
        <v>250</v>
      </c>
      <c r="I3" s="114"/>
      <c r="J3" s="114" t="s">
        <v>251</v>
      </c>
      <c r="K3" s="114" t="s">
        <v>252</v>
      </c>
      <c r="L3" s="115" t="s">
        <v>253</v>
      </c>
    </row>
    <row r="4" spans="1:13" ht="15" customHeight="1" x14ac:dyDescent="0.15">
      <c r="A4" s="100" t="s">
        <v>114</v>
      </c>
      <c r="B4" s="106" t="s">
        <v>98</v>
      </c>
      <c r="C4" s="246"/>
      <c r="D4" s="64"/>
      <c r="E4" s="58" t="s">
        <v>122</v>
      </c>
      <c r="F4" s="18"/>
      <c r="G4" s="18"/>
      <c r="H4" s="18"/>
      <c r="I4" s="18"/>
      <c r="J4" s="18"/>
      <c r="K4" s="18"/>
      <c r="L4" s="14"/>
    </row>
    <row r="5" spans="1:13" ht="15" customHeight="1" x14ac:dyDescent="0.15">
      <c r="A5" s="100"/>
      <c r="B5" s="107" t="s">
        <v>97</v>
      </c>
      <c r="C5" s="247"/>
      <c r="D5" s="65"/>
      <c r="E5" s="11" t="s">
        <v>163</v>
      </c>
      <c r="F5" s="3" t="s">
        <v>193</v>
      </c>
      <c r="G5" s="3"/>
      <c r="H5" s="3"/>
      <c r="I5" s="3"/>
      <c r="J5" s="3"/>
      <c r="K5" s="3"/>
      <c r="L5" s="4"/>
    </row>
    <row r="6" spans="1:13" ht="15" customHeight="1" x14ac:dyDescent="0.15">
      <c r="A6" s="100"/>
      <c r="B6" s="102"/>
      <c r="C6" s="247"/>
      <c r="D6" s="71"/>
      <c r="E6" s="11"/>
      <c r="F6" s="8" t="s">
        <v>125</v>
      </c>
      <c r="G6" s="8"/>
      <c r="H6" s="3"/>
      <c r="I6" s="3"/>
      <c r="J6" s="3"/>
      <c r="K6" s="3"/>
      <c r="L6" s="4"/>
    </row>
    <row r="7" spans="1:13" ht="15" customHeight="1" x14ac:dyDescent="0.15">
      <c r="A7" s="100"/>
      <c r="B7" s="102"/>
      <c r="C7" s="247"/>
      <c r="D7" s="66"/>
      <c r="E7" s="16"/>
      <c r="F7" s="16" t="s">
        <v>128</v>
      </c>
      <c r="G7" s="16"/>
      <c r="H7" s="3"/>
      <c r="I7" s="3"/>
      <c r="J7" s="3"/>
      <c r="K7" s="3" t="s">
        <v>164</v>
      </c>
      <c r="L7" s="4"/>
      <c r="M7" s="42">
        <f>COUNTA(D5)</f>
        <v>0</v>
      </c>
    </row>
    <row r="8" spans="1:13" ht="15" customHeight="1" x14ac:dyDescent="0.15">
      <c r="A8" s="100"/>
      <c r="B8" s="102"/>
      <c r="C8" s="247"/>
      <c r="D8" s="65"/>
      <c r="E8" s="11" t="s">
        <v>174</v>
      </c>
      <c r="F8" s="3" t="s">
        <v>194</v>
      </c>
      <c r="G8" s="3"/>
      <c r="H8" s="3"/>
      <c r="I8" s="3"/>
      <c r="J8" s="3"/>
      <c r="K8" s="3"/>
      <c r="L8" s="4"/>
    </row>
    <row r="9" spans="1:13" ht="15" customHeight="1" x14ac:dyDescent="0.15">
      <c r="A9" s="100"/>
      <c r="B9" s="102"/>
      <c r="C9" s="247"/>
      <c r="D9" s="66"/>
      <c r="E9" s="16"/>
      <c r="F9" s="8" t="s">
        <v>125</v>
      </c>
      <c r="G9" s="8"/>
      <c r="H9" s="3"/>
      <c r="I9" s="3"/>
      <c r="J9" s="3"/>
      <c r="K9" s="3"/>
      <c r="L9" s="4"/>
    </row>
    <row r="10" spans="1:13" ht="15" customHeight="1" x14ac:dyDescent="0.15">
      <c r="A10" s="100"/>
      <c r="B10" s="102"/>
      <c r="C10" s="248"/>
      <c r="D10" s="67"/>
      <c r="E10" s="47"/>
      <c r="F10" s="47" t="s">
        <v>128</v>
      </c>
      <c r="G10" s="47"/>
      <c r="H10" s="47"/>
      <c r="I10" s="47"/>
      <c r="J10" s="47"/>
      <c r="K10" s="47" t="s">
        <v>165</v>
      </c>
      <c r="L10" s="48"/>
      <c r="M10" s="42">
        <f>COUNTA(D8)</f>
        <v>0</v>
      </c>
    </row>
    <row r="11" spans="1:13" ht="15" customHeight="1" x14ac:dyDescent="0.15">
      <c r="A11" s="100"/>
      <c r="B11" s="102"/>
      <c r="C11" s="128"/>
      <c r="D11" s="118"/>
      <c r="E11" s="119"/>
      <c r="F11" s="119"/>
      <c r="G11" s="119"/>
      <c r="H11" s="119"/>
      <c r="I11" s="119"/>
      <c r="J11" s="119"/>
      <c r="K11" s="119"/>
      <c r="L11" s="120"/>
    </row>
    <row r="12" spans="1:13" ht="15" customHeight="1" x14ac:dyDescent="0.15">
      <c r="A12" s="100"/>
      <c r="B12" s="102"/>
      <c r="C12" s="36"/>
      <c r="D12" s="65"/>
      <c r="E12" s="11" t="s">
        <v>166</v>
      </c>
      <c r="F12" s="3" t="s">
        <v>195</v>
      </c>
      <c r="G12" s="3"/>
      <c r="H12" s="3"/>
      <c r="I12" s="3"/>
      <c r="J12" s="3"/>
      <c r="K12" s="3"/>
      <c r="L12" s="4"/>
    </row>
    <row r="13" spans="1:13" ht="15" customHeight="1" x14ac:dyDescent="0.15">
      <c r="A13" s="100"/>
      <c r="B13" s="102"/>
      <c r="C13" s="36"/>
      <c r="D13" s="65"/>
      <c r="E13" s="11" t="s">
        <v>132</v>
      </c>
      <c r="F13" s="3" t="s">
        <v>292</v>
      </c>
      <c r="G13" s="3"/>
      <c r="H13" s="3"/>
      <c r="I13" s="3"/>
      <c r="J13" s="3"/>
      <c r="K13" s="3"/>
      <c r="L13" s="4"/>
    </row>
    <row r="14" spans="1:13" ht="15" customHeight="1" x14ac:dyDescent="0.15">
      <c r="A14" s="100"/>
      <c r="B14" s="102"/>
      <c r="C14" s="36"/>
      <c r="D14" s="65"/>
      <c r="E14" s="11" t="s">
        <v>133</v>
      </c>
      <c r="F14" s="3" t="s">
        <v>196</v>
      </c>
      <c r="G14" s="3"/>
      <c r="H14" s="3"/>
      <c r="I14" s="3"/>
      <c r="J14" s="3"/>
      <c r="K14" s="3"/>
      <c r="L14" s="4"/>
    </row>
    <row r="15" spans="1:13" ht="15" customHeight="1" x14ac:dyDescent="0.15">
      <c r="A15" s="100"/>
      <c r="B15" s="102"/>
      <c r="C15" s="36"/>
      <c r="D15" s="65"/>
      <c r="E15" s="11" t="s">
        <v>134</v>
      </c>
      <c r="F15" s="3" t="s">
        <v>366</v>
      </c>
      <c r="G15" s="3"/>
      <c r="H15" s="3"/>
      <c r="I15" s="3"/>
      <c r="J15" s="3"/>
      <c r="K15" s="3"/>
      <c r="L15" s="4"/>
    </row>
    <row r="16" spans="1:13" ht="15" customHeight="1" x14ac:dyDescent="0.15">
      <c r="A16" s="100"/>
      <c r="B16" s="102"/>
      <c r="C16" s="44"/>
      <c r="D16" s="71"/>
      <c r="E16" s="11"/>
      <c r="F16" s="3" t="s">
        <v>293</v>
      </c>
      <c r="G16" s="3"/>
      <c r="H16" s="3"/>
      <c r="I16" s="3"/>
      <c r="J16" s="3"/>
      <c r="K16" s="3"/>
      <c r="L16" s="4"/>
    </row>
    <row r="17" spans="1:13" ht="15" customHeight="1" x14ac:dyDescent="0.15">
      <c r="A17" s="100"/>
      <c r="B17" s="102"/>
      <c r="C17" s="36"/>
      <c r="D17" s="65"/>
      <c r="E17" s="11" t="s">
        <v>135</v>
      </c>
      <c r="F17" s="3" t="s">
        <v>197</v>
      </c>
      <c r="G17" s="3"/>
      <c r="H17" s="3"/>
      <c r="I17" s="3"/>
      <c r="J17" s="3"/>
      <c r="K17" s="3"/>
      <c r="L17" s="4"/>
    </row>
    <row r="18" spans="1:13" ht="15" customHeight="1" x14ac:dyDescent="0.15">
      <c r="A18" s="100"/>
      <c r="B18" s="102"/>
      <c r="C18" s="36"/>
      <c r="D18" s="65"/>
      <c r="E18" s="11" t="s">
        <v>136</v>
      </c>
      <c r="F18" s="3" t="s">
        <v>198</v>
      </c>
      <c r="G18" s="3"/>
      <c r="H18" s="3"/>
      <c r="I18" s="3"/>
      <c r="J18" s="3"/>
      <c r="K18" s="3"/>
      <c r="L18" s="4"/>
    </row>
    <row r="19" spans="1:13" ht="15" customHeight="1" x14ac:dyDescent="0.15">
      <c r="A19" s="100"/>
      <c r="B19" s="102"/>
      <c r="C19" s="36"/>
      <c r="D19" s="65"/>
      <c r="E19" s="11" t="s">
        <v>137</v>
      </c>
      <c r="F19" s="3" t="s">
        <v>199</v>
      </c>
      <c r="G19" s="3"/>
      <c r="H19" s="3"/>
      <c r="I19" s="3"/>
      <c r="J19" s="3"/>
      <c r="K19" s="3"/>
      <c r="L19" s="4"/>
    </row>
    <row r="20" spans="1:13" ht="15" customHeight="1" x14ac:dyDescent="0.15">
      <c r="A20" s="100"/>
      <c r="B20" s="102"/>
      <c r="C20" s="36"/>
      <c r="D20" s="65"/>
      <c r="E20" s="11" t="s">
        <v>138</v>
      </c>
      <c r="F20" s="3" t="s">
        <v>200</v>
      </c>
      <c r="G20" s="3"/>
      <c r="H20" s="3"/>
      <c r="I20" s="3"/>
      <c r="J20" s="3"/>
      <c r="K20" s="3"/>
      <c r="L20" s="4"/>
    </row>
    <row r="21" spans="1:13" ht="15" customHeight="1" x14ac:dyDescent="0.15">
      <c r="A21" s="100"/>
      <c r="B21" s="102"/>
      <c r="C21" s="36"/>
      <c r="D21" s="65"/>
      <c r="E21" s="11" t="s">
        <v>139</v>
      </c>
      <c r="F21" s="3" t="s">
        <v>201</v>
      </c>
      <c r="G21" s="3"/>
      <c r="H21" s="3"/>
      <c r="I21" s="3"/>
      <c r="J21" s="3"/>
      <c r="K21" s="3"/>
      <c r="L21" s="4"/>
    </row>
    <row r="22" spans="1:13" ht="15" customHeight="1" x14ac:dyDescent="0.15">
      <c r="A22" s="100"/>
      <c r="B22" s="102"/>
      <c r="C22" s="36"/>
      <c r="D22" s="65"/>
      <c r="E22" s="11" t="s">
        <v>140</v>
      </c>
      <c r="F22" s="3" t="s">
        <v>202</v>
      </c>
      <c r="G22" s="3"/>
      <c r="H22" s="3"/>
      <c r="I22" s="3"/>
      <c r="J22" s="3"/>
      <c r="K22" s="3"/>
      <c r="L22" s="4"/>
    </row>
    <row r="23" spans="1:13" ht="15" customHeight="1" x14ac:dyDescent="0.15">
      <c r="A23" s="100"/>
      <c r="B23" s="102"/>
      <c r="C23" s="36"/>
      <c r="D23" s="65"/>
      <c r="E23" s="11" t="s">
        <v>141</v>
      </c>
      <c r="F23" s="3" t="s">
        <v>203</v>
      </c>
      <c r="G23" s="3"/>
      <c r="H23" s="3"/>
      <c r="I23" s="3"/>
      <c r="J23" s="3"/>
      <c r="K23" s="3"/>
      <c r="L23" s="4"/>
    </row>
    <row r="24" spans="1:13" ht="15" customHeight="1" x14ac:dyDescent="0.15">
      <c r="A24" s="100"/>
      <c r="B24" s="102"/>
      <c r="C24" s="36"/>
      <c r="D24" s="65"/>
      <c r="E24" s="11" t="s">
        <v>142</v>
      </c>
      <c r="F24" s="16" t="s">
        <v>294</v>
      </c>
      <c r="G24" s="16"/>
      <c r="H24" s="16"/>
      <c r="I24" s="16"/>
      <c r="J24" s="16"/>
      <c r="K24" s="3"/>
      <c r="L24" s="4"/>
    </row>
    <row r="25" spans="1:13" ht="15" customHeight="1" x14ac:dyDescent="0.15">
      <c r="A25" s="100"/>
      <c r="B25" s="102"/>
      <c r="C25" s="84"/>
      <c r="D25" s="87"/>
      <c r="E25" s="11"/>
      <c r="F25" s="16" t="s">
        <v>295</v>
      </c>
      <c r="G25" s="16"/>
      <c r="H25" s="16"/>
      <c r="I25" s="16"/>
      <c r="J25" s="16"/>
      <c r="K25" s="3"/>
      <c r="L25" s="4"/>
    </row>
    <row r="26" spans="1:13" ht="15" customHeight="1" x14ac:dyDescent="0.15">
      <c r="A26" s="100"/>
      <c r="B26" s="102"/>
      <c r="C26" s="36"/>
      <c r="D26" s="65"/>
      <c r="E26" s="11" t="s">
        <v>143</v>
      </c>
      <c r="F26" s="31" t="s">
        <v>131</v>
      </c>
      <c r="G26" s="31"/>
      <c r="H26" s="34"/>
      <c r="I26" s="34"/>
      <c r="J26" s="34"/>
      <c r="K26" s="34"/>
      <c r="L26" s="35"/>
    </row>
    <row r="27" spans="1:13" s="3" customFormat="1" ht="15" customHeight="1" x14ac:dyDescent="0.15">
      <c r="A27" s="100"/>
      <c r="B27" s="102"/>
      <c r="C27" s="130"/>
      <c r="D27" s="76"/>
      <c r="F27" s="34"/>
      <c r="G27" s="34"/>
      <c r="H27" s="34"/>
      <c r="I27" s="34"/>
      <c r="J27" s="34"/>
      <c r="K27" s="34"/>
      <c r="L27" s="35"/>
      <c r="M27" s="131"/>
    </row>
    <row r="28" spans="1:13" s="3" customFormat="1" ht="15" customHeight="1" x14ac:dyDescent="0.15">
      <c r="A28" s="100"/>
      <c r="B28" s="102"/>
      <c r="C28" s="132" t="s">
        <v>112</v>
      </c>
      <c r="D28" s="133" t="s">
        <v>113</v>
      </c>
      <c r="E28" s="134"/>
      <c r="F28" s="127" t="s">
        <v>125</v>
      </c>
      <c r="G28" s="127"/>
      <c r="H28" s="119"/>
      <c r="I28" s="119"/>
      <c r="J28" s="119"/>
      <c r="K28" s="119"/>
      <c r="L28" s="120"/>
      <c r="M28" s="131"/>
    </row>
    <row r="29" spans="1:13" ht="15" customHeight="1" x14ac:dyDescent="0.15">
      <c r="A29" s="100"/>
      <c r="B29" s="102"/>
      <c r="C29" s="5" t="s">
        <v>158</v>
      </c>
      <c r="D29" s="76" t="s">
        <v>159</v>
      </c>
      <c r="E29" s="3"/>
      <c r="F29" s="8" t="str">
        <f>"　評価値（％）＝評価数（ア）／対象数（イ）＝（ "&amp;DBCS(D30)&amp;" ）／（ "&amp;DBCS(C30)&amp;" ）＝ "&amp;IF(D30=0,IF(C30=0,"","０％"),DBCS(TEXT(ROUNDDOWN(D30/C30,2),"0%")))</f>
        <v xml:space="preserve">　評価値（％）＝評価数（ア）／対象数（イ）＝（ ０ ）／（ ０ ）＝ </v>
      </c>
      <c r="G29" s="8"/>
      <c r="H29" s="3"/>
      <c r="I29" s="3"/>
      <c r="J29" s="3"/>
      <c r="K29" s="3"/>
      <c r="L29" s="4"/>
    </row>
    <row r="30" spans="1:13" ht="15" customHeight="1" x14ac:dyDescent="0.15">
      <c r="A30" s="100"/>
      <c r="B30" s="102"/>
      <c r="C30" s="85">
        <f>COUNTIF(C12:C26,"=a")</f>
        <v>0</v>
      </c>
      <c r="D30" s="78">
        <f>COUNTIF(D12:D26,"=a")</f>
        <v>0</v>
      </c>
      <c r="E30" s="3"/>
      <c r="F30" s="3"/>
      <c r="G30" s="3"/>
      <c r="H30" s="3"/>
      <c r="I30" s="3"/>
      <c r="J30" s="3"/>
      <c r="K30" s="3"/>
      <c r="L30" s="4"/>
    </row>
    <row r="31" spans="1:13" ht="15" customHeight="1" x14ac:dyDescent="0.15">
      <c r="A31" s="100"/>
      <c r="B31" s="102"/>
      <c r="C31" s="86" t="b">
        <f>IF(COUNTIF(C$1:C30,"=a")&gt;=1,TRUE)</f>
        <v>0</v>
      </c>
      <c r="D31" s="80">
        <f>IF(D30&gt;0,D30/C30,0)</f>
        <v>0</v>
      </c>
      <c r="E31" s="3"/>
      <c r="F31" s="3" t="s">
        <v>93</v>
      </c>
      <c r="G31" s="3"/>
      <c r="H31" s="3"/>
      <c r="I31" s="3"/>
      <c r="J31" s="3"/>
      <c r="K31" s="3" t="s">
        <v>167</v>
      </c>
      <c r="L31" s="4"/>
    </row>
    <row r="32" spans="1:13" ht="15" customHeight="1" x14ac:dyDescent="0.15">
      <c r="A32" s="100"/>
      <c r="B32" s="102"/>
      <c r="C32" s="3"/>
      <c r="D32" s="66"/>
      <c r="E32" s="3"/>
      <c r="F32" s="3" t="s">
        <v>96</v>
      </c>
      <c r="G32" s="3"/>
      <c r="H32" s="3"/>
      <c r="I32" s="3"/>
      <c r="J32" s="3"/>
      <c r="K32" s="3" t="s">
        <v>160</v>
      </c>
      <c r="L32" s="4"/>
    </row>
    <row r="33" spans="1:12" ht="15" customHeight="1" x14ac:dyDescent="0.15">
      <c r="A33" s="100"/>
      <c r="B33" s="102"/>
      <c r="C33" s="3"/>
      <c r="D33" s="66"/>
      <c r="E33" s="3"/>
      <c r="F33" s="3" t="s">
        <v>126</v>
      </c>
      <c r="G33" s="3"/>
      <c r="H33" s="3"/>
      <c r="I33" s="3"/>
      <c r="J33" s="3"/>
      <c r="K33" s="3" t="s">
        <v>161</v>
      </c>
      <c r="L33" s="4"/>
    </row>
    <row r="34" spans="1:12" ht="15" customHeight="1" x14ac:dyDescent="0.15">
      <c r="A34" s="100"/>
      <c r="B34" s="102"/>
      <c r="C34" s="3"/>
      <c r="D34" s="66"/>
      <c r="E34" s="3"/>
      <c r="F34" s="3" t="s">
        <v>127</v>
      </c>
      <c r="G34" s="3"/>
      <c r="H34" s="3"/>
      <c r="I34" s="3"/>
      <c r="J34" s="3"/>
      <c r="K34" s="3" t="s">
        <v>162</v>
      </c>
      <c r="L34" s="4"/>
    </row>
    <row r="35" spans="1:12" ht="15" customHeight="1" x14ac:dyDescent="0.15">
      <c r="A35" s="100"/>
      <c r="B35" s="102"/>
      <c r="C35" s="3"/>
      <c r="D35" s="66"/>
      <c r="E35" s="3"/>
      <c r="F35" s="8" t="s">
        <v>324</v>
      </c>
      <c r="G35" s="8"/>
      <c r="H35" s="8"/>
      <c r="I35" s="8"/>
      <c r="J35" s="3"/>
      <c r="K35" s="3" t="s">
        <v>192</v>
      </c>
      <c r="L35" s="4"/>
    </row>
    <row r="36" spans="1:12" ht="15" customHeight="1" x14ac:dyDescent="0.15">
      <c r="A36" s="100"/>
      <c r="B36" s="102"/>
      <c r="C36" s="3"/>
      <c r="D36" s="66"/>
      <c r="E36" s="3"/>
      <c r="F36" s="3"/>
      <c r="G36" s="3"/>
      <c r="H36" s="3"/>
      <c r="I36" s="3"/>
      <c r="J36" s="3"/>
      <c r="K36" s="3"/>
      <c r="L36" s="4"/>
    </row>
    <row r="37" spans="1:12" ht="15" customHeight="1" x14ac:dyDescent="0.15">
      <c r="A37" s="103"/>
      <c r="B37" s="104"/>
      <c r="C37" s="6"/>
      <c r="D37" s="83"/>
      <c r="E37" s="6"/>
      <c r="F37" s="6"/>
      <c r="G37" s="6"/>
      <c r="H37" s="6"/>
      <c r="I37" s="6"/>
      <c r="J37" s="6"/>
      <c r="K37" s="6"/>
      <c r="L37" s="7"/>
    </row>
    <row r="38" spans="1:12" ht="15" customHeight="1" x14ac:dyDescent="0.15">
      <c r="A38" s="96" t="s">
        <v>82</v>
      </c>
    </row>
    <row r="39" spans="1:12" ht="15" customHeight="1" x14ac:dyDescent="0.15">
      <c r="A39" s="129" t="s">
        <v>310</v>
      </c>
    </row>
    <row r="40" spans="1:12" ht="15" customHeight="1" x14ac:dyDescent="0.15">
      <c r="A40" s="97" t="s">
        <v>367</v>
      </c>
    </row>
  </sheetData>
  <mergeCells count="4">
    <mergeCell ref="A2:A3"/>
    <mergeCell ref="B2:B3"/>
    <mergeCell ref="C2:D2"/>
    <mergeCell ref="C4:C10"/>
  </mergeCells>
  <phoneticPr fontId="1"/>
  <conditionalFormatting sqref="F2:G2">
    <cfRule type="expression" dxfId="103" priority="1" stopIfTrue="1">
      <formula>$M$2="a"</formula>
    </cfRule>
    <cfRule type="expression" dxfId="102" priority="2" stopIfTrue="1">
      <formula>$M$2&lt;&gt;"a"</formula>
    </cfRule>
  </conditionalFormatting>
  <conditionalFormatting sqref="H2:I2">
    <cfRule type="expression" dxfId="101" priority="3" stopIfTrue="1">
      <formula>$M$2="b"</formula>
    </cfRule>
    <cfRule type="expression" dxfId="100" priority="4" stopIfTrue="1">
      <formula>$M$2&lt;&gt;"b"</formula>
    </cfRule>
  </conditionalFormatting>
  <conditionalFormatting sqref="J2">
    <cfRule type="expression" dxfId="99" priority="5" stopIfTrue="1">
      <formula>$M$2="c"</formula>
    </cfRule>
    <cfRule type="expression" dxfId="98" priority="6" stopIfTrue="1">
      <formula>$M$2&lt;&gt;"c"</formula>
    </cfRule>
  </conditionalFormatting>
  <conditionalFormatting sqref="K2">
    <cfRule type="expression" dxfId="97" priority="7" stopIfTrue="1">
      <formula>$M$2="d"</formula>
    </cfRule>
    <cfRule type="expression" dxfId="96" priority="8" stopIfTrue="1">
      <formula>$M$2&lt;&gt;"d"</formula>
    </cfRule>
  </conditionalFormatting>
  <conditionalFormatting sqref="L2">
    <cfRule type="expression" dxfId="95" priority="9" stopIfTrue="1">
      <formula>$M$2="e"</formula>
    </cfRule>
    <cfRule type="expression" dxfId="94" priority="10" stopIfTrue="1">
      <formula>$M$2&lt;&gt;"e"</formula>
    </cfRule>
  </conditionalFormatting>
  <dataValidations count="1">
    <dataValidation type="list" imeMode="disabled" allowBlank="1" showInputMessage="1" showErrorMessage="1" sqref="D8 D5 C26:D26 C12:D15 C17:D24">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BreakPreview" topLeftCell="A4" zoomScaleNormal="85" zoomScaleSheetLayoutView="100" workbookViewId="0">
      <selection activeCell="H1" sqref="H1"/>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3" ht="15" customHeight="1" x14ac:dyDescent="0.15">
      <c r="A1" s="53" t="s">
        <v>401</v>
      </c>
      <c r="B1" s="53" t="s">
        <v>107</v>
      </c>
      <c r="C1" s="53"/>
      <c r="D1" s="53"/>
      <c r="E1" s="53"/>
      <c r="F1" s="53"/>
      <c r="G1" s="53"/>
      <c r="H1" s="54" t="s">
        <v>413</v>
      </c>
      <c r="I1" s="54"/>
      <c r="J1" s="53"/>
      <c r="K1" s="53"/>
      <c r="L1" s="55" t="s">
        <v>129</v>
      </c>
    </row>
    <row r="2" spans="1:13" ht="15" customHeight="1" x14ac:dyDescent="0.15">
      <c r="A2" s="249" t="s">
        <v>108</v>
      </c>
      <c r="B2" s="251" t="s">
        <v>117</v>
      </c>
      <c r="C2" s="253" t="s">
        <v>109</v>
      </c>
      <c r="D2" s="254"/>
      <c r="E2" s="56" t="s">
        <v>110</v>
      </c>
      <c r="F2" s="110" t="s">
        <v>73</v>
      </c>
      <c r="G2" s="150"/>
      <c r="H2" s="111" t="s">
        <v>74</v>
      </c>
      <c r="I2" s="111"/>
      <c r="J2" s="111" t="s">
        <v>75</v>
      </c>
      <c r="K2" s="111" t="s">
        <v>76</v>
      </c>
      <c r="L2" s="112" t="s">
        <v>77</v>
      </c>
      <c r="M2" s="42" t="b">
        <f>IF(M10=1,"e",IF(M7=1,"d",IF(C35,IF(C34&lt;=2,"c",IF(D35&lt;0.6,"d",IF(D35&lt;0.8,"c",IF(D35&lt;0.9,"b","a")))))))</f>
        <v>0</v>
      </c>
    </row>
    <row r="3" spans="1:13" ht="15" customHeight="1" x14ac:dyDescent="0.15">
      <c r="A3" s="250"/>
      <c r="B3" s="252"/>
      <c r="C3" s="108" t="s">
        <v>118</v>
      </c>
      <c r="D3" s="109" t="s">
        <v>119</v>
      </c>
      <c r="E3" s="57" t="s">
        <v>111</v>
      </c>
      <c r="F3" s="113" t="s">
        <v>254</v>
      </c>
      <c r="G3" s="151"/>
      <c r="H3" s="114" t="s">
        <v>255</v>
      </c>
      <c r="I3" s="114"/>
      <c r="J3" s="114" t="s">
        <v>256</v>
      </c>
      <c r="K3" s="114" t="s">
        <v>257</v>
      </c>
      <c r="L3" s="115" t="s">
        <v>258</v>
      </c>
    </row>
    <row r="4" spans="1:13" ht="15" customHeight="1" x14ac:dyDescent="0.15">
      <c r="A4" s="100" t="s">
        <v>99</v>
      </c>
      <c r="B4" s="105" t="s">
        <v>100</v>
      </c>
      <c r="C4" s="246"/>
      <c r="D4" s="64"/>
      <c r="E4" s="10" t="s">
        <v>122</v>
      </c>
      <c r="F4" s="3"/>
      <c r="G4" s="3"/>
      <c r="H4" s="3"/>
      <c r="I4" s="3"/>
      <c r="J4" s="3"/>
      <c r="K4" s="3"/>
      <c r="L4" s="4"/>
    </row>
    <row r="5" spans="1:13" ht="15" customHeight="1" x14ac:dyDescent="0.15">
      <c r="A5" s="100"/>
      <c r="B5" s="102"/>
      <c r="C5" s="247"/>
      <c r="D5" s="65"/>
      <c r="E5" s="11" t="s">
        <v>163</v>
      </c>
      <c r="F5" s="3" t="s">
        <v>204</v>
      </c>
      <c r="G5" s="3"/>
      <c r="H5" s="3"/>
      <c r="I5" s="3"/>
      <c r="J5" s="3"/>
      <c r="K5" s="3"/>
      <c r="L5" s="4"/>
    </row>
    <row r="6" spans="1:13" ht="15" customHeight="1" x14ac:dyDescent="0.15">
      <c r="A6" s="100"/>
      <c r="B6" s="102"/>
      <c r="C6" s="247"/>
      <c r="D6" s="71"/>
      <c r="E6" s="11"/>
      <c r="F6" s="8" t="s">
        <v>125</v>
      </c>
      <c r="G6" s="8"/>
      <c r="H6" s="3"/>
      <c r="I6" s="3"/>
      <c r="J6" s="3"/>
      <c r="K6" s="3"/>
      <c r="L6" s="4"/>
    </row>
    <row r="7" spans="1:13" ht="15" customHeight="1" x14ac:dyDescent="0.15">
      <c r="A7" s="100"/>
      <c r="B7" s="102"/>
      <c r="C7" s="247"/>
      <c r="D7" s="71"/>
      <c r="E7" s="16"/>
      <c r="F7" s="16" t="s">
        <v>128</v>
      </c>
      <c r="G7" s="16"/>
      <c r="H7" s="3"/>
      <c r="I7" s="3"/>
      <c r="J7" s="3"/>
      <c r="K7" s="3" t="s">
        <v>164</v>
      </c>
      <c r="L7" s="4"/>
      <c r="M7" s="42">
        <f>COUNTA(D5)</f>
        <v>0</v>
      </c>
    </row>
    <row r="8" spans="1:13" ht="15" customHeight="1" x14ac:dyDescent="0.15">
      <c r="A8" s="100"/>
      <c r="B8" s="102"/>
      <c r="C8" s="247"/>
      <c r="D8" s="65"/>
      <c r="E8" s="11" t="s">
        <v>174</v>
      </c>
      <c r="F8" s="3" t="s">
        <v>205</v>
      </c>
      <c r="G8" s="3"/>
      <c r="H8" s="3"/>
      <c r="I8" s="3"/>
      <c r="J8" s="3"/>
      <c r="K8" s="3"/>
      <c r="L8" s="4"/>
    </row>
    <row r="9" spans="1:13" ht="15" customHeight="1" x14ac:dyDescent="0.15">
      <c r="A9" s="100"/>
      <c r="B9" s="102"/>
      <c r="C9" s="247"/>
      <c r="D9" s="66"/>
      <c r="E9" s="16"/>
      <c r="F9" s="8" t="s">
        <v>125</v>
      </c>
      <c r="G9" s="8"/>
      <c r="H9" s="3"/>
      <c r="I9" s="3"/>
      <c r="J9" s="3"/>
      <c r="K9" s="3"/>
      <c r="L9" s="4"/>
    </row>
    <row r="10" spans="1:13" ht="15" customHeight="1" x14ac:dyDescent="0.15">
      <c r="A10" s="100"/>
      <c r="B10" s="102"/>
      <c r="C10" s="248"/>
      <c r="D10" s="66"/>
      <c r="E10" s="3"/>
      <c r="F10" s="3" t="s">
        <v>128</v>
      </c>
      <c r="G10" s="3"/>
      <c r="H10" s="3"/>
      <c r="I10" s="3"/>
      <c r="J10" s="3"/>
      <c r="K10" s="3" t="s">
        <v>165</v>
      </c>
      <c r="L10" s="4"/>
      <c r="M10" s="42">
        <f>COUNTA(D8)</f>
        <v>0</v>
      </c>
    </row>
    <row r="11" spans="1:13" ht="15" customHeight="1" x14ac:dyDescent="0.15">
      <c r="A11" s="100"/>
      <c r="B11" s="102"/>
      <c r="C11" s="124"/>
      <c r="D11" s="118"/>
      <c r="E11" s="119"/>
      <c r="F11" s="119"/>
      <c r="G11" s="119"/>
      <c r="H11" s="119"/>
      <c r="I11" s="119"/>
      <c r="J11" s="119"/>
      <c r="K11" s="119"/>
      <c r="L11" s="120"/>
    </row>
    <row r="12" spans="1:13" ht="15" customHeight="1" x14ac:dyDescent="0.15">
      <c r="A12" s="100"/>
      <c r="B12" s="102"/>
      <c r="C12" s="69"/>
      <c r="D12" s="65"/>
      <c r="E12" s="11" t="s">
        <v>166</v>
      </c>
      <c r="F12" s="3" t="s">
        <v>368</v>
      </c>
      <c r="G12" s="3"/>
      <c r="H12" s="3"/>
      <c r="I12" s="3"/>
      <c r="J12" s="3"/>
      <c r="K12" s="3"/>
      <c r="L12" s="4"/>
    </row>
    <row r="13" spans="1:13" ht="15" customHeight="1" x14ac:dyDescent="0.15">
      <c r="A13" s="100"/>
      <c r="B13" s="102"/>
      <c r="C13" s="69"/>
      <c r="D13" s="65"/>
      <c r="E13" s="11" t="s">
        <v>132</v>
      </c>
      <c r="F13" s="3" t="s">
        <v>206</v>
      </c>
      <c r="G13" s="3"/>
      <c r="H13" s="3"/>
      <c r="I13" s="3"/>
      <c r="J13" s="3"/>
      <c r="K13" s="3"/>
      <c r="L13" s="4"/>
    </row>
    <row r="14" spans="1:13" ht="15" customHeight="1" x14ac:dyDescent="0.15">
      <c r="A14" s="100"/>
      <c r="B14" s="102"/>
      <c r="C14" s="69"/>
      <c r="D14" s="65"/>
      <c r="E14" s="11" t="s">
        <v>133</v>
      </c>
      <c r="F14" s="3" t="s">
        <v>207</v>
      </c>
      <c r="G14" s="3"/>
      <c r="H14" s="3"/>
      <c r="I14" s="3"/>
      <c r="J14" s="3"/>
      <c r="K14" s="3"/>
      <c r="L14" s="4"/>
    </row>
    <row r="15" spans="1:13" ht="15" customHeight="1" x14ac:dyDescent="0.15">
      <c r="A15" s="100"/>
      <c r="B15" s="102"/>
      <c r="C15" s="69"/>
      <c r="D15" s="65"/>
      <c r="E15" s="11" t="s">
        <v>134</v>
      </c>
      <c r="F15" s="3" t="s">
        <v>208</v>
      </c>
      <c r="G15" s="3"/>
      <c r="H15" s="3"/>
      <c r="I15" s="3"/>
      <c r="J15" s="3"/>
      <c r="K15" s="3"/>
      <c r="L15" s="4"/>
    </row>
    <row r="16" spans="1:13" ht="15" customHeight="1" x14ac:dyDescent="0.15">
      <c r="A16" s="100"/>
      <c r="B16" s="102"/>
      <c r="C16" s="69"/>
      <c r="D16" s="65"/>
      <c r="E16" s="11" t="s">
        <v>135</v>
      </c>
      <c r="F16" s="3" t="s">
        <v>209</v>
      </c>
      <c r="G16" s="3"/>
      <c r="H16" s="3"/>
      <c r="I16" s="3"/>
      <c r="J16" s="3"/>
      <c r="K16" s="3"/>
      <c r="L16" s="4"/>
    </row>
    <row r="17" spans="1:12" ht="15" customHeight="1" x14ac:dyDescent="0.15">
      <c r="A17" s="100"/>
      <c r="B17" s="102"/>
      <c r="C17" s="69"/>
      <c r="D17" s="65"/>
      <c r="E17" s="11" t="s">
        <v>136</v>
      </c>
      <c r="F17" s="3" t="s">
        <v>210</v>
      </c>
      <c r="G17" s="3"/>
      <c r="H17" s="3"/>
      <c r="I17" s="3"/>
      <c r="J17" s="3"/>
      <c r="K17" s="3"/>
      <c r="L17" s="4"/>
    </row>
    <row r="18" spans="1:12" ht="15" customHeight="1" x14ac:dyDescent="0.15">
      <c r="A18" s="100"/>
      <c r="B18" s="102"/>
      <c r="C18" s="69"/>
      <c r="D18" s="65"/>
      <c r="E18" s="11" t="s">
        <v>137</v>
      </c>
      <c r="F18" s="3" t="s">
        <v>211</v>
      </c>
      <c r="G18" s="3"/>
      <c r="H18" s="3"/>
      <c r="I18" s="3"/>
      <c r="J18" s="3"/>
      <c r="K18" s="3"/>
      <c r="L18" s="4"/>
    </row>
    <row r="19" spans="1:12" ht="15" customHeight="1" x14ac:dyDescent="0.15">
      <c r="A19" s="100"/>
      <c r="B19" s="102"/>
      <c r="C19" s="69"/>
      <c r="D19" s="65"/>
      <c r="E19" s="11" t="s">
        <v>138</v>
      </c>
      <c r="F19" s="3" t="s">
        <v>212</v>
      </c>
      <c r="G19" s="3"/>
      <c r="H19" s="3"/>
      <c r="I19" s="3"/>
      <c r="J19" s="3"/>
      <c r="K19" s="3"/>
      <c r="L19" s="4"/>
    </row>
    <row r="20" spans="1:12" ht="15" customHeight="1" x14ac:dyDescent="0.15">
      <c r="A20" s="100"/>
      <c r="B20" s="102"/>
      <c r="C20" s="69"/>
      <c r="D20" s="65"/>
      <c r="E20" s="11" t="s">
        <v>139</v>
      </c>
      <c r="F20" s="3" t="s">
        <v>213</v>
      </c>
      <c r="G20" s="3"/>
      <c r="H20" s="3"/>
      <c r="I20" s="3"/>
      <c r="J20" s="3"/>
      <c r="K20" s="3"/>
      <c r="L20" s="4"/>
    </row>
    <row r="21" spans="1:12" ht="15" customHeight="1" x14ac:dyDescent="0.15">
      <c r="A21" s="100"/>
      <c r="B21" s="102"/>
      <c r="C21" s="69"/>
      <c r="D21" s="65"/>
      <c r="E21" s="11" t="s">
        <v>140</v>
      </c>
      <c r="F21" s="3" t="s">
        <v>214</v>
      </c>
      <c r="G21" s="3"/>
      <c r="H21" s="3"/>
      <c r="I21" s="3"/>
      <c r="J21" s="3"/>
      <c r="K21" s="3"/>
      <c r="L21" s="4"/>
    </row>
    <row r="22" spans="1:12" ht="15" customHeight="1" x14ac:dyDescent="0.15">
      <c r="A22" s="100"/>
      <c r="B22" s="102"/>
      <c r="C22" s="69"/>
      <c r="D22" s="65"/>
      <c r="E22" s="11" t="s">
        <v>141</v>
      </c>
      <c r="F22" s="3" t="s">
        <v>215</v>
      </c>
      <c r="G22" s="3"/>
      <c r="H22" s="3"/>
      <c r="I22" s="3"/>
      <c r="J22" s="3"/>
      <c r="K22" s="3"/>
      <c r="L22" s="4"/>
    </row>
    <row r="23" spans="1:12" ht="15" customHeight="1" x14ac:dyDescent="0.15">
      <c r="A23" s="100"/>
      <c r="B23" s="102"/>
      <c r="C23" s="70"/>
      <c r="D23" s="71"/>
      <c r="E23" s="11"/>
      <c r="F23" s="3" t="s">
        <v>216</v>
      </c>
      <c r="G23" s="3"/>
      <c r="H23" s="3"/>
      <c r="I23" s="3"/>
      <c r="J23" s="3"/>
      <c r="K23" s="3"/>
      <c r="L23" s="4"/>
    </row>
    <row r="24" spans="1:12" ht="15" customHeight="1" x14ac:dyDescent="0.15">
      <c r="A24" s="100"/>
      <c r="B24" s="102"/>
      <c r="C24" s="69"/>
      <c r="D24" s="65"/>
      <c r="E24" s="11" t="s">
        <v>142</v>
      </c>
      <c r="F24" s="3" t="s">
        <v>217</v>
      </c>
      <c r="G24" s="3"/>
      <c r="H24" s="3"/>
      <c r="I24" s="3"/>
      <c r="J24" s="3"/>
      <c r="K24" s="3"/>
      <c r="L24" s="4"/>
    </row>
    <row r="25" spans="1:12" ht="15" customHeight="1" x14ac:dyDescent="0.15">
      <c r="A25" s="100"/>
      <c r="B25" s="102"/>
      <c r="C25" s="69"/>
      <c r="D25" s="65"/>
      <c r="E25" s="11" t="s">
        <v>143</v>
      </c>
      <c r="F25" s="3" t="s">
        <v>218</v>
      </c>
      <c r="G25" s="3"/>
      <c r="H25" s="3"/>
      <c r="I25" s="3"/>
      <c r="J25" s="3"/>
      <c r="K25" s="3"/>
      <c r="L25" s="4"/>
    </row>
    <row r="26" spans="1:12" ht="15" customHeight="1" x14ac:dyDescent="0.15">
      <c r="A26" s="100"/>
      <c r="B26" s="102"/>
      <c r="C26" s="69"/>
      <c r="D26" s="65"/>
      <c r="E26" s="11" t="s">
        <v>89</v>
      </c>
      <c r="F26" s="3" t="s">
        <v>219</v>
      </c>
      <c r="G26" s="3"/>
      <c r="H26" s="3"/>
      <c r="I26" s="3"/>
      <c r="J26" s="3"/>
      <c r="K26" s="3"/>
      <c r="L26" s="4"/>
    </row>
    <row r="27" spans="1:12" ht="15" customHeight="1" x14ac:dyDescent="0.15">
      <c r="A27" s="100"/>
      <c r="B27" s="102"/>
      <c r="C27" s="69"/>
      <c r="D27" s="65"/>
      <c r="E27" s="11" t="s">
        <v>90</v>
      </c>
      <c r="F27" s="3" t="s">
        <v>220</v>
      </c>
      <c r="G27" s="3"/>
      <c r="H27" s="3"/>
      <c r="I27" s="3"/>
      <c r="J27" s="3"/>
      <c r="K27" s="3"/>
      <c r="L27" s="4"/>
    </row>
    <row r="28" spans="1:12" ht="15" customHeight="1" x14ac:dyDescent="0.15">
      <c r="A28" s="100"/>
      <c r="B28" s="102"/>
      <c r="C28" s="69"/>
      <c r="D28" s="65"/>
      <c r="E28" s="11" t="s">
        <v>91</v>
      </c>
      <c r="F28" s="16" t="s">
        <v>296</v>
      </c>
      <c r="G28" s="16"/>
      <c r="H28" s="16"/>
      <c r="I28" s="16"/>
      <c r="J28" s="16"/>
      <c r="K28" s="3"/>
      <c r="L28" s="4"/>
    </row>
    <row r="29" spans="1:12" ht="15" customHeight="1" x14ac:dyDescent="0.15">
      <c r="A29" s="100"/>
      <c r="B29" s="102"/>
      <c r="C29" s="116"/>
      <c r="D29" s="87"/>
      <c r="E29" s="11"/>
      <c r="F29" s="16" t="s">
        <v>297</v>
      </c>
      <c r="G29" s="16"/>
      <c r="H29" s="16"/>
      <c r="I29" s="16"/>
      <c r="J29" s="16"/>
      <c r="K29" s="3"/>
      <c r="L29" s="4"/>
    </row>
    <row r="30" spans="1:12" ht="15" customHeight="1" x14ac:dyDescent="0.15">
      <c r="A30" s="100"/>
      <c r="B30" s="102"/>
      <c r="C30" s="69"/>
      <c r="D30" s="65"/>
      <c r="E30" s="11" t="s">
        <v>92</v>
      </c>
      <c r="F30" s="31" t="s">
        <v>131</v>
      </c>
      <c r="G30" s="31"/>
      <c r="H30" s="34"/>
      <c r="I30" s="34"/>
      <c r="J30" s="34"/>
      <c r="K30" s="34"/>
      <c r="L30" s="35"/>
    </row>
    <row r="31" spans="1:12" ht="15" customHeight="1" x14ac:dyDescent="0.15">
      <c r="A31" s="100"/>
      <c r="B31" s="102"/>
      <c r="C31" s="72"/>
      <c r="D31" s="73"/>
      <c r="E31" s="47"/>
      <c r="F31" s="62"/>
      <c r="G31" s="62"/>
      <c r="H31" s="62"/>
      <c r="I31" s="62"/>
      <c r="J31" s="62"/>
      <c r="K31" s="62"/>
      <c r="L31" s="63"/>
    </row>
    <row r="32" spans="1:12" ht="15" customHeight="1" x14ac:dyDescent="0.15">
      <c r="A32" s="100"/>
      <c r="B32" s="102"/>
      <c r="C32" s="74" t="s">
        <v>112</v>
      </c>
      <c r="D32" s="75" t="s">
        <v>113</v>
      </c>
      <c r="E32" s="2"/>
      <c r="F32" s="8" t="s">
        <v>125</v>
      </c>
      <c r="G32" s="8"/>
      <c r="H32" s="3"/>
      <c r="I32" s="3"/>
      <c r="J32" s="3"/>
      <c r="K32" s="3"/>
      <c r="L32" s="4"/>
    </row>
    <row r="33" spans="1:12" ht="15" customHeight="1" x14ac:dyDescent="0.15">
      <c r="A33" s="100"/>
      <c r="B33" s="102"/>
      <c r="C33" s="68" t="s">
        <v>120</v>
      </c>
      <c r="D33" s="76" t="s">
        <v>159</v>
      </c>
      <c r="E33" s="3"/>
      <c r="F33" s="8" t="str">
        <f>"　評価値（％）＝評価数（ア）／対象数（イ）＝（ "&amp;DBCS(D34)&amp;" ）／（ "&amp;DBCS(C34)&amp;" ）＝ "&amp;IF(D34=0,IF(C34=0,"","０％"),DBCS(TEXT(ROUNDDOWN(D34/C34,2),"0%")))</f>
        <v xml:space="preserve">　評価値（％）＝評価数（ア）／対象数（イ）＝（ ０ ）／（ ０ ）＝ </v>
      </c>
      <c r="G33" s="8"/>
      <c r="H33" s="3"/>
      <c r="I33" s="3"/>
      <c r="J33" s="3"/>
      <c r="K33" s="3"/>
      <c r="L33" s="4"/>
    </row>
    <row r="34" spans="1:12" ht="15" customHeight="1" x14ac:dyDescent="0.15">
      <c r="A34" s="100"/>
      <c r="B34" s="102"/>
      <c r="C34" s="77">
        <f>COUNTIF(C12:C30,"=a")</f>
        <v>0</v>
      </c>
      <c r="D34" s="78">
        <f>COUNTIF(D12:D30,"=a")</f>
        <v>0</v>
      </c>
      <c r="E34" s="3"/>
      <c r="F34" s="3"/>
      <c r="G34" s="3"/>
      <c r="H34" s="3"/>
      <c r="I34" s="3"/>
      <c r="J34" s="3"/>
      <c r="K34" s="3"/>
      <c r="L34" s="4"/>
    </row>
    <row r="35" spans="1:12" ht="15" customHeight="1" x14ac:dyDescent="0.15">
      <c r="A35" s="100"/>
      <c r="B35" s="102"/>
      <c r="C35" s="79" t="b">
        <f>IF(COUNTIF(C$1:C34,"=a")&gt;=1,TRUE)</f>
        <v>0</v>
      </c>
      <c r="D35" s="80">
        <f>IF(D34&gt;0,D34/C34,0)</f>
        <v>0</v>
      </c>
      <c r="E35" s="3"/>
      <c r="F35" s="3" t="s">
        <v>93</v>
      </c>
      <c r="G35" s="3"/>
      <c r="H35" s="3"/>
      <c r="I35" s="3"/>
      <c r="J35" s="3"/>
      <c r="K35" s="3" t="s">
        <v>95</v>
      </c>
      <c r="L35" s="4"/>
    </row>
    <row r="36" spans="1:12" ht="15" customHeight="1" x14ac:dyDescent="0.15">
      <c r="A36" s="100"/>
      <c r="B36" s="102"/>
      <c r="C36" s="81"/>
      <c r="D36" s="66"/>
      <c r="E36" s="3"/>
      <c r="F36" s="3" t="s">
        <v>96</v>
      </c>
      <c r="G36" s="3"/>
      <c r="H36" s="3"/>
      <c r="I36" s="3"/>
      <c r="J36" s="3"/>
      <c r="K36" s="3" t="s">
        <v>191</v>
      </c>
      <c r="L36" s="4"/>
    </row>
    <row r="37" spans="1:12" ht="15" customHeight="1" x14ac:dyDescent="0.15">
      <c r="A37" s="100"/>
      <c r="B37" s="102"/>
      <c r="C37" s="81"/>
      <c r="D37" s="66"/>
      <c r="E37" s="3"/>
      <c r="F37" s="3" t="s">
        <v>126</v>
      </c>
      <c r="G37" s="3"/>
      <c r="H37" s="3"/>
      <c r="I37" s="3"/>
      <c r="J37" s="3"/>
      <c r="K37" s="3" t="s">
        <v>192</v>
      </c>
      <c r="L37" s="4"/>
    </row>
    <row r="38" spans="1:12" ht="15" customHeight="1" x14ac:dyDescent="0.15">
      <c r="A38" s="100"/>
      <c r="B38" s="102"/>
      <c r="C38" s="81"/>
      <c r="D38" s="66"/>
      <c r="E38" s="3"/>
      <c r="F38" s="3" t="s">
        <v>127</v>
      </c>
      <c r="G38" s="3"/>
      <c r="H38" s="3"/>
      <c r="I38" s="3"/>
      <c r="J38" s="3"/>
      <c r="K38" s="3" t="s">
        <v>175</v>
      </c>
      <c r="L38" s="4"/>
    </row>
    <row r="39" spans="1:12" ht="15" customHeight="1" x14ac:dyDescent="0.15">
      <c r="A39" s="100"/>
      <c r="B39" s="102"/>
      <c r="C39" s="81"/>
      <c r="D39" s="66"/>
      <c r="E39" s="3"/>
      <c r="F39" s="8" t="s">
        <v>324</v>
      </c>
      <c r="G39" s="8"/>
      <c r="H39" s="8"/>
      <c r="I39" s="8"/>
      <c r="J39" s="3"/>
      <c r="K39" s="3" t="s">
        <v>192</v>
      </c>
      <c r="L39" s="4"/>
    </row>
    <row r="40" spans="1:12" ht="15" customHeight="1" x14ac:dyDescent="0.15">
      <c r="A40" s="103"/>
      <c r="B40" s="104"/>
      <c r="C40" s="82"/>
      <c r="D40" s="83"/>
      <c r="E40" s="6"/>
      <c r="F40" s="6"/>
      <c r="G40" s="6"/>
      <c r="H40" s="6"/>
      <c r="I40" s="6"/>
      <c r="J40" s="6"/>
      <c r="K40" s="6"/>
      <c r="L40" s="7"/>
    </row>
  </sheetData>
  <mergeCells count="4">
    <mergeCell ref="A2:A3"/>
    <mergeCell ref="B2:B3"/>
    <mergeCell ref="C2:D2"/>
    <mergeCell ref="C4:C10"/>
  </mergeCells>
  <phoneticPr fontId="1"/>
  <conditionalFormatting sqref="F2:G2">
    <cfRule type="expression" dxfId="93" priority="1" stopIfTrue="1">
      <formula>$M$2="a"</formula>
    </cfRule>
    <cfRule type="expression" dxfId="92" priority="2" stopIfTrue="1">
      <formula>$M$2&lt;&gt;"a"</formula>
    </cfRule>
  </conditionalFormatting>
  <conditionalFormatting sqref="H2:I2">
    <cfRule type="expression" dxfId="91" priority="3" stopIfTrue="1">
      <formula>$M$2="b"</formula>
    </cfRule>
    <cfRule type="expression" dxfId="90" priority="4" stopIfTrue="1">
      <formula>$M$2&lt;&gt;"b"</formula>
    </cfRule>
  </conditionalFormatting>
  <conditionalFormatting sqref="J2">
    <cfRule type="expression" dxfId="89" priority="5" stopIfTrue="1">
      <formula>$M$2="c"</formula>
    </cfRule>
    <cfRule type="expression" dxfId="88" priority="6" stopIfTrue="1">
      <formula>$M$2&lt;&gt;"c"</formula>
    </cfRule>
  </conditionalFormatting>
  <conditionalFormatting sqref="K2">
    <cfRule type="expression" dxfId="87" priority="7" stopIfTrue="1">
      <formula>$M$2="d"</formula>
    </cfRule>
    <cfRule type="expression" dxfId="86" priority="8" stopIfTrue="1">
      <formula>$M$2&lt;&gt;"d"</formula>
    </cfRule>
  </conditionalFormatting>
  <conditionalFormatting sqref="L2">
    <cfRule type="expression" dxfId="85" priority="9" stopIfTrue="1">
      <formula>$M$2="e"</formula>
    </cfRule>
    <cfRule type="expression" dxfId="84" priority="10" stopIfTrue="1">
      <formula>$M$2&lt;&gt;"e"</formula>
    </cfRule>
  </conditionalFormatting>
  <dataValidations count="1">
    <dataValidation type="list" imeMode="disabled" allowBlank="1" showInputMessage="1" showErrorMessage="1" sqref="C30:D30 D8 D5 C12:D22 C24:D28">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BreakPreview" topLeftCell="A10" zoomScaleNormal="85" zoomScaleSheetLayoutView="100" workbookViewId="0">
      <selection activeCell="A2" sqref="A2:A3"/>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3" ht="15" customHeight="1" x14ac:dyDescent="0.15">
      <c r="A1" s="245" t="s">
        <v>402</v>
      </c>
      <c r="B1" s="53" t="s">
        <v>78</v>
      </c>
      <c r="C1" s="53"/>
      <c r="D1" s="53"/>
      <c r="E1" s="53"/>
      <c r="F1" s="53"/>
      <c r="G1" s="53"/>
      <c r="H1" s="54" t="s">
        <v>411</v>
      </c>
      <c r="I1" s="54"/>
      <c r="J1" s="53"/>
      <c r="K1" s="53"/>
      <c r="L1" s="55" t="s">
        <v>129</v>
      </c>
    </row>
    <row r="2" spans="1:13" ht="15" customHeight="1" x14ac:dyDescent="0.15">
      <c r="A2" s="249" t="s">
        <v>108</v>
      </c>
      <c r="B2" s="251" t="s">
        <v>117</v>
      </c>
      <c r="C2" s="253" t="s">
        <v>109</v>
      </c>
      <c r="D2" s="254"/>
      <c r="E2" s="56" t="s">
        <v>110</v>
      </c>
      <c r="F2" s="110" t="s">
        <v>73</v>
      </c>
      <c r="G2" s="150"/>
      <c r="H2" s="111" t="s">
        <v>74</v>
      </c>
      <c r="I2" s="111"/>
      <c r="J2" s="111" t="s">
        <v>75</v>
      </c>
      <c r="K2" s="111" t="s">
        <v>76</v>
      </c>
      <c r="L2" s="112" t="s">
        <v>77</v>
      </c>
      <c r="M2" s="42" t="b">
        <f>IF(M10=1,"e",IF(M7=1,"d",IF(C28,IF(C27&lt;=2,"c",IF(D28&lt;0.6,"d",IF(D28&lt;0.8,"c",IF(D28&lt;0.9,"b","a")))))))</f>
        <v>0</v>
      </c>
    </row>
    <row r="3" spans="1:13" ht="15" customHeight="1" x14ac:dyDescent="0.15">
      <c r="A3" s="250"/>
      <c r="B3" s="252"/>
      <c r="C3" s="108" t="s">
        <v>118</v>
      </c>
      <c r="D3" s="109" t="s">
        <v>119</v>
      </c>
      <c r="E3" s="57" t="s">
        <v>111</v>
      </c>
      <c r="F3" s="113" t="s">
        <v>259</v>
      </c>
      <c r="G3" s="151"/>
      <c r="H3" s="114" t="s">
        <v>260</v>
      </c>
      <c r="I3" s="114"/>
      <c r="J3" s="114" t="s">
        <v>261</v>
      </c>
      <c r="K3" s="114" t="s">
        <v>262</v>
      </c>
      <c r="L3" s="115" t="s">
        <v>263</v>
      </c>
    </row>
    <row r="4" spans="1:13" ht="15" customHeight="1" x14ac:dyDescent="0.15">
      <c r="A4" s="149" t="s">
        <v>99</v>
      </c>
      <c r="B4" s="99" t="s">
        <v>101</v>
      </c>
      <c r="C4" s="246"/>
      <c r="D4" s="64"/>
      <c r="E4" s="10" t="s">
        <v>122</v>
      </c>
      <c r="F4" s="3"/>
      <c r="G4" s="3"/>
      <c r="H4" s="3"/>
      <c r="I4" s="3"/>
      <c r="J4" s="3"/>
      <c r="K4" s="3"/>
      <c r="L4" s="4"/>
    </row>
    <row r="5" spans="1:13" ht="15" customHeight="1" x14ac:dyDescent="0.15">
      <c r="A5" s="100"/>
      <c r="B5" s="102"/>
      <c r="C5" s="247"/>
      <c r="D5" s="65"/>
      <c r="E5" s="11" t="s">
        <v>163</v>
      </c>
      <c r="F5" s="3" t="s">
        <v>222</v>
      </c>
      <c r="G5" s="3"/>
      <c r="H5" s="3"/>
      <c r="I5" s="3"/>
      <c r="J5" s="3"/>
      <c r="K5" s="3"/>
      <c r="L5" s="4"/>
    </row>
    <row r="6" spans="1:13" ht="15" customHeight="1" x14ac:dyDescent="0.15">
      <c r="A6" s="100"/>
      <c r="B6" s="102"/>
      <c r="C6" s="247"/>
      <c r="D6" s="66"/>
      <c r="E6" s="11"/>
      <c r="F6" s="8" t="s">
        <v>125</v>
      </c>
      <c r="G6" s="8"/>
      <c r="H6" s="3"/>
      <c r="I6" s="3"/>
      <c r="J6" s="3"/>
      <c r="K6" s="3"/>
      <c r="L6" s="4"/>
    </row>
    <row r="7" spans="1:13" ht="15" customHeight="1" x14ac:dyDescent="0.15">
      <c r="A7" s="100"/>
      <c r="B7" s="102"/>
      <c r="C7" s="247"/>
      <c r="D7" s="66"/>
      <c r="E7" s="16"/>
      <c r="F7" s="16" t="s">
        <v>128</v>
      </c>
      <c r="G7" s="16"/>
      <c r="H7" s="3"/>
      <c r="I7" s="3"/>
      <c r="J7" s="3"/>
      <c r="K7" s="3" t="s">
        <v>164</v>
      </c>
      <c r="L7" s="4"/>
      <c r="M7" s="42">
        <f>COUNTA(D5)</f>
        <v>0</v>
      </c>
    </row>
    <row r="8" spans="1:13" ht="15" customHeight="1" x14ac:dyDescent="0.15">
      <c r="A8" s="100"/>
      <c r="B8" s="102"/>
      <c r="C8" s="247"/>
      <c r="D8" s="65"/>
      <c r="E8" s="11" t="s">
        <v>174</v>
      </c>
      <c r="F8" s="3" t="s">
        <v>223</v>
      </c>
      <c r="G8" s="3"/>
      <c r="H8" s="3"/>
      <c r="I8" s="3"/>
      <c r="J8" s="3"/>
      <c r="K8" s="3"/>
      <c r="L8" s="4"/>
    </row>
    <row r="9" spans="1:13" ht="15" customHeight="1" x14ac:dyDescent="0.15">
      <c r="A9" s="100"/>
      <c r="B9" s="102"/>
      <c r="C9" s="247"/>
      <c r="D9" s="66"/>
      <c r="E9" s="16"/>
      <c r="F9" s="8" t="s">
        <v>125</v>
      </c>
      <c r="G9" s="8"/>
      <c r="H9" s="3"/>
      <c r="I9" s="3"/>
      <c r="J9" s="3"/>
      <c r="K9" s="3"/>
      <c r="L9" s="4"/>
    </row>
    <row r="10" spans="1:13" ht="15" customHeight="1" x14ac:dyDescent="0.15">
      <c r="A10" s="100"/>
      <c r="B10" s="102"/>
      <c r="C10" s="248"/>
      <c r="D10" s="66"/>
      <c r="E10" s="2"/>
      <c r="F10" s="3" t="s">
        <v>128</v>
      </c>
      <c r="G10" s="3"/>
      <c r="H10" s="3"/>
      <c r="I10" s="3"/>
      <c r="J10" s="3"/>
      <c r="K10" s="3" t="s">
        <v>165</v>
      </c>
      <c r="L10" s="4"/>
      <c r="M10" s="42">
        <f>COUNTA(D8)</f>
        <v>0</v>
      </c>
    </row>
    <row r="11" spans="1:13" ht="15" customHeight="1" x14ac:dyDescent="0.15">
      <c r="A11" s="100"/>
      <c r="B11" s="102"/>
      <c r="C11" s="124"/>
      <c r="D11" s="118"/>
      <c r="E11" s="127"/>
      <c r="F11" s="127"/>
      <c r="G11" s="127"/>
      <c r="H11" s="127"/>
      <c r="I11" s="127"/>
      <c r="J11" s="119"/>
      <c r="K11" s="119"/>
      <c r="L11" s="120"/>
    </row>
    <row r="12" spans="1:13" ht="15" customHeight="1" x14ac:dyDescent="0.15">
      <c r="A12" s="100"/>
      <c r="B12" s="102"/>
      <c r="C12" s="69"/>
      <c r="D12" s="65"/>
      <c r="E12" s="11" t="s">
        <v>149</v>
      </c>
      <c r="F12" s="3" t="s">
        <v>224</v>
      </c>
      <c r="G12" s="3"/>
      <c r="H12" s="3"/>
      <c r="I12" s="3"/>
      <c r="J12" s="3"/>
      <c r="K12" s="3"/>
      <c r="L12" s="4"/>
    </row>
    <row r="13" spans="1:13" ht="15" customHeight="1" x14ac:dyDescent="0.15">
      <c r="A13" s="100"/>
      <c r="B13" s="102"/>
      <c r="C13" s="69"/>
      <c r="D13" s="65"/>
      <c r="E13" s="11" t="s">
        <v>132</v>
      </c>
      <c r="F13" s="3" t="s">
        <v>225</v>
      </c>
      <c r="G13" s="3"/>
      <c r="H13" s="3"/>
      <c r="I13" s="3"/>
      <c r="J13" s="3"/>
      <c r="K13" s="3"/>
      <c r="L13" s="4"/>
    </row>
    <row r="14" spans="1:13" ht="15" customHeight="1" x14ac:dyDescent="0.15">
      <c r="A14" s="100"/>
      <c r="B14" s="102"/>
      <c r="C14" s="69"/>
      <c r="D14" s="65"/>
      <c r="E14" s="11" t="s">
        <v>133</v>
      </c>
      <c r="F14" s="3" t="s">
        <v>419</v>
      </c>
      <c r="G14" s="3"/>
      <c r="H14" s="3"/>
      <c r="I14" s="3"/>
      <c r="J14" s="3"/>
      <c r="K14" s="3"/>
      <c r="L14" s="4"/>
    </row>
    <row r="15" spans="1:13" ht="15" customHeight="1" x14ac:dyDescent="0.15">
      <c r="A15" s="100"/>
      <c r="B15" s="102"/>
      <c r="C15" s="70"/>
      <c r="D15" s="71"/>
      <c r="E15" s="11"/>
      <c r="F15" s="3" t="s">
        <v>369</v>
      </c>
      <c r="G15" s="3"/>
      <c r="H15" s="3"/>
      <c r="I15" s="3"/>
      <c r="J15" s="3"/>
      <c r="K15" s="3"/>
      <c r="L15" s="4"/>
    </row>
    <row r="16" spans="1:13" ht="15" customHeight="1" x14ac:dyDescent="0.15">
      <c r="A16" s="100"/>
      <c r="B16" s="102"/>
      <c r="C16" s="69"/>
      <c r="D16" s="65"/>
      <c r="E16" s="11" t="s">
        <v>134</v>
      </c>
      <c r="F16" s="3" t="s">
        <v>226</v>
      </c>
      <c r="G16" s="3"/>
      <c r="H16" s="3"/>
      <c r="I16" s="3"/>
      <c r="J16" s="3"/>
      <c r="K16" s="3"/>
      <c r="L16" s="4"/>
    </row>
    <row r="17" spans="1:12" ht="15" customHeight="1" x14ac:dyDescent="0.15">
      <c r="A17" s="100"/>
      <c r="B17" s="102"/>
      <c r="C17" s="69"/>
      <c r="D17" s="65"/>
      <c r="E17" s="11" t="s">
        <v>135</v>
      </c>
      <c r="F17" s="3" t="s">
        <v>227</v>
      </c>
      <c r="G17" s="3"/>
      <c r="H17" s="3"/>
      <c r="I17" s="3"/>
      <c r="J17" s="3"/>
      <c r="K17" s="3"/>
      <c r="L17" s="4"/>
    </row>
    <row r="18" spans="1:12" ht="15" customHeight="1" x14ac:dyDescent="0.15">
      <c r="A18" s="100"/>
      <c r="B18" s="102"/>
      <c r="C18" s="69"/>
      <c r="D18" s="65"/>
      <c r="E18" s="11" t="s">
        <v>136</v>
      </c>
      <c r="F18" s="3" t="s">
        <v>231</v>
      </c>
      <c r="G18" s="3"/>
      <c r="H18" s="3"/>
      <c r="I18" s="3"/>
      <c r="J18" s="3"/>
      <c r="K18" s="3"/>
      <c r="L18" s="4"/>
    </row>
    <row r="19" spans="1:12" ht="15" customHeight="1" x14ac:dyDescent="0.15">
      <c r="A19" s="100"/>
      <c r="B19" s="102"/>
      <c r="C19" s="69"/>
      <c r="D19" s="65"/>
      <c r="E19" s="11" t="s">
        <v>137</v>
      </c>
      <c r="F19" s="16" t="s">
        <v>228</v>
      </c>
      <c r="G19" s="16"/>
      <c r="H19" s="16"/>
      <c r="I19" s="16"/>
      <c r="J19" s="16"/>
      <c r="K19" s="3"/>
      <c r="L19" s="4"/>
    </row>
    <row r="20" spans="1:12" ht="15" customHeight="1" x14ac:dyDescent="0.15">
      <c r="A20" s="100"/>
      <c r="B20" s="102"/>
      <c r="C20" s="69"/>
      <c r="D20" s="65"/>
      <c r="E20" s="11" t="s">
        <v>229</v>
      </c>
      <c r="F20" s="16" t="s">
        <v>230</v>
      </c>
      <c r="G20" s="16"/>
      <c r="H20" s="16"/>
      <c r="I20" s="16"/>
      <c r="J20" s="16"/>
      <c r="K20" s="3"/>
      <c r="L20" s="4"/>
    </row>
    <row r="21" spans="1:12" ht="15" customHeight="1" x14ac:dyDescent="0.15">
      <c r="A21" s="100"/>
      <c r="B21" s="102"/>
      <c r="C21" s="69"/>
      <c r="D21" s="65"/>
      <c r="E21" s="11" t="s">
        <v>144</v>
      </c>
      <c r="F21" s="16" t="s">
        <v>371</v>
      </c>
      <c r="G21" s="16"/>
      <c r="H21" s="16"/>
      <c r="I21" s="16"/>
      <c r="J21" s="16"/>
      <c r="K21" s="3"/>
      <c r="L21" s="4"/>
    </row>
    <row r="22" spans="1:12" ht="15" customHeight="1" x14ac:dyDescent="0.15">
      <c r="A22" s="100"/>
      <c r="B22" s="102"/>
      <c r="C22" s="116"/>
      <c r="D22" s="87"/>
      <c r="E22" s="11"/>
      <c r="F22" s="16" t="s">
        <v>370</v>
      </c>
      <c r="G22" s="16"/>
      <c r="H22" s="16"/>
      <c r="I22" s="16"/>
      <c r="J22" s="16"/>
      <c r="K22" s="3"/>
      <c r="L22" s="4"/>
    </row>
    <row r="23" spans="1:12" ht="15" customHeight="1" x14ac:dyDescent="0.15">
      <c r="A23" s="100"/>
      <c r="B23" s="102"/>
      <c r="C23" s="69"/>
      <c r="D23" s="65"/>
      <c r="E23" s="11" t="s">
        <v>146</v>
      </c>
      <c r="F23" s="31" t="s">
        <v>131</v>
      </c>
      <c r="G23" s="31"/>
      <c r="H23" s="34"/>
      <c r="I23" s="34"/>
      <c r="J23" s="34"/>
      <c r="K23" s="34"/>
      <c r="L23" s="35"/>
    </row>
    <row r="24" spans="1:12" ht="15" customHeight="1" x14ac:dyDescent="0.15">
      <c r="A24" s="100"/>
      <c r="B24" s="102"/>
      <c r="C24" s="72"/>
      <c r="D24" s="73"/>
      <c r="E24" s="47"/>
      <c r="F24" s="62"/>
      <c r="G24" s="62"/>
      <c r="H24" s="62"/>
      <c r="I24" s="62"/>
      <c r="J24" s="62"/>
      <c r="K24" s="62"/>
      <c r="L24" s="63"/>
    </row>
    <row r="25" spans="1:12" ht="15" customHeight="1" x14ac:dyDescent="0.15">
      <c r="A25" s="100"/>
      <c r="B25" s="102"/>
      <c r="C25" s="74" t="s">
        <v>112</v>
      </c>
      <c r="D25" s="75" t="s">
        <v>113</v>
      </c>
      <c r="E25" s="2"/>
      <c r="F25" s="8" t="s">
        <v>125</v>
      </c>
      <c r="G25" s="8"/>
      <c r="H25" s="3"/>
      <c r="I25" s="3"/>
      <c r="J25" s="3"/>
      <c r="K25" s="3"/>
      <c r="L25" s="4"/>
    </row>
    <row r="26" spans="1:12" ht="15" customHeight="1" x14ac:dyDescent="0.15">
      <c r="A26" s="100"/>
      <c r="B26" s="102"/>
      <c r="C26" s="68" t="s">
        <v>158</v>
      </c>
      <c r="D26" s="76" t="s">
        <v>159</v>
      </c>
      <c r="E26" s="2"/>
      <c r="F26" s="8" t="str">
        <f>"　評価値（％）＝評価数（ア）／対象数（イ）＝（ "&amp;DBCS(D27)&amp;" ）／（ "&amp;DBCS(C27)&amp;" ）＝ "&amp;IF(D27=0,IF(C27=0,"","０％"),DBCS(TEXT(ROUNDDOWN(D27/C27,2),"0%")))</f>
        <v xml:space="preserve">　評価値（％）＝評価数（ア）／対象数（イ）＝（ ０ ）／（ ０ ）＝ </v>
      </c>
      <c r="G26" s="8"/>
      <c r="H26" s="3"/>
      <c r="I26" s="3"/>
      <c r="J26" s="3"/>
      <c r="K26" s="3"/>
      <c r="L26" s="4"/>
    </row>
    <row r="27" spans="1:12" ht="15" customHeight="1" x14ac:dyDescent="0.15">
      <c r="A27" s="100"/>
      <c r="B27" s="102"/>
      <c r="C27" s="77">
        <f>COUNTIF(C12:C23,"=a")</f>
        <v>0</v>
      </c>
      <c r="D27" s="78">
        <f>COUNTIF(D12:D23,"=a")</f>
        <v>0</v>
      </c>
      <c r="E27" s="3"/>
      <c r="F27" s="3"/>
      <c r="G27" s="3"/>
      <c r="H27" s="3"/>
      <c r="I27" s="3"/>
      <c r="J27" s="3"/>
      <c r="K27" s="3"/>
      <c r="L27" s="4"/>
    </row>
    <row r="28" spans="1:12" ht="15" customHeight="1" x14ac:dyDescent="0.15">
      <c r="A28" s="100"/>
      <c r="B28" s="102"/>
      <c r="C28" s="79" t="b">
        <f>IF(COUNTIF(C$1:C27,"=a")&gt;=1,TRUE)</f>
        <v>0</v>
      </c>
      <c r="D28" s="80">
        <f>IF(D27&gt;0,D27/C27,0)</f>
        <v>0</v>
      </c>
      <c r="E28" s="12"/>
      <c r="F28" s="3" t="s">
        <v>93</v>
      </c>
      <c r="G28" s="3"/>
      <c r="H28" s="3"/>
      <c r="I28" s="3"/>
      <c r="J28" s="3"/>
      <c r="K28" s="3" t="s">
        <v>95</v>
      </c>
      <c r="L28" s="4"/>
    </row>
    <row r="29" spans="1:12" ht="15" customHeight="1" x14ac:dyDescent="0.15">
      <c r="A29" s="100"/>
      <c r="B29" s="102"/>
      <c r="C29" s="81"/>
      <c r="D29" s="66"/>
      <c r="E29" s="12"/>
      <c r="F29" s="3" t="s">
        <v>96</v>
      </c>
      <c r="G29" s="3"/>
      <c r="H29" s="3"/>
      <c r="I29" s="3"/>
      <c r="J29" s="3"/>
      <c r="K29" s="3" t="s">
        <v>191</v>
      </c>
      <c r="L29" s="4"/>
    </row>
    <row r="30" spans="1:12" ht="15" customHeight="1" x14ac:dyDescent="0.15">
      <c r="A30" s="100"/>
      <c r="B30" s="102"/>
      <c r="C30" s="68"/>
      <c r="D30" s="76"/>
      <c r="E30" s="12"/>
      <c r="F30" s="3" t="s">
        <v>126</v>
      </c>
      <c r="G30" s="3"/>
      <c r="H30" s="3"/>
      <c r="I30" s="3"/>
      <c r="J30" s="3"/>
      <c r="K30" s="3" t="s">
        <v>192</v>
      </c>
      <c r="L30" s="4"/>
    </row>
    <row r="31" spans="1:12" ht="15" customHeight="1" x14ac:dyDescent="0.15">
      <c r="A31" s="100"/>
      <c r="B31" s="102"/>
      <c r="C31" s="81"/>
      <c r="D31" s="66"/>
      <c r="E31" s="12"/>
      <c r="F31" s="3" t="s">
        <v>127</v>
      </c>
      <c r="G31" s="3"/>
      <c r="H31" s="3"/>
      <c r="I31" s="3"/>
      <c r="J31" s="3"/>
      <c r="K31" s="3" t="s">
        <v>175</v>
      </c>
      <c r="L31" s="4"/>
    </row>
    <row r="32" spans="1:12" ht="15" customHeight="1" x14ac:dyDescent="0.15">
      <c r="A32" s="100"/>
      <c r="B32" s="102"/>
      <c r="C32" s="81"/>
      <c r="D32" s="66"/>
      <c r="E32" s="12"/>
      <c r="F32" s="8" t="s">
        <v>324</v>
      </c>
      <c r="G32" s="8"/>
      <c r="H32" s="8"/>
      <c r="I32" s="8"/>
      <c r="J32" s="3"/>
      <c r="K32" s="3" t="s">
        <v>192</v>
      </c>
      <c r="L32" s="4"/>
    </row>
    <row r="33" spans="1:12" ht="15" customHeight="1" x14ac:dyDescent="0.15">
      <c r="A33" s="100"/>
      <c r="B33" s="102"/>
      <c r="C33" s="81"/>
      <c r="D33" s="66"/>
      <c r="E33" s="5"/>
      <c r="F33" s="5"/>
      <c r="G33" s="5"/>
      <c r="H33" s="5"/>
      <c r="I33" s="5"/>
      <c r="J33" s="3"/>
      <c r="K33" s="3"/>
      <c r="L33" s="4"/>
    </row>
    <row r="34" spans="1:12" ht="15" customHeight="1" x14ac:dyDescent="0.15">
      <c r="A34" s="100"/>
      <c r="B34" s="102"/>
      <c r="C34" s="81"/>
      <c r="D34" s="66"/>
      <c r="E34" s="5"/>
      <c r="F34" s="5"/>
      <c r="G34" s="5"/>
      <c r="H34" s="5"/>
      <c r="I34" s="5"/>
      <c r="J34" s="3"/>
      <c r="K34" s="3"/>
      <c r="L34" s="4"/>
    </row>
    <row r="35" spans="1:12" ht="15" customHeight="1" x14ac:dyDescent="0.15">
      <c r="A35" s="100"/>
      <c r="B35" s="102"/>
      <c r="C35" s="81"/>
      <c r="D35" s="66"/>
      <c r="E35" s="5"/>
      <c r="F35" s="5"/>
      <c r="G35" s="5"/>
      <c r="H35" s="5"/>
      <c r="I35" s="5"/>
      <c r="J35" s="3"/>
      <c r="K35" s="3"/>
      <c r="L35" s="4"/>
    </row>
    <row r="36" spans="1:12" ht="15" customHeight="1" x14ac:dyDescent="0.15">
      <c r="A36" s="100"/>
      <c r="B36" s="102"/>
      <c r="C36" s="81"/>
      <c r="D36" s="66"/>
      <c r="E36" s="5"/>
      <c r="F36" s="5"/>
      <c r="G36" s="5"/>
      <c r="H36" s="5"/>
      <c r="I36" s="5"/>
      <c r="J36" s="3"/>
      <c r="K36" s="3"/>
      <c r="L36" s="4"/>
    </row>
    <row r="37" spans="1:12" ht="15" customHeight="1" x14ac:dyDescent="0.15">
      <c r="A37" s="100"/>
      <c r="B37" s="102"/>
      <c r="C37" s="81"/>
      <c r="D37" s="66"/>
      <c r="E37" s="5"/>
      <c r="F37" s="5"/>
      <c r="G37" s="5"/>
      <c r="H37" s="5"/>
      <c r="I37" s="5"/>
      <c r="J37" s="3"/>
      <c r="K37" s="3"/>
      <c r="L37" s="4"/>
    </row>
    <row r="38" spans="1:12" ht="15" customHeight="1" x14ac:dyDescent="0.15">
      <c r="A38" s="100"/>
      <c r="B38" s="102"/>
      <c r="C38" s="81"/>
      <c r="D38" s="66"/>
      <c r="E38" s="5"/>
      <c r="F38" s="5"/>
      <c r="G38" s="5"/>
      <c r="H38" s="5"/>
      <c r="I38" s="5"/>
      <c r="J38" s="3"/>
      <c r="K38" s="3"/>
      <c r="L38" s="4"/>
    </row>
    <row r="39" spans="1:12" ht="15" customHeight="1" x14ac:dyDescent="0.15">
      <c r="A39" s="100"/>
      <c r="B39" s="102"/>
      <c r="C39" s="81"/>
      <c r="D39" s="66"/>
      <c r="E39" s="3"/>
      <c r="F39" s="3"/>
      <c r="G39" s="3"/>
      <c r="H39" s="3"/>
      <c r="I39" s="3"/>
      <c r="J39" s="3"/>
      <c r="K39" s="3"/>
      <c r="L39" s="4"/>
    </row>
    <row r="40" spans="1:12" ht="15" customHeight="1" x14ac:dyDescent="0.15">
      <c r="A40" s="103"/>
      <c r="B40" s="104"/>
      <c r="C40" s="82"/>
      <c r="D40" s="83"/>
      <c r="E40" s="6"/>
      <c r="F40" s="6"/>
      <c r="G40" s="6"/>
      <c r="H40" s="6"/>
      <c r="I40" s="6"/>
      <c r="J40" s="6"/>
      <c r="K40" s="6"/>
      <c r="L40" s="7"/>
    </row>
  </sheetData>
  <mergeCells count="4">
    <mergeCell ref="A2:A3"/>
    <mergeCell ref="B2:B3"/>
    <mergeCell ref="C2:D2"/>
    <mergeCell ref="C4:C10"/>
  </mergeCells>
  <phoneticPr fontId="1"/>
  <conditionalFormatting sqref="F2:G2">
    <cfRule type="expression" dxfId="83" priority="1" stopIfTrue="1">
      <formula>$M$2="a"</formula>
    </cfRule>
    <cfRule type="expression" dxfId="82" priority="2" stopIfTrue="1">
      <formula>$M$2&lt;&gt;"a"</formula>
    </cfRule>
  </conditionalFormatting>
  <conditionalFormatting sqref="H2:I2">
    <cfRule type="expression" dxfId="81" priority="3" stopIfTrue="1">
      <formula>$M$2="b"</formula>
    </cfRule>
    <cfRule type="expression" dxfId="80" priority="4" stopIfTrue="1">
      <formula>$M$2&lt;&gt;"b"</formula>
    </cfRule>
  </conditionalFormatting>
  <conditionalFormatting sqref="J2">
    <cfRule type="expression" dxfId="79" priority="5" stopIfTrue="1">
      <formula>$M$2="c"</formula>
    </cfRule>
    <cfRule type="expression" dxfId="78" priority="6" stopIfTrue="1">
      <formula>$M$2&lt;&gt;"c"</formula>
    </cfRule>
  </conditionalFormatting>
  <conditionalFormatting sqref="K2">
    <cfRule type="expression" dxfId="77" priority="7" stopIfTrue="1">
      <formula>$M$2="d"</formula>
    </cfRule>
    <cfRule type="expression" dxfId="76" priority="8" stopIfTrue="1">
      <formula>$M$2&lt;&gt;"d"</formula>
    </cfRule>
  </conditionalFormatting>
  <conditionalFormatting sqref="L2">
    <cfRule type="expression" dxfId="75" priority="9" stopIfTrue="1">
      <formula>$M$2="e"</formula>
    </cfRule>
    <cfRule type="expression" dxfId="74" priority="10" stopIfTrue="1">
      <formula>$M$2&lt;&gt;"e"</formula>
    </cfRule>
  </conditionalFormatting>
  <dataValidations count="1">
    <dataValidation type="list" imeMode="disabled" allowBlank="1" showInputMessage="1" showErrorMessage="1" sqref="D5 C16:D21 C12:D14 C23:D23 D8">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BreakPreview" topLeftCell="A10" zoomScaleNormal="85" zoomScaleSheetLayoutView="100" workbookViewId="0">
      <selection activeCell="H19" sqref="H19"/>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3" ht="15" customHeight="1" x14ac:dyDescent="0.15">
      <c r="A1" s="53" t="s">
        <v>403</v>
      </c>
      <c r="B1" s="53" t="s">
        <v>79</v>
      </c>
      <c r="C1" s="53"/>
      <c r="D1" s="53"/>
      <c r="E1" s="53"/>
      <c r="F1" s="53"/>
      <c r="G1" s="53"/>
      <c r="H1" s="54" t="s">
        <v>413</v>
      </c>
      <c r="I1" s="54"/>
      <c r="J1" s="53"/>
      <c r="K1" s="53"/>
      <c r="L1" s="55" t="s">
        <v>129</v>
      </c>
    </row>
    <row r="2" spans="1:13" ht="15" customHeight="1" x14ac:dyDescent="0.15">
      <c r="A2" s="249" t="s">
        <v>108</v>
      </c>
      <c r="B2" s="251" t="s">
        <v>117</v>
      </c>
      <c r="C2" s="253" t="s">
        <v>109</v>
      </c>
      <c r="D2" s="254"/>
      <c r="E2" s="56" t="s">
        <v>110</v>
      </c>
      <c r="F2" s="110" t="s">
        <v>73</v>
      </c>
      <c r="G2" s="150"/>
      <c r="H2" s="111" t="s">
        <v>74</v>
      </c>
      <c r="I2" s="111"/>
      <c r="J2" s="111" t="s">
        <v>75</v>
      </c>
      <c r="K2" s="111" t="s">
        <v>76</v>
      </c>
      <c r="L2" s="112" t="s">
        <v>77</v>
      </c>
      <c r="M2" s="42" t="b">
        <f>IF(M13=1,"e",IF(M10=1,"d",IF(M7=1,"c",IF(C35,IF(C34&lt;=2,"c",IF(D35&lt;0.6,"d",IF(D35&lt;0.8,"c",IF(D35&lt;0.9,"b","a"))))))))</f>
        <v>0</v>
      </c>
    </row>
    <row r="3" spans="1:13" ht="15" customHeight="1" x14ac:dyDescent="0.15">
      <c r="A3" s="250"/>
      <c r="B3" s="252"/>
      <c r="C3" s="108" t="s">
        <v>118</v>
      </c>
      <c r="D3" s="109" t="s">
        <v>119</v>
      </c>
      <c r="E3" s="57" t="s">
        <v>111</v>
      </c>
      <c r="F3" s="113" t="s">
        <v>266</v>
      </c>
      <c r="G3" s="151"/>
      <c r="H3" s="114" t="s">
        <v>267</v>
      </c>
      <c r="I3" s="114"/>
      <c r="J3" s="114" t="s">
        <v>268</v>
      </c>
      <c r="K3" s="114" t="s">
        <v>269</v>
      </c>
      <c r="L3" s="115" t="s">
        <v>270</v>
      </c>
    </row>
    <row r="4" spans="1:13" ht="15" customHeight="1" x14ac:dyDescent="0.15">
      <c r="A4" s="149" t="s">
        <v>99</v>
      </c>
      <c r="B4" s="99" t="s">
        <v>102</v>
      </c>
      <c r="C4" s="246"/>
      <c r="D4" s="64"/>
      <c r="E4" s="10" t="s">
        <v>122</v>
      </c>
      <c r="F4" s="3"/>
      <c r="G4" s="3"/>
      <c r="H4" s="3"/>
      <c r="I4" s="3"/>
      <c r="J4" s="3"/>
      <c r="K4" s="3"/>
      <c r="L4" s="4"/>
    </row>
    <row r="5" spans="1:13" ht="15" customHeight="1" x14ac:dyDescent="0.15">
      <c r="A5" s="100"/>
      <c r="B5" s="102"/>
      <c r="C5" s="247"/>
      <c r="D5" s="65"/>
      <c r="E5" s="11" t="s">
        <v>166</v>
      </c>
      <c r="F5" s="3" t="s">
        <v>233</v>
      </c>
      <c r="G5" s="3"/>
      <c r="H5" s="3"/>
      <c r="I5" s="3"/>
      <c r="J5" s="3"/>
      <c r="K5" s="3"/>
      <c r="L5" s="4"/>
    </row>
    <row r="6" spans="1:13" ht="15" customHeight="1" x14ac:dyDescent="0.15">
      <c r="A6" s="100"/>
      <c r="B6" s="102"/>
      <c r="C6" s="247"/>
      <c r="D6" s="66"/>
      <c r="E6" s="16"/>
      <c r="F6" s="8" t="s">
        <v>125</v>
      </c>
      <c r="G6" s="8"/>
      <c r="H6" s="3"/>
      <c r="I6" s="3"/>
      <c r="J6" s="3"/>
      <c r="K6" s="3"/>
      <c r="L6" s="4"/>
    </row>
    <row r="7" spans="1:13" ht="15" customHeight="1" x14ac:dyDescent="0.15">
      <c r="A7" s="100"/>
      <c r="B7" s="102"/>
      <c r="C7" s="247"/>
      <c r="D7" s="66"/>
      <c r="E7" s="17"/>
      <c r="F7" s="16" t="s">
        <v>128</v>
      </c>
      <c r="G7" s="16"/>
      <c r="H7" s="3"/>
      <c r="I7" s="3"/>
      <c r="J7" s="3"/>
      <c r="K7" s="3" t="s">
        <v>192</v>
      </c>
      <c r="L7" s="4"/>
      <c r="M7" s="42">
        <f>COUNTA(D5)</f>
        <v>0</v>
      </c>
    </row>
    <row r="8" spans="1:13" ht="15" customHeight="1" x14ac:dyDescent="0.15">
      <c r="A8" s="100"/>
      <c r="B8" s="102"/>
      <c r="C8" s="247"/>
      <c r="D8" s="65"/>
      <c r="E8" s="11" t="s">
        <v>174</v>
      </c>
      <c r="F8" s="3" t="s">
        <v>264</v>
      </c>
      <c r="G8" s="3"/>
      <c r="H8" s="3"/>
      <c r="I8" s="3"/>
      <c r="J8" s="3"/>
      <c r="K8" s="3"/>
      <c r="L8" s="4"/>
    </row>
    <row r="9" spans="1:13" ht="15" customHeight="1" x14ac:dyDescent="0.15">
      <c r="A9" s="100"/>
      <c r="B9" s="102"/>
      <c r="C9" s="247"/>
      <c r="D9" s="66"/>
      <c r="E9" s="11"/>
      <c r="F9" s="8" t="s">
        <v>125</v>
      </c>
      <c r="G9" s="8"/>
      <c r="H9" s="3"/>
      <c r="I9" s="3"/>
      <c r="J9" s="3"/>
      <c r="K9" s="3"/>
      <c r="L9" s="4"/>
    </row>
    <row r="10" spans="1:13" ht="15" customHeight="1" x14ac:dyDescent="0.15">
      <c r="A10" s="100"/>
      <c r="B10" s="102"/>
      <c r="C10" s="247"/>
      <c r="D10" s="66"/>
      <c r="E10" s="16"/>
      <c r="F10" s="16" t="s">
        <v>128</v>
      </c>
      <c r="G10" s="16"/>
      <c r="H10" s="3"/>
      <c r="I10" s="3"/>
      <c r="J10" s="3"/>
      <c r="K10" s="3" t="s">
        <v>164</v>
      </c>
      <c r="L10" s="4"/>
      <c r="M10" s="42">
        <f>COUNTA(D8)</f>
        <v>0</v>
      </c>
    </row>
    <row r="11" spans="1:13" ht="15" customHeight="1" x14ac:dyDescent="0.15">
      <c r="A11" s="100"/>
      <c r="B11" s="102"/>
      <c r="C11" s="247"/>
      <c r="D11" s="65"/>
      <c r="E11" s="11" t="s">
        <v>232</v>
      </c>
      <c r="F11" s="3" t="s">
        <v>265</v>
      </c>
      <c r="G11" s="3"/>
      <c r="H11" s="3"/>
      <c r="I11" s="3"/>
      <c r="J11" s="3"/>
      <c r="K11" s="3"/>
      <c r="L11" s="4"/>
    </row>
    <row r="12" spans="1:13" ht="15" customHeight="1" x14ac:dyDescent="0.15">
      <c r="A12" s="100"/>
      <c r="B12" s="102"/>
      <c r="C12" s="247"/>
      <c r="D12" s="66"/>
      <c r="E12" s="16"/>
      <c r="F12" s="8" t="s">
        <v>125</v>
      </c>
      <c r="G12" s="8"/>
      <c r="H12" s="3"/>
      <c r="I12" s="3"/>
      <c r="J12" s="3"/>
      <c r="K12" s="3"/>
      <c r="L12" s="4"/>
    </row>
    <row r="13" spans="1:13" ht="15" customHeight="1" x14ac:dyDescent="0.15">
      <c r="A13" s="100"/>
      <c r="B13" s="102"/>
      <c r="C13" s="248"/>
      <c r="D13" s="66"/>
      <c r="E13" s="3"/>
      <c r="F13" s="3" t="s">
        <v>128</v>
      </c>
      <c r="G13" s="3"/>
      <c r="H13" s="3"/>
      <c r="I13" s="3"/>
      <c r="J13" s="3"/>
      <c r="K13" s="3" t="s">
        <v>165</v>
      </c>
      <c r="L13" s="4"/>
      <c r="M13" s="42">
        <f>COUNTA(D11)</f>
        <v>0</v>
      </c>
    </row>
    <row r="14" spans="1:13" ht="15" customHeight="1" x14ac:dyDescent="0.15">
      <c r="A14" s="100"/>
      <c r="B14" s="102"/>
      <c r="C14" s="124"/>
      <c r="D14" s="118"/>
      <c r="E14" s="119"/>
      <c r="F14" s="119"/>
      <c r="G14" s="119"/>
      <c r="H14" s="119"/>
      <c r="I14" s="119"/>
      <c r="J14" s="119"/>
      <c r="K14" s="119"/>
      <c r="L14" s="120"/>
    </row>
    <row r="15" spans="1:13" ht="15" customHeight="1" x14ac:dyDescent="0.15">
      <c r="A15" s="100"/>
      <c r="B15" s="102"/>
      <c r="C15" s="69"/>
      <c r="D15" s="65"/>
      <c r="E15" s="11" t="s">
        <v>149</v>
      </c>
      <c r="F15" s="3" t="s">
        <v>234</v>
      </c>
      <c r="G15" s="3"/>
      <c r="H15" s="3"/>
      <c r="I15" s="3"/>
      <c r="J15" s="3"/>
      <c r="K15" s="3"/>
      <c r="L15" s="4"/>
    </row>
    <row r="16" spans="1:13" ht="15" customHeight="1" x14ac:dyDescent="0.15">
      <c r="A16" s="100"/>
      <c r="B16" s="102"/>
      <c r="C16" s="69"/>
      <c r="D16" s="65"/>
      <c r="E16" s="11" t="s">
        <v>132</v>
      </c>
      <c r="F16" s="3" t="s">
        <v>235</v>
      </c>
      <c r="G16" s="3"/>
      <c r="H16" s="3"/>
      <c r="I16" s="3"/>
      <c r="J16" s="3"/>
      <c r="K16" s="3"/>
      <c r="L16" s="4"/>
    </row>
    <row r="17" spans="1:12" ht="15" customHeight="1" x14ac:dyDescent="0.15">
      <c r="A17" s="100"/>
      <c r="B17" s="102"/>
      <c r="C17" s="69"/>
      <c r="D17" s="65"/>
      <c r="E17" s="11" t="s">
        <v>133</v>
      </c>
      <c r="F17" s="3" t="s">
        <v>238</v>
      </c>
      <c r="G17" s="3"/>
      <c r="H17" s="3"/>
      <c r="I17" s="3"/>
      <c r="J17" s="3"/>
      <c r="K17" s="3"/>
      <c r="L17" s="4"/>
    </row>
    <row r="18" spans="1:12" ht="15" customHeight="1" x14ac:dyDescent="0.15">
      <c r="A18" s="100"/>
      <c r="B18" s="102"/>
      <c r="C18" s="69"/>
      <c r="D18" s="65"/>
      <c r="E18" s="11" t="s">
        <v>134</v>
      </c>
      <c r="F18" s="3" t="s">
        <v>239</v>
      </c>
      <c r="G18" s="3"/>
      <c r="H18" s="3"/>
      <c r="I18" s="3"/>
      <c r="J18" s="3"/>
      <c r="K18" s="3"/>
      <c r="L18" s="4"/>
    </row>
    <row r="19" spans="1:12" ht="15" customHeight="1" x14ac:dyDescent="0.15">
      <c r="A19" s="100"/>
      <c r="B19" s="102"/>
      <c r="C19" s="69"/>
      <c r="D19" s="65"/>
      <c r="E19" s="11" t="s">
        <v>135</v>
      </c>
      <c r="F19" s="3" t="s">
        <v>240</v>
      </c>
      <c r="G19" s="3"/>
      <c r="H19" s="3"/>
      <c r="I19" s="3"/>
      <c r="J19" s="3"/>
      <c r="K19" s="3"/>
      <c r="L19" s="4"/>
    </row>
    <row r="20" spans="1:12" ht="15" customHeight="1" x14ac:dyDescent="0.15">
      <c r="A20" s="100"/>
      <c r="B20" s="102"/>
      <c r="C20" s="69"/>
      <c r="D20" s="65"/>
      <c r="E20" s="11" t="s">
        <v>136</v>
      </c>
      <c r="F20" s="3" t="s">
        <v>241</v>
      </c>
      <c r="G20" s="3"/>
      <c r="H20" s="3"/>
      <c r="I20" s="3"/>
      <c r="J20" s="3"/>
      <c r="K20" s="3"/>
      <c r="L20" s="4"/>
    </row>
    <row r="21" spans="1:12" ht="15" customHeight="1" x14ac:dyDescent="0.15">
      <c r="A21" s="100"/>
      <c r="B21" s="102"/>
      <c r="C21" s="69"/>
      <c r="D21" s="65"/>
      <c r="E21" s="11" t="s">
        <v>137</v>
      </c>
      <c r="F21" s="3" t="s">
        <v>242</v>
      </c>
      <c r="G21" s="3"/>
      <c r="H21" s="3"/>
      <c r="I21" s="3"/>
      <c r="J21" s="3"/>
      <c r="K21" s="3"/>
      <c r="L21" s="4"/>
    </row>
    <row r="22" spans="1:12" ht="15" customHeight="1" x14ac:dyDescent="0.15">
      <c r="A22" s="100"/>
      <c r="B22" s="102"/>
      <c r="C22" s="69"/>
      <c r="D22" s="65"/>
      <c r="E22" s="11" t="s">
        <v>138</v>
      </c>
      <c r="F22" s="3" t="s">
        <v>168</v>
      </c>
      <c r="G22" s="3"/>
      <c r="H22" s="3"/>
      <c r="I22" s="3"/>
      <c r="J22" s="3"/>
      <c r="K22" s="3"/>
      <c r="L22" s="4"/>
    </row>
    <row r="23" spans="1:12" ht="15" customHeight="1" x14ac:dyDescent="0.15">
      <c r="A23" s="100"/>
      <c r="B23" s="102"/>
      <c r="C23" s="69"/>
      <c r="D23" s="65"/>
      <c r="E23" s="11" t="s">
        <v>139</v>
      </c>
      <c r="F23" s="3" t="s">
        <v>243</v>
      </c>
      <c r="G23" s="3"/>
      <c r="H23" s="3"/>
      <c r="I23" s="3"/>
      <c r="J23" s="3"/>
      <c r="K23" s="3"/>
      <c r="L23" s="4"/>
    </row>
    <row r="24" spans="1:12" ht="15" customHeight="1" x14ac:dyDescent="0.15">
      <c r="A24" s="100"/>
      <c r="B24" s="102"/>
      <c r="C24" s="69"/>
      <c r="D24" s="65"/>
      <c r="E24" s="11" t="s">
        <v>140</v>
      </c>
      <c r="F24" s="3" t="s">
        <v>244</v>
      </c>
      <c r="G24" s="3"/>
      <c r="H24" s="3"/>
      <c r="I24" s="3"/>
      <c r="J24" s="3"/>
      <c r="K24" s="3"/>
      <c r="L24" s="4"/>
    </row>
    <row r="25" spans="1:12" ht="15" customHeight="1" x14ac:dyDescent="0.15">
      <c r="A25" s="100"/>
      <c r="B25" s="102"/>
      <c r="C25" s="69"/>
      <c r="D25" s="65"/>
      <c r="E25" s="11" t="s">
        <v>141</v>
      </c>
      <c r="F25" s="3" t="s">
        <v>245</v>
      </c>
      <c r="G25" s="3"/>
      <c r="H25" s="3"/>
      <c r="I25" s="3"/>
      <c r="J25" s="3"/>
      <c r="K25" s="3"/>
      <c r="L25" s="4"/>
    </row>
    <row r="26" spans="1:12" ht="15" customHeight="1" x14ac:dyDescent="0.15">
      <c r="A26" s="100"/>
      <c r="B26" s="102"/>
      <c r="C26" s="69"/>
      <c r="D26" s="65"/>
      <c r="E26" s="11" t="s">
        <v>142</v>
      </c>
      <c r="F26" s="3" t="s">
        <v>298</v>
      </c>
      <c r="G26" s="3"/>
      <c r="H26" s="3"/>
      <c r="I26" s="3"/>
      <c r="J26" s="3"/>
      <c r="K26" s="3"/>
      <c r="L26" s="4"/>
    </row>
    <row r="27" spans="1:12" ht="15" customHeight="1" x14ac:dyDescent="0.15">
      <c r="A27" s="100"/>
      <c r="B27" s="102"/>
      <c r="C27" s="69"/>
      <c r="D27" s="65"/>
      <c r="E27" s="11" t="s">
        <v>143</v>
      </c>
      <c r="F27" s="3" t="s">
        <v>246</v>
      </c>
      <c r="G27" s="3"/>
      <c r="H27" s="3"/>
      <c r="I27" s="3"/>
      <c r="J27" s="3"/>
      <c r="K27" s="3"/>
      <c r="L27" s="4"/>
    </row>
    <row r="28" spans="1:12" ht="15" customHeight="1" x14ac:dyDescent="0.15">
      <c r="A28" s="100"/>
      <c r="B28" s="102"/>
      <c r="C28" s="69"/>
      <c r="D28" s="65"/>
      <c r="E28" s="11" t="s">
        <v>236</v>
      </c>
      <c r="F28" s="16" t="s">
        <v>299</v>
      </c>
      <c r="G28" s="16"/>
      <c r="H28" s="16"/>
      <c r="I28" s="16"/>
      <c r="J28" s="16"/>
      <c r="K28" s="3"/>
      <c r="L28" s="4"/>
    </row>
    <row r="29" spans="1:12" ht="15" customHeight="1" x14ac:dyDescent="0.15">
      <c r="A29" s="100"/>
      <c r="B29" s="102"/>
      <c r="C29" s="116"/>
      <c r="D29" s="87"/>
      <c r="E29" s="11"/>
      <c r="F29" s="16" t="s">
        <v>221</v>
      </c>
      <c r="G29" s="16"/>
      <c r="H29" s="16"/>
      <c r="I29" s="16"/>
      <c r="J29" s="16"/>
      <c r="K29" s="3"/>
      <c r="L29" s="4"/>
    </row>
    <row r="30" spans="1:12" ht="15" customHeight="1" x14ac:dyDescent="0.15">
      <c r="A30" s="100"/>
      <c r="B30" s="102"/>
      <c r="C30" s="69"/>
      <c r="D30" s="65"/>
      <c r="E30" s="11" t="s">
        <v>237</v>
      </c>
      <c r="F30" s="31" t="s">
        <v>131</v>
      </c>
      <c r="G30" s="31"/>
      <c r="H30" s="32"/>
      <c r="I30" s="32"/>
      <c r="J30" s="32"/>
      <c r="K30" s="32"/>
      <c r="L30" s="33"/>
    </row>
    <row r="31" spans="1:12" ht="15" customHeight="1" x14ac:dyDescent="0.15">
      <c r="A31" s="100"/>
      <c r="B31" s="102"/>
      <c r="C31" s="72"/>
      <c r="D31" s="73"/>
      <c r="E31" s="47"/>
      <c r="F31" s="125"/>
      <c r="G31" s="125"/>
      <c r="H31" s="125"/>
      <c r="I31" s="125"/>
      <c r="J31" s="125"/>
      <c r="K31" s="125"/>
      <c r="L31" s="126"/>
    </row>
    <row r="32" spans="1:12" ht="15" customHeight="1" x14ac:dyDescent="0.15">
      <c r="A32" s="100"/>
      <c r="B32" s="102"/>
      <c r="C32" s="74" t="s">
        <v>112</v>
      </c>
      <c r="D32" s="75" t="s">
        <v>113</v>
      </c>
      <c r="E32" s="2"/>
      <c r="F32" s="8" t="s">
        <v>125</v>
      </c>
      <c r="G32" s="8"/>
      <c r="H32" s="3"/>
      <c r="I32" s="3"/>
      <c r="J32" s="3"/>
      <c r="K32" s="3"/>
      <c r="L32" s="4"/>
    </row>
    <row r="33" spans="1:13" ht="15" customHeight="1" x14ac:dyDescent="0.15">
      <c r="A33" s="100"/>
      <c r="B33" s="102"/>
      <c r="C33" s="68" t="s">
        <v>158</v>
      </c>
      <c r="D33" s="76" t="s">
        <v>159</v>
      </c>
      <c r="E33" s="3"/>
      <c r="F33" s="8" t="str">
        <f>"　評価値（％）＝評価数（ア）／対象数（イ）＝（ "&amp;DBCS(D34)&amp;" ）／（ "&amp;DBCS(C34)&amp;" ）＝ "&amp;IF(D34=0,IF(C34=0,"","０％"),DBCS(TEXT(ROUNDDOWN(D34/C34,2),"0%")))</f>
        <v xml:space="preserve">　評価値（％）＝評価数（ア）／対象数（イ）＝（ ０ ）／（ ０ ）＝ </v>
      </c>
      <c r="G33" s="8"/>
      <c r="H33" s="3"/>
      <c r="I33" s="3"/>
      <c r="J33" s="3"/>
      <c r="K33" s="3"/>
      <c r="L33" s="4"/>
    </row>
    <row r="34" spans="1:13" ht="15" customHeight="1" x14ac:dyDescent="0.15">
      <c r="A34" s="100"/>
      <c r="B34" s="102"/>
      <c r="C34" s="77">
        <f>COUNTIF(C15:C30,"=a")</f>
        <v>0</v>
      </c>
      <c r="D34" s="78">
        <f>COUNTIF(D15:D30,"=a")</f>
        <v>0</v>
      </c>
      <c r="E34" s="3"/>
      <c r="F34" s="3"/>
      <c r="G34" s="3"/>
      <c r="H34" s="3"/>
      <c r="I34" s="3"/>
      <c r="J34" s="3"/>
      <c r="K34" s="3"/>
      <c r="L34" s="4"/>
    </row>
    <row r="35" spans="1:13" ht="15" customHeight="1" x14ac:dyDescent="0.15">
      <c r="A35" s="100"/>
      <c r="B35" s="102"/>
      <c r="C35" s="79" t="b">
        <f>IF(COUNTIF(C$1:C34,"=a")&gt;=1,TRUE)</f>
        <v>0</v>
      </c>
      <c r="D35" s="80">
        <f>IF(D34&gt;0,D34/C34,0)</f>
        <v>0</v>
      </c>
      <c r="E35" s="3"/>
      <c r="F35" s="3" t="s">
        <v>93</v>
      </c>
      <c r="G35" s="3"/>
      <c r="H35" s="3"/>
      <c r="I35" s="3"/>
      <c r="J35" s="3"/>
      <c r="K35" s="3" t="s">
        <v>95</v>
      </c>
      <c r="L35" s="4"/>
    </row>
    <row r="36" spans="1:13" ht="15" customHeight="1" x14ac:dyDescent="0.15">
      <c r="A36" s="100"/>
      <c r="B36" s="102"/>
      <c r="C36" s="81"/>
      <c r="D36" s="66"/>
      <c r="E36" s="3"/>
      <c r="F36" s="3" t="s">
        <v>96</v>
      </c>
      <c r="G36" s="3"/>
      <c r="H36" s="3"/>
      <c r="I36" s="3"/>
      <c r="J36" s="3"/>
      <c r="K36" s="3" t="s">
        <v>191</v>
      </c>
      <c r="L36" s="54"/>
      <c r="M36" s="143"/>
    </row>
    <row r="37" spans="1:13" ht="15" customHeight="1" x14ac:dyDescent="0.15">
      <c r="A37" s="100"/>
      <c r="B37" s="102"/>
      <c r="C37" s="81"/>
      <c r="D37" s="66"/>
      <c r="E37" s="3"/>
      <c r="F37" s="3" t="s">
        <v>126</v>
      </c>
      <c r="G37" s="3"/>
      <c r="H37" s="3"/>
      <c r="I37" s="3"/>
      <c r="J37" s="3"/>
      <c r="K37" s="3" t="s">
        <v>192</v>
      </c>
      <c r="L37" s="4"/>
    </row>
    <row r="38" spans="1:13" ht="15" customHeight="1" x14ac:dyDescent="0.15">
      <c r="A38" s="100"/>
      <c r="B38" s="102"/>
      <c r="C38" s="81"/>
      <c r="D38" s="66"/>
      <c r="E38" s="3"/>
      <c r="F38" s="3" t="s">
        <v>127</v>
      </c>
      <c r="G38" s="3"/>
      <c r="H38" s="3"/>
      <c r="I38" s="3"/>
      <c r="J38" s="3"/>
      <c r="K38" s="3" t="s">
        <v>175</v>
      </c>
      <c r="L38" s="4"/>
    </row>
    <row r="39" spans="1:13" ht="15" customHeight="1" x14ac:dyDescent="0.15">
      <c r="A39" s="100"/>
      <c r="B39" s="102"/>
      <c r="C39" s="81"/>
      <c r="D39" s="66"/>
      <c r="E39" s="3"/>
      <c r="F39" s="8" t="s">
        <v>324</v>
      </c>
      <c r="G39" s="8"/>
      <c r="H39" s="8"/>
      <c r="I39" s="8"/>
      <c r="J39" s="3"/>
      <c r="K39" s="3" t="s">
        <v>192</v>
      </c>
      <c r="L39" s="4"/>
    </row>
    <row r="40" spans="1:13" ht="15" customHeight="1" x14ac:dyDescent="0.15">
      <c r="A40" s="103"/>
      <c r="B40" s="104"/>
      <c r="C40" s="82"/>
      <c r="D40" s="83"/>
      <c r="E40" s="6"/>
      <c r="F40" s="6"/>
      <c r="G40" s="6"/>
      <c r="H40" s="6"/>
      <c r="I40" s="6"/>
      <c r="J40" s="6"/>
      <c r="K40" s="6"/>
      <c r="L40" s="7"/>
    </row>
  </sheetData>
  <mergeCells count="4">
    <mergeCell ref="A2:A3"/>
    <mergeCell ref="B2:B3"/>
    <mergeCell ref="C2:D2"/>
    <mergeCell ref="C4:C13"/>
  </mergeCells>
  <phoneticPr fontId="1"/>
  <conditionalFormatting sqref="F2:G2">
    <cfRule type="expression" dxfId="73" priority="1" stopIfTrue="1">
      <formula>$M$2="a"</formula>
    </cfRule>
    <cfRule type="expression" dxfId="72" priority="2" stopIfTrue="1">
      <formula>$M$2&lt;&gt;"a"</formula>
    </cfRule>
  </conditionalFormatting>
  <conditionalFormatting sqref="H2:I2">
    <cfRule type="expression" dxfId="71" priority="3" stopIfTrue="1">
      <formula>$M$2="b"</formula>
    </cfRule>
    <cfRule type="expression" dxfId="70" priority="4" stopIfTrue="1">
      <formula>$M$2&lt;&gt;"b"</formula>
    </cfRule>
  </conditionalFormatting>
  <conditionalFormatting sqref="J2">
    <cfRule type="expression" dxfId="69" priority="5" stopIfTrue="1">
      <formula>$M$2="c"</formula>
    </cfRule>
    <cfRule type="expression" dxfId="68" priority="6" stopIfTrue="1">
      <formula>$M$2&lt;&gt;"c"</formula>
    </cfRule>
  </conditionalFormatting>
  <conditionalFormatting sqref="K2">
    <cfRule type="expression" dxfId="67" priority="7" stopIfTrue="1">
      <formula>$M$2="d"</formula>
    </cfRule>
    <cfRule type="expression" dxfId="66" priority="8" stopIfTrue="1">
      <formula>$M$2&lt;&gt;"d"</formula>
    </cfRule>
  </conditionalFormatting>
  <conditionalFormatting sqref="L2">
    <cfRule type="expression" dxfId="65" priority="9" stopIfTrue="1">
      <formula>$M$2="e"</formula>
    </cfRule>
    <cfRule type="expression" dxfId="64" priority="10" stopIfTrue="1">
      <formula>$M$2&lt;&gt;"e"</formula>
    </cfRule>
  </conditionalFormatting>
  <dataValidations count="1">
    <dataValidation type="list" imeMode="disabled" allowBlank="1" showInputMessage="1" showErrorMessage="1" sqref="D5 D8 D11 C30:D30 C15:D28">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BreakPreview" topLeftCell="A7" zoomScaleNormal="85" zoomScaleSheetLayoutView="100" workbookViewId="0">
      <selection activeCell="H1" sqref="H1"/>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3" ht="15" customHeight="1" x14ac:dyDescent="0.15">
      <c r="A1" s="53" t="s">
        <v>404</v>
      </c>
      <c r="B1" s="53" t="s">
        <v>80</v>
      </c>
      <c r="C1" s="53"/>
      <c r="D1" s="53"/>
      <c r="E1" s="88"/>
      <c r="F1" s="53"/>
      <c r="G1" s="53"/>
      <c r="H1" s="54" t="s">
        <v>413</v>
      </c>
      <c r="I1" s="54"/>
      <c r="J1" s="53"/>
      <c r="K1" s="53"/>
      <c r="L1" s="55" t="s">
        <v>129</v>
      </c>
    </row>
    <row r="2" spans="1:13" ht="15" customHeight="1" x14ac:dyDescent="0.15">
      <c r="A2" s="249" t="s">
        <v>108</v>
      </c>
      <c r="B2" s="251" t="s">
        <v>117</v>
      </c>
      <c r="C2" s="253" t="s">
        <v>109</v>
      </c>
      <c r="D2" s="254"/>
      <c r="E2" s="56" t="s">
        <v>110</v>
      </c>
      <c r="F2" s="110" t="s">
        <v>73</v>
      </c>
      <c r="G2" s="150"/>
      <c r="H2" s="111" t="s">
        <v>74</v>
      </c>
      <c r="I2" s="111"/>
      <c r="J2" s="111" t="s">
        <v>75</v>
      </c>
      <c r="K2" s="111" t="s">
        <v>76</v>
      </c>
      <c r="L2" s="112" t="s">
        <v>77</v>
      </c>
      <c r="M2" s="42" t="b">
        <f>IF(M10=1,"e",IF(M7=1,"d",IF(C26,IF(C25&lt;=2,"c",IF(D26&lt;0.6,"d",IF(D26&lt;0.8,"c",IF(D26&lt;0.9,"b","a")))))))</f>
        <v>0</v>
      </c>
    </row>
    <row r="3" spans="1:13" ht="15" customHeight="1" x14ac:dyDescent="0.15">
      <c r="A3" s="250"/>
      <c r="B3" s="252"/>
      <c r="C3" s="108" t="s">
        <v>118</v>
      </c>
      <c r="D3" s="109" t="s">
        <v>119</v>
      </c>
      <c r="E3" s="57" t="s">
        <v>111</v>
      </c>
      <c r="F3" s="113" t="s">
        <v>271</v>
      </c>
      <c r="G3" s="151"/>
      <c r="H3" s="114" t="s">
        <v>272</v>
      </c>
      <c r="I3" s="114"/>
      <c r="J3" s="114" t="s">
        <v>273</v>
      </c>
      <c r="K3" s="114" t="s">
        <v>274</v>
      </c>
      <c r="L3" s="115" t="s">
        <v>275</v>
      </c>
    </row>
    <row r="4" spans="1:13" ht="15" customHeight="1" x14ac:dyDescent="0.15">
      <c r="A4" s="149" t="s">
        <v>99</v>
      </c>
      <c r="B4" s="99" t="s">
        <v>103</v>
      </c>
      <c r="C4" s="246"/>
      <c r="D4" s="64"/>
      <c r="E4" s="10" t="s">
        <v>122</v>
      </c>
      <c r="F4" s="3"/>
      <c r="G4" s="3"/>
      <c r="H4" s="3"/>
      <c r="I4" s="3"/>
      <c r="J4" s="3"/>
      <c r="K4" s="3"/>
      <c r="L4" s="4"/>
    </row>
    <row r="5" spans="1:13" ht="15" customHeight="1" x14ac:dyDescent="0.15">
      <c r="A5" s="100"/>
      <c r="B5" s="102"/>
      <c r="C5" s="247"/>
      <c r="D5" s="65"/>
      <c r="E5" s="11" t="s">
        <v>166</v>
      </c>
      <c r="F5" s="3" t="s">
        <v>0</v>
      </c>
      <c r="G5" s="3"/>
      <c r="H5" s="3"/>
      <c r="I5" s="3"/>
      <c r="J5" s="3"/>
      <c r="K5" s="3"/>
      <c r="L5" s="4"/>
    </row>
    <row r="6" spans="1:13" ht="15" customHeight="1" x14ac:dyDescent="0.15">
      <c r="A6" s="100"/>
      <c r="B6" s="102"/>
      <c r="C6" s="247"/>
      <c r="D6" s="66"/>
      <c r="E6" s="16"/>
      <c r="F6" s="8" t="s">
        <v>125</v>
      </c>
      <c r="G6" s="8"/>
      <c r="H6" s="3"/>
      <c r="I6" s="3"/>
      <c r="J6" s="3"/>
      <c r="K6" s="3"/>
      <c r="L6" s="4"/>
    </row>
    <row r="7" spans="1:13" ht="15" customHeight="1" x14ac:dyDescent="0.15">
      <c r="A7" s="100"/>
      <c r="B7" s="102"/>
      <c r="C7" s="247"/>
      <c r="D7" s="66"/>
      <c r="E7" s="17"/>
      <c r="F7" s="16" t="s">
        <v>128</v>
      </c>
      <c r="G7" s="16"/>
      <c r="H7" s="3"/>
      <c r="I7" s="3"/>
      <c r="J7" s="3"/>
      <c r="K7" s="3" t="s">
        <v>164</v>
      </c>
      <c r="L7" s="4"/>
      <c r="M7" s="42">
        <f>COUNTA(D5)</f>
        <v>0</v>
      </c>
    </row>
    <row r="8" spans="1:13" ht="15" customHeight="1" x14ac:dyDescent="0.15">
      <c r="A8" s="100"/>
      <c r="B8" s="102"/>
      <c r="C8" s="247"/>
      <c r="D8" s="65"/>
      <c r="E8" s="11" t="s">
        <v>174</v>
      </c>
      <c r="F8" s="3" t="s">
        <v>1</v>
      </c>
      <c r="G8" s="3"/>
      <c r="H8" s="3"/>
      <c r="I8" s="3"/>
      <c r="J8" s="3"/>
      <c r="K8" s="3"/>
      <c r="L8" s="4"/>
    </row>
    <row r="9" spans="1:13" ht="15" customHeight="1" x14ac:dyDescent="0.15">
      <c r="A9" s="100"/>
      <c r="B9" s="102"/>
      <c r="C9" s="247"/>
      <c r="D9" s="66"/>
      <c r="E9" s="11"/>
      <c r="F9" s="8" t="s">
        <v>125</v>
      </c>
      <c r="G9" s="8"/>
      <c r="H9" s="3"/>
      <c r="I9" s="3"/>
      <c r="J9" s="3"/>
      <c r="K9" s="3"/>
      <c r="L9" s="4"/>
    </row>
    <row r="10" spans="1:13" ht="15" customHeight="1" x14ac:dyDescent="0.15">
      <c r="A10" s="100"/>
      <c r="B10" s="102"/>
      <c r="C10" s="248"/>
      <c r="D10" s="66"/>
      <c r="E10" s="16"/>
      <c r="F10" s="3" t="s">
        <v>128</v>
      </c>
      <c r="G10" s="3"/>
      <c r="H10" s="3"/>
      <c r="I10" s="3"/>
      <c r="J10" s="3"/>
      <c r="K10" s="3" t="s">
        <v>165</v>
      </c>
      <c r="L10" s="4"/>
      <c r="M10" s="42">
        <f>COUNTA(D8)</f>
        <v>0</v>
      </c>
    </row>
    <row r="11" spans="1:13" ht="15" customHeight="1" x14ac:dyDescent="0.15">
      <c r="A11" s="100"/>
      <c r="B11" s="102"/>
      <c r="C11" s="117"/>
      <c r="D11" s="118"/>
      <c r="E11" s="119"/>
      <c r="F11" s="119"/>
      <c r="G11" s="119"/>
      <c r="H11" s="119"/>
      <c r="I11" s="119"/>
      <c r="J11" s="119"/>
      <c r="K11" s="119"/>
      <c r="L11" s="120"/>
    </row>
    <row r="12" spans="1:13" ht="15" customHeight="1" x14ac:dyDescent="0.15">
      <c r="A12" s="100"/>
      <c r="B12" s="102"/>
      <c r="C12" s="69"/>
      <c r="D12" s="65"/>
      <c r="E12" s="11" t="s">
        <v>166</v>
      </c>
      <c r="F12" s="3" t="s">
        <v>300</v>
      </c>
      <c r="G12" s="3"/>
      <c r="H12" s="3"/>
      <c r="I12" s="3"/>
      <c r="J12" s="3"/>
      <c r="K12" s="3"/>
      <c r="L12" s="4"/>
    </row>
    <row r="13" spans="1:13" ht="15" customHeight="1" x14ac:dyDescent="0.15">
      <c r="A13" s="100"/>
      <c r="B13" s="102"/>
      <c r="C13" s="69"/>
      <c r="D13" s="65"/>
      <c r="E13" s="11" t="s">
        <v>132</v>
      </c>
      <c r="F13" s="3" t="s">
        <v>2</v>
      </c>
      <c r="G13" s="3"/>
      <c r="H13" s="3"/>
      <c r="I13" s="3"/>
      <c r="J13" s="3"/>
      <c r="K13" s="3"/>
      <c r="L13" s="4"/>
    </row>
    <row r="14" spans="1:13" ht="15" customHeight="1" x14ac:dyDescent="0.15">
      <c r="A14" s="100"/>
      <c r="B14" s="102"/>
      <c r="C14" s="69"/>
      <c r="D14" s="65"/>
      <c r="E14" s="11" t="s">
        <v>133</v>
      </c>
      <c r="F14" s="3" t="s">
        <v>3</v>
      </c>
      <c r="G14" s="3"/>
      <c r="H14" s="3"/>
      <c r="I14" s="3"/>
      <c r="J14" s="3"/>
      <c r="K14" s="3"/>
      <c r="L14" s="4"/>
    </row>
    <row r="15" spans="1:13" ht="15" customHeight="1" x14ac:dyDescent="0.15">
      <c r="A15" s="100"/>
      <c r="B15" s="102"/>
      <c r="C15" s="69"/>
      <c r="D15" s="65"/>
      <c r="E15" s="11" t="s">
        <v>134</v>
      </c>
      <c r="F15" s="3" t="s">
        <v>4</v>
      </c>
      <c r="G15" s="3"/>
      <c r="H15" s="3"/>
      <c r="I15" s="3"/>
      <c r="J15" s="3"/>
      <c r="K15" s="3"/>
      <c r="L15" s="4"/>
    </row>
    <row r="16" spans="1:13" ht="15" customHeight="1" x14ac:dyDescent="0.15">
      <c r="A16" s="100"/>
      <c r="B16" s="102"/>
      <c r="C16" s="69"/>
      <c r="D16" s="65"/>
      <c r="E16" s="11" t="s">
        <v>135</v>
      </c>
      <c r="F16" s="3" t="s">
        <v>5</v>
      </c>
      <c r="G16" s="3"/>
      <c r="H16" s="3"/>
      <c r="I16" s="3"/>
      <c r="J16" s="3"/>
      <c r="K16" s="3"/>
      <c r="L16" s="4"/>
    </row>
    <row r="17" spans="1:12" ht="15" customHeight="1" x14ac:dyDescent="0.15">
      <c r="A17" s="100"/>
      <c r="B17" s="102"/>
      <c r="C17" s="70"/>
      <c r="D17" s="71"/>
      <c r="E17" s="11"/>
      <c r="F17" s="3" t="s">
        <v>6</v>
      </c>
      <c r="G17" s="3"/>
      <c r="H17" s="3"/>
      <c r="I17" s="3"/>
      <c r="J17" s="3"/>
      <c r="K17" s="3"/>
      <c r="L17" s="4"/>
    </row>
    <row r="18" spans="1:12" ht="15" customHeight="1" x14ac:dyDescent="0.15">
      <c r="A18" s="100"/>
      <c r="B18" s="102"/>
      <c r="C18" s="69"/>
      <c r="D18" s="65"/>
      <c r="E18" s="11" t="s">
        <v>7</v>
      </c>
      <c r="F18" s="3" t="s">
        <v>9</v>
      </c>
      <c r="G18" s="3"/>
      <c r="H18" s="3"/>
      <c r="I18" s="3"/>
      <c r="J18" s="3"/>
      <c r="K18" s="3"/>
      <c r="L18" s="4"/>
    </row>
    <row r="19" spans="1:12" ht="15" customHeight="1" x14ac:dyDescent="0.15">
      <c r="A19" s="100"/>
      <c r="B19" s="102"/>
      <c r="C19" s="69"/>
      <c r="D19" s="65"/>
      <c r="E19" s="11" t="s">
        <v>8</v>
      </c>
      <c r="F19" s="16" t="s">
        <v>301</v>
      </c>
      <c r="G19" s="16"/>
      <c r="H19" s="16"/>
      <c r="I19" s="16"/>
      <c r="J19" s="16"/>
      <c r="K19" s="3"/>
      <c r="L19" s="4"/>
    </row>
    <row r="20" spans="1:12" ht="15" customHeight="1" x14ac:dyDescent="0.15">
      <c r="A20" s="100"/>
      <c r="B20" s="102"/>
      <c r="C20" s="116"/>
      <c r="D20" s="87"/>
      <c r="E20" s="11"/>
      <c r="F20" s="16" t="s">
        <v>297</v>
      </c>
      <c r="G20" s="16"/>
      <c r="H20" s="16"/>
      <c r="I20" s="16"/>
      <c r="J20" s="16"/>
      <c r="K20" s="3"/>
      <c r="L20" s="4"/>
    </row>
    <row r="21" spans="1:12" ht="15" customHeight="1" x14ac:dyDescent="0.15">
      <c r="A21" s="100"/>
      <c r="B21" s="102"/>
      <c r="C21" s="69"/>
      <c r="D21" s="65"/>
      <c r="E21" s="11" t="s">
        <v>229</v>
      </c>
      <c r="F21" s="31" t="s">
        <v>131</v>
      </c>
      <c r="G21" s="31"/>
      <c r="H21" s="34"/>
      <c r="I21" s="34"/>
      <c r="J21" s="34"/>
      <c r="K21" s="34"/>
      <c r="L21" s="35"/>
    </row>
    <row r="22" spans="1:12" ht="15" customHeight="1" x14ac:dyDescent="0.15">
      <c r="A22" s="100"/>
      <c r="B22" s="102"/>
      <c r="C22" s="123"/>
      <c r="D22" s="67"/>
      <c r="E22" s="47"/>
      <c r="F22" s="62"/>
      <c r="G22" s="62"/>
      <c r="H22" s="62"/>
      <c r="I22" s="62"/>
      <c r="J22" s="62"/>
      <c r="K22" s="62"/>
      <c r="L22" s="63"/>
    </row>
    <row r="23" spans="1:12" ht="15" customHeight="1" x14ac:dyDescent="0.15">
      <c r="A23" s="100"/>
      <c r="B23" s="102"/>
      <c r="C23" s="74" t="s">
        <v>112</v>
      </c>
      <c r="D23" s="75" t="s">
        <v>113</v>
      </c>
      <c r="E23" s="2"/>
      <c r="F23" s="8" t="s">
        <v>125</v>
      </c>
      <c r="G23" s="8"/>
      <c r="H23" s="3"/>
      <c r="I23" s="3"/>
      <c r="J23" s="3"/>
      <c r="K23" s="3"/>
      <c r="L23" s="4"/>
    </row>
    <row r="24" spans="1:12" ht="15" customHeight="1" x14ac:dyDescent="0.15">
      <c r="A24" s="100"/>
      <c r="B24" s="102"/>
      <c r="C24" s="68" t="s">
        <v>158</v>
      </c>
      <c r="D24" s="76" t="s">
        <v>159</v>
      </c>
      <c r="E24" s="3"/>
      <c r="F24" s="8" t="str">
        <f>"　評価値（％）＝評価数（ア）／対象数（イ）＝（ "&amp;DBCS(D25)&amp;" ）／（ "&amp;DBCS(C25)&amp;" ）＝ "&amp;IF(D25=0,IF(C25=0,"","０％"),DBCS(TEXT(ROUNDDOWN(D25/C25,2),"0%")))</f>
        <v xml:space="preserve">　評価値（％）＝評価数（ア）／対象数（イ）＝（ ０ ）／（ ０ ）＝ </v>
      </c>
      <c r="G24" s="8"/>
      <c r="H24" s="3"/>
      <c r="I24" s="3"/>
      <c r="J24" s="3"/>
      <c r="K24" s="3"/>
      <c r="L24" s="4"/>
    </row>
    <row r="25" spans="1:12" ht="15" customHeight="1" x14ac:dyDescent="0.15">
      <c r="A25" s="100"/>
      <c r="B25" s="102"/>
      <c r="C25" s="77">
        <f>COUNTIF(C12:C21,"=a")</f>
        <v>0</v>
      </c>
      <c r="D25" s="78">
        <f>COUNTIF(D12:D21,"=a")</f>
        <v>0</v>
      </c>
      <c r="E25" s="3"/>
      <c r="F25" s="3"/>
      <c r="G25" s="3"/>
      <c r="H25" s="3"/>
      <c r="I25" s="3"/>
      <c r="J25" s="3"/>
      <c r="K25" s="3"/>
      <c r="L25" s="4"/>
    </row>
    <row r="26" spans="1:12" ht="15" customHeight="1" x14ac:dyDescent="0.15">
      <c r="A26" s="100"/>
      <c r="B26" s="102"/>
      <c r="C26" s="79" t="b">
        <f>IF(COUNTIF(C$1:C25,"=a")&gt;=1,TRUE)</f>
        <v>0</v>
      </c>
      <c r="D26" s="80">
        <f>IF(D25&gt;0,D25/C25,0)</f>
        <v>0</v>
      </c>
      <c r="E26" s="3"/>
      <c r="F26" s="3" t="s">
        <v>93</v>
      </c>
      <c r="G26" s="3"/>
      <c r="H26" s="3"/>
      <c r="I26" s="3"/>
      <c r="J26" s="3"/>
      <c r="K26" s="3" t="s">
        <v>95</v>
      </c>
      <c r="L26" s="4"/>
    </row>
    <row r="27" spans="1:12" ht="15" customHeight="1" x14ac:dyDescent="0.15">
      <c r="A27" s="100"/>
      <c r="B27" s="102"/>
      <c r="C27" s="81"/>
      <c r="D27" s="66"/>
      <c r="E27" s="3"/>
      <c r="F27" s="3" t="s">
        <v>96</v>
      </c>
      <c r="G27" s="3"/>
      <c r="H27" s="3"/>
      <c r="I27" s="3"/>
      <c r="J27" s="3"/>
      <c r="K27" s="3" t="s">
        <v>191</v>
      </c>
      <c r="L27" s="4"/>
    </row>
    <row r="28" spans="1:12" ht="15" customHeight="1" x14ac:dyDescent="0.15">
      <c r="A28" s="100"/>
      <c r="B28" s="102"/>
      <c r="C28" s="81"/>
      <c r="D28" s="66"/>
      <c r="E28" s="3"/>
      <c r="F28" s="3" t="s">
        <v>126</v>
      </c>
      <c r="G28" s="3"/>
      <c r="H28" s="3"/>
      <c r="I28" s="3"/>
      <c r="J28" s="3"/>
      <c r="K28" s="3" t="s">
        <v>192</v>
      </c>
      <c r="L28" s="4"/>
    </row>
    <row r="29" spans="1:12" ht="15" customHeight="1" x14ac:dyDescent="0.15">
      <c r="A29" s="100"/>
      <c r="B29" s="102"/>
      <c r="C29" s="81"/>
      <c r="D29" s="66"/>
      <c r="E29" s="3"/>
      <c r="F29" s="3" t="s">
        <v>127</v>
      </c>
      <c r="G29" s="3"/>
      <c r="H29" s="3"/>
      <c r="I29" s="3"/>
      <c r="J29" s="3"/>
      <c r="K29" s="3" t="s">
        <v>175</v>
      </c>
      <c r="L29" s="4"/>
    </row>
    <row r="30" spans="1:12" ht="15" customHeight="1" x14ac:dyDescent="0.15">
      <c r="A30" s="100"/>
      <c r="B30" s="102"/>
      <c r="C30" s="81"/>
      <c r="D30" s="66"/>
      <c r="E30" s="3"/>
      <c r="F30" s="8" t="s">
        <v>324</v>
      </c>
      <c r="G30" s="8"/>
      <c r="H30" s="8"/>
      <c r="I30" s="8"/>
      <c r="J30" s="3"/>
      <c r="K30" s="3" t="s">
        <v>192</v>
      </c>
      <c r="L30" s="4"/>
    </row>
    <row r="31" spans="1:12" ht="15" customHeight="1" x14ac:dyDescent="0.15">
      <c r="A31" s="100"/>
      <c r="B31" s="102"/>
      <c r="C31" s="81"/>
      <c r="D31" s="66"/>
      <c r="E31" s="3"/>
      <c r="F31" s="3"/>
      <c r="G31" s="3"/>
      <c r="H31" s="3"/>
      <c r="I31" s="3"/>
      <c r="J31" s="3"/>
      <c r="K31" s="3"/>
      <c r="L31" s="4"/>
    </row>
    <row r="32" spans="1:12" ht="15" customHeight="1" x14ac:dyDescent="0.15">
      <c r="A32" s="100"/>
      <c r="B32" s="102"/>
      <c r="C32" s="81"/>
      <c r="D32" s="66"/>
      <c r="E32" s="3"/>
      <c r="F32" s="3"/>
      <c r="G32" s="3"/>
      <c r="H32" s="3"/>
      <c r="I32" s="3"/>
      <c r="J32" s="3"/>
      <c r="K32" s="3"/>
      <c r="L32" s="4"/>
    </row>
    <row r="33" spans="1:12" ht="15" customHeight="1" x14ac:dyDescent="0.15">
      <c r="A33" s="100"/>
      <c r="B33" s="102"/>
      <c r="C33" s="81"/>
      <c r="D33" s="66"/>
      <c r="E33" s="3"/>
      <c r="F33" s="3"/>
      <c r="G33" s="3"/>
      <c r="H33" s="3"/>
      <c r="I33" s="3"/>
      <c r="J33" s="3"/>
      <c r="K33" s="3"/>
      <c r="L33" s="4"/>
    </row>
    <row r="34" spans="1:12" ht="15" customHeight="1" x14ac:dyDescent="0.15">
      <c r="A34" s="100"/>
      <c r="B34" s="102"/>
      <c r="C34" s="81"/>
      <c r="D34" s="66"/>
      <c r="E34" s="3"/>
      <c r="F34" s="3"/>
      <c r="G34" s="3"/>
      <c r="H34" s="3"/>
      <c r="I34" s="3"/>
      <c r="J34" s="3"/>
      <c r="K34" s="3"/>
      <c r="L34" s="4"/>
    </row>
    <row r="35" spans="1:12" ht="15" customHeight="1" x14ac:dyDescent="0.15">
      <c r="A35" s="100"/>
      <c r="B35" s="102"/>
      <c r="C35" s="81"/>
      <c r="D35" s="66"/>
      <c r="E35" s="3"/>
      <c r="F35" s="3"/>
      <c r="G35" s="3"/>
      <c r="H35" s="3"/>
      <c r="I35" s="3"/>
      <c r="J35" s="3"/>
      <c r="K35" s="3"/>
      <c r="L35" s="4"/>
    </row>
    <row r="36" spans="1:12" ht="15" customHeight="1" x14ac:dyDescent="0.15">
      <c r="A36" s="100"/>
      <c r="B36" s="102"/>
      <c r="C36" s="81"/>
      <c r="D36" s="66"/>
      <c r="E36" s="3"/>
      <c r="F36" s="3"/>
      <c r="G36" s="3"/>
      <c r="H36" s="3"/>
      <c r="I36" s="3"/>
      <c r="J36" s="3"/>
      <c r="K36" s="3"/>
      <c r="L36" s="4"/>
    </row>
    <row r="37" spans="1:12" ht="15" customHeight="1" x14ac:dyDescent="0.15">
      <c r="A37" s="100"/>
      <c r="B37" s="102"/>
      <c r="C37" s="81"/>
      <c r="D37" s="66"/>
      <c r="E37" s="3"/>
      <c r="F37" s="3"/>
      <c r="G37" s="3"/>
      <c r="H37" s="3"/>
      <c r="I37" s="3"/>
      <c r="J37" s="3"/>
      <c r="K37" s="3"/>
      <c r="L37" s="4"/>
    </row>
    <row r="38" spans="1:12" ht="15" customHeight="1" x14ac:dyDescent="0.15">
      <c r="A38" s="100"/>
      <c r="B38" s="102"/>
      <c r="C38" s="81"/>
      <c r="D38" s="66"/>
      <c r="E38" s="3"/>
      <c r="F38" s="3"/>
      <c r="G38" s="3"/>
      <c r="H38" s="3"/>
      <c r="I38" s="3"/>
      <c r="J38" s="3"/>
      <c r="K38" s="3"/>
      <c r="L38" s="4"/>
    </row>
    <row r="39" spans="1:12" ht="15" customHeight="1" x14ac:dyDescent="0.15">
      <c r="A39" s="100"/>
      <c r="B39" s="102"/>
      <c r="C39" s="81"/>
      <c r="D39" s="66"/>
      <c r="E39" s="3"/>
      <c r="F39" s="3"/>
      <c r="G39" s="3"/>
      <c r="H39" s="3"/>
      <c r="I39" s="3"/>
      <c r="J39" s="3"/>
      <c r="K39" s="3"/>
      <c r="L39" s="4"/>
    </row>
    <row r="40" spans="1:12" ht="15" customHeight="1" x14ac:dyDescent="0.15">
      <c r="A40" s="103"/>
      <c r="B40" s="104"/>
      <c r="C40" s="82"/>
      <c r="D40" s="83"/>
      <c r="E40" s="6"/>
      <c r="F40" s="6"/>
      <c r="G40" s="6"/>
      <c r="H40" s="6"/>
      <c r="I40" s="6"/>
      <c r="J40" s="6"/>
      <c r="K40" s="6"/>
      <c r="L40" s="7"/>
    </row>
  </sheetData>
  <mergeCells count="4">
    <mergeCell ref="A2:A3"/>
    <mergeCell ref="B2:B3"/>
    <mergeCell ref="C2:D2"/>
    <mergeCell ref="C4:C10"/>
  </mergeCells>
  <phoneticPr fontId="1"/>
  <conditionalFormatting sqref="F2:G2">
    <cfRule type="expression" dxfId="63" priority="1" stopIfTrue="1">
      <formula>$M$2="a"</formula>
    </cfRule>
    <cfRule type="expression" dxfId="62" priority="2" stopIfTrue="1">
      <formula>$M$2&lt;&gt;"a"</formula>
    </cfRule>
  </conditionalFormatting>
  <conditionalFormatting sqref="H2:I2">
    <cfRule type="expression" dxfId="61" priority="3" stopIfTrue="1">
      <formula>$M$2="b"</formula>
    </cfRule>
    <cfRule type="expression" dxfId="60" priority="4" stopIfTrue="1">
      <formula>$M$2&lt;&gt;"b"</formula>
    </cfRule>
  </conditionalFormatting>
  <conditionalFormatting sqref="J2">
    <cfRule type="expression" dxfId="59" priority="5" stopIfTrue="1">
      <formula>$M$2="c"</formula>
    </cfRule>
    <cfRule type="expression" dxfId="58" priority="6" stopIfTrue="1">
      <formula>$M$2&lt;&gt;"c"</formula>
    </cfRule>
  </conditionalFormatting>
  <conditionalFormatting sqref="K2">
    <cfRule type="expression" dxfId="57" priority="7" stopIfTrue="1">
      <formula>$M$2="d"</formula>
    </cfRule>
    <cfRule type="expression" dxfId="56" priority="8" stopIfTrue="1">
      <formula>$M$2&lt;&gt;"d"</formula>
    </cfRule>
  </conditionalFormatting>
  <conditionalFormatting sqref="L2">
    <cfRule type="expression" dxfId="55" priority="9" stopIfTrue="1">
      <formula>$M$2="e"</formula>
    </cfRule>
    <cfRule type="expression" dxfId="54" priority="10" stopIfTrue="1">
      <formula>$M$2&lt;&gt;"e"</formula>
    </cfRule>
  </conditionalFormatting>
  <dataValidations count="1">
    <dataValidation type="list" imeMode="disabled" allowBlank="1" showInputMessage="1" showErrorMessage="1" sqref="D5 C18:D19 C12:D16 D8 C21:D21">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40"/>
  <sheetViews>
    <sheetView view="pageBreakPreview" zoomScaleNormal="85" zoomScaleSheetLayoutView="100" workbookViewId="0">
      <selection activeCell="H1" sqref="H1"/>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3" ht="15" customHeight="1" x14ac:dyDescent="0.15">
      <c r="A1" s="53" t="s">
        <v>405</v>
      </c>
      <c r="B1" s="53" t="s">
        <v>147</v>
      </c>
      <c r="C1" s="53"/>
      <c r="D1" s="53"/>
      <c r="E1" s="53"/>
      <c r="F1" s="53"/>
      <c r="G1" s="53"/>
      <c r="H1" s="54" t="s">
        <v>414</v>
      </c>
      <c r="I1" s="54"/>
      <c r="J1" s="53"/>
      <c r="K1" s="53"/>
      <c r="L1" s="55" t="s">
        <v>129</v>
      </c>
    </row>
    <row r="2" spans="1:13" ht="15" customHeight="1" x14ac:dyDescent="0.15">
      <c r="A2" s="249" t="s">
        <v>108</v>
      </c>
      <c r="B2" s="251" t="s">
        <v>117</v>
      </c>
      <c r="C2" s="253" t="s">
        <v>109</v>
      </c>
      <c r="D2" s="254"/>
      <c r="E2" s="56" t="s">
        <v>110</v>
      </c>
      <c r="F2" s="110" t="s">
        <v>73</v>
      </c>
      <c r="G2" s="150"/>
      <c r="H2" s="111" t="s">
        <v>289</v>
      </c>
      <c r="I2" s="111"/>
      <c r="J2" s="111" t="s">
        <v>288</v>
      </c>
      <c r="K2" s="111" t="s">
        <v>175</v>
      </c>
      <c r="L2" s="112" t="s">
        <v>77</v>
      </c>
      <c r="M2" s="42" t="b">
        <f>IF(M10=1,"e",IF(M7=1,"d",IF(C25,IF(C24&lt;=2,"c",IF(D25&lt;0.6,"d",IF(D25&lt;0.8,"c",IF(D25&lt;0.9,"b","a")))))))</f>
        <v>0</v>
      </c>
    </row>
    <row r="3" spans="1:13" ht="15" customHeight="1" x14ac:dyDescent="0.15">
      <c r="A3" s="250"/>
      <c r="B3" s="252"/>
      <c r="C3" s="108" t="s">
        <v>118</v>
      </c>
      <c r="D3" s="109" t="s">
        <v>119</v>
      </c>
      <c r="E3" s="57" t="s">
        <v>111</v>
      </c>
      <c r="F3" s="113" t="s">
        <v>276</v>
      </c>
      <c r="G3" s="151"/>
      <c r="H3" s="114" t="s">
        <v>277</v>
      </c>
      <c r="I3" s="114"/>
      <c r="J3" s="114" t="s">
        <v>278</v>
      </c>
      <c r="K3" s="114" t="s">
        <v>279</v>
      </c>
      <c r="L3" s="115" t="s">
        <v>280</v>
      </c>
    </row>
    <row r="4" spans="1:13" ht="15" customHeight="1" x14ac:dyDescent="0.15">
      <c r="A4" s="98" t="s">
        <v>302</v>
      </c>
      <c r="B4" s="99" t="s">
        <v>145</v>
      </c>
      <c r="C4" s="246"/>
      <c r="D4" s="64"/>
      <c r="E4" s="10" t="s">
        <v>122</v>
      </c>
      <c r="F4" s="3"/>
      <c r="G4" s="3"/>
      <c r="H4" s="3"/>
      <c r="I4" s="3"/>
      <c r="J4" s="3"/>
      <c r="K4" s="3"/>
      <c r="L4" s="4"/>
    </row>
    <row r="5" spans="1:13" ht="15" customHeight="1" x14ac:dyDescent="0.15">
      <c r="A5" s="100" t="s">
        <v>303</v>
      </c>
      <c r="B5" s="101"/>
      <c r="C5" s="247"/>
      <c r="D5" s="65"/>
      <c r="E5" s="11" t="s">
        <v>123</v>
      </c>
      <c r="F5" s="3" t="s">
        <v>10</v>
      </c>
      <c r="G5" s="3"/>
      <c r="H5" s="3"/>
      <c r="I5" s="3"/>
      <c r="J5" s="3"/>
      <c r="K5" s="3"/>
      <c r="L5" s="4"/>
    </row>
    <row r="6" spans="1:13" ht="15" customHeight="1" x14ac:dyDescent="0.15">
      <c r="A6" s="100" t="s">
        <v>305</v>
      </c>
      <c r="B6" s="101"/>
      <c r="C6" s="247"/>
      <c r="D6" s="66"/>
      <c r="E6" s="16"/>
      <c r="F6" s="8" t="s">
        <v>125</v>
      </c>
      <c r="G6" s="8"/>
      <c r="H6" s="3"/>
      <c r="I6" s="3"/>
      <c r="J6" s="3"/>
      <c r="K6" s="3"/>
      <c r="L6" s="4"/>
    </row>
    <row r="7" spans="1:13" ht="15" customHeight="1" x14ac:dyDescent="0.15">
      <c r="A7" s="100"/>
      <c r="B7" s="102"/>
      <c r="C7" s="247"/>
      <c r="D7" s="66"/>
      <c r="E7" s="3"/>
      <c r="F7" s="16" t="s">
        <v>128</v>
      </c>
      <c r="G7" s="16"/>
      <c r="H7" s="3"/>
      <c r="I7" s="3"/>
      <c r="J7" s="3"/>
      <c r="K7" s="3" t="s">
        <v>164</v>
      </c>
      <c r="L7" s="4"/>
      <c r="M7" s="42">
        <f>COUNTA(D5)</f>
        <v>0</v>
      </c>
    </row>
    <row r="8" spans="1:13" ht="15" customHeight="1" x14ac:dyDescent="0.15">
      <c r="A8" s="100"/>
      <c r="B8" s="102"/>
      <c r="C8" s="247"/>
      <c r="D8" s="65"/>
      <c r="E8" s="46" t="s">
        <v>174</v>
      </c>
      <c r="F8" s="3" t="s">
        <v>372</v>
      </c>
      <c r="G8" s="3"/>
      <c r="H8" s="3"/>
      <c r="I8" s="3"/>
      <c r="J8" s="3"/>
      <c r="K8" s="3"/>
      <c r="L8" s="4"/>
    </row>
    <row r="9" spans="1:13" ht="15" customHeight="1" x14ac:dyDescent="0.15">
      <c r="A9" s="100"/>
      <c r="B9" s="102"/>
      <c r="C9" s="247"/>
      <c r="D9" s="66"/>
      <c r="E9" s="3"/>
      <c r="F9" s="8" t="s">
        <v>125</v>
      </c>
      <c r="G9" s="8"/>
      <c r="H9" s="3"/>
      <c r="I9" s="3"/>
      <c r="J9" s="3"/>
      <c r="K9" s="3"/>
      <c r="L9" s="4"/>
    </row>
    <row r="10" spans="1:13" ht="15" customHeight="1" x14ac:dyDescent="0.15">
      <c r="A10" s="100"/>
      <c r="B10" s="102"/>
      <c r="C10" s="248"/>
      <c r="D10" s="66"/>
      <c r="E10" s="3"/>
      <c r="F10" s="3" t="s">
        <v>128</v>
      </c>
      <c r="G10" s="3"/>
      <c r="H10" s="3"/>
      <c r="I10" s="3"/>
      <c r="J10" s="3"/>
      <c r="K10" s="3" t="s">
        <v>165</v>
      </c>
      <c r="L10" s="4"/>
      <c r="M10" s="42">
        <f>COUNTA(D8)</f>
        <v>0</v>
      </c>
    </row>
    <row r="11" spans="1:13" ht="15" customHeight="1" x14ac:dyDescent="0.15">
      <c r="A11" s="100"/>
      <c r="B11" s="102"/>
      <c r="C11" s="117"/>
      <c r="D11" s="118"/>
      <c r="E11" s="119"/>
      <c r="F11" s="119"/>
      <c r="G11" s="119"/>
      <c r="H11" s="119"/>
      <c r="I11" s="119"/>
      <c r="J11" s="119"/>
      <c r="K11" s="119"/>
      <c r="L11" s="120"/>
    </row>
    <row r="12" spans="1:13" ht="15" customHeight="1" x14ac:dyDescent="0.15">
      <c r="A12" s="100"/>
      <c r="B12" s="102"/>
      <c r="C12" s="69"/>
      <c r="D12" s="65"/>
      <c r="E12" s="11" t="s">
        <v>123</v>
      </c>
      <c r="F12" s="3" t="s">
        <v>11</v>
      </c>
      <c r="G12" s="3"/>
      <c r="H12" s="3"/>
      <c r="I12" s="3"/>
      <c r="J12" s="3"/>
      <c r="K12" s="3"/>
      <c r="L12" s="4"/>
    </row>
    <row r="13" spans="1:13" ht="15" customHeight="1" x14ac:dyDescent="0.15">
      <c r="A13" s="100"/>
      <c r="B13" s="102"/>
      <c r="C13" s="69"/>
      <c r="D13" s="65"/>
      <c r="E13" s="11" t="s">
        <v>132</v>
      </c>
      <c r="F13" s="3" t="s">
        <v>12</v>
      </c>
      <c r="G13" s="3"/>
      <c r="H13" s="3"/>
      <c r="I13" s="3"/>
      <c r="J13" s="3"/>
      <c r="K13" s="3"/>
      <c r="L13" s="4"/>
    </row>
    <row r="14" spans="1:13" ht="15" customHeight="1" x14ac:dyDescent="0.15">
      <c r="A14" s="100"/>
      <c r="B14" s="102"/>
      <c r="C14" s="69"/>
      <c r="D14" s="65"/>
      <c r="E14" s="11" t="s">
        <v>133</v>
      </c>
      <c r="F14" s="3" t="s">
        <v>13</v>
      </c>
      <c r="G14" s="3"/>
      <c r="H14" s="3"/>
      <c r="I14" s="3"/>
      <c r="J14" s="3"/>
      <c r="K14" s="3"/>
      <c r="L14" s="4"/>
    </row>
    <row r="15" spans="1:13" ht="15" customHeight="1" x14ac:dyDescent="0.15">
      <c r="A15" s="100"/>
      <c r="B15" s="102"/>
      <c r="C15" s="69"/>
      <c r="D15" s="65"/>
      <c r="E15" s="11" t="s">
        <v>134</v>
      </c>
      <c r="F15" s="3" t="s">
        <v>14</v>
      </c>
      <c r="G15" s="3"/>
      <c r="H15" s="3"/>
      <c r="I15" s="3"/>
      <c r="J15" s="3"/>
      <c r="K15" s="3"/>
      <c r="L15" s="4"/>
    </row>
    <row r="16" spans="1:13" ht="15" customHeight="1" x14ac:dyDescent="0.15">
      <c r="A16" s="100"/>
      <c r="B16" s="102"/>
      <c r="C16" s="69"/>
      <c r="D16" s="65"/>
      <c r="E16" s="11" t="s">
        <v>135</v>
      </c>
      <c r="F16" s="3" t="s">
        <v>15</v>
      </c>
      <c r="G16" s="3"/>
      <c r="H16" s="3"/>
      <c r="I16" s="3"/>
      <c r="J16" s="3"/>
      <c r="K16" s="3"/>
      <c r="L16" s="4"/>
    </row>
    <row r="17" spans="1:12" ht="15" customHeight="1" x14ac:dyDescent="0.15">
      <c r="A17" s="100"/>
      <c r="B17" s="102"/>
      <c r="C17" s="69"/>
      <c r="D17" s="65"/>
      <c r="E17" s="11" t="s">
        <v>7</v>
      </c>
      <c r="F17" s="3" t="s">
        <v>16</v>
      </c>
      <c r="G17" s="3"/>
      <c r="H17" s="3"/>
      <c r="I17" s="3"/>
      <c r="J17" s="3"/>
      <c r="K17" s="3"/>
      <c r="L17" s="4"/>
    </row>
    <row r="18" spans="1:12" ht="15" customHeight="1" x14ac:dyDescent="0.15">
      <c r="A18" s="100"/>
      <c r="B18" s="102"/>
      <c r="C18" s="69"/>
      <c r="D18" s="65"/>
      <c r="E18" s="11" t="s">
        <v>8</v>
      </c>
      <c r="F18" s="3" t="s">
        <v>17</v>
      </c>
      <c r="G18" s="3"/>
      <c r="H18" s="3"/>
      <c r="I18" s="3"/>
      <c r="J18" s="3"/>
      <c r="K18" s="3"/>
      <c r="L18" s="4"/>
    </row>
    <row r="19" spans="1:12" ht="15" customHeight="1" x14ac:dyDescent="0.15">
      <c r="A19" s="100"/>
      <c r="B19" s="102"/>
      <c r="C19" s="69"/>
      <c r="D19" s="65"/>
      <c r="E19" s="11" t="s">
        <v>229</v>
      </c>
      <c r="F19" s="3" t="s">
        <v>18</v>
      </c>
      <c r="G19" s="3"/>
      <c r="H19" s="3"/>
      <c r="I19" s="3"/>
      <c r="J19" s="3"/>
      <c r="K19" s="3"/>
      <c r="L19" s="4"/>
    </row>
    <row r="20" spans="1:12" ht="15" customHeight="1" x14ac:dyDescent="0.15">
      <c r="A20" s="100"/>
      <c r="B20" s="102"/>
      <c r="C20" s="69"/>
      <c r="D20" s="65"/>
      <c r="E20" s="11" t="s">
        <v>144</v>
      </c>
      <c r="F20" s="31" t="s">
        <v>131</v>
      </c>
      <c r="G20" s="31"/>
      <c r="H20" s="34"/>
      <c r="I20" s="34"/>
      <c r="J20" s="34"/>
      <c r="K20" s="34"/>
      <c r="L20" s="35"/>
    </row>
    <row r="21" spans="1:12" ht="15" customHeight="1" x14ac:dyDescent="0.15">
      <c r="A21" s="100"/>
      <c r="B21" s="102"/>
      <c r="C21" s="123"/>
      <c r="D21" s="67"/>
      <c r="E21" s="47"/>
      <c r="F21" s="62"/>
      <c r="G21" s="62"/>
      <c r="H21" s="62"/>
      <c r="I21" s="62"/>
      <c r="J21" s="62"/>
      <c r="K21" s="62"/>
      <c r="L21" s="63"/>
    </row>
    <row r="22" spans="1:12" ht="15" customHeight="1" x14ac:dyDescent="0.15">
      <c r="A22" s="100"/>
      <c r="B22" s="102"/>
      <c r="C22" s="74" t="s">
        <v>112</v>
      </c>
      <c r="D22" s="75" t="s">
        <v>113</v>
      </c>
      <c r="E22" s="2"/>
      <c r="F22" s="8" t="s">
        <v>125</v>
      </c>
      <c r="G22" s="8"/>
      <c r="H22" s="3"/>
      <c r="I22" s="3"/>
      <c r="J22" s="3"/>
      <c r="K22" s="3"/>
      <c r="L22" s="4"/>
    </row>
    <row r="23" spans="1:12" ht="15" customHeight="1" x14ac:dyDescent="0.15">
      <c r="A23" s="100"/>
      <c r="B23" s="102"/>
      <c r="C23" s="68" t="s">
        <v>120</v>
      </c>
      <c r="D23" s="76" t="s">
        <v>121</v>
      </c>
      <c r="E23" s="3"/>
      <c r="F23" s="8" t="str">
        <f>"　評価値（％）＝評価数（ア）／対象数（イ）＝（ "&amp;DBCS(D24)&amp;" ）／（ "&amp;DBCS(C24)&amp;" ）＝ "&amp;IF(D24=0,IF(C24=0,"","０％"),DBCS(TEXT(ROUNDDOWN(D24/C24,2),"0%")))</f>
        <v xml:space="preserve">　評価値（％）＝評価数（ア）／対象数（イ）＝（ ０ ）／（ ０ ）＝ </v>
      </c>
      <c r="G23" s="8"/>
      <c r="H23" s="3"/>
      <c r="I23" s="3"/>
      <c r="J23" s="3"/>
      <c r="K23" s="3"/>
      <c r="L23" s="4"/>
    </row>
    <row r="24" spans="1:12" ht="15" customHeight="1" x14ac:dyDescent="0.15">
      <c r="A24" s="100"/>
      <c r="B24" s="102"/>
      <c r="C24" s="77">
        <f>COUNTIF(C12:C20,"=a")</f>
        <v>0</v>
      </c>
      <c r="D24" s="78">
        <f>COUNTIF(D12:D20,"=a")</f>
        <v>0</v>
      </c>
      <c r="F24" s="15"/>
      <c r="G24" s="15"/>
      <c r="H24" s="3"/>
      <c r="I24" s="3"/>
      <c r="J24" s="3"/>
      <c r="K24" s="3"/>
      <c r="L24" s="4"/>
    </row>
    <row r="25" spans="1:12" ht="15" customHeight="1" x14ac:dyDescent="0.15">
      <c r="A25" s="100"/>
      <c r="B25" s="102"/>
      <c r="C25" s="79" t="b">
        <f>IF(COUNTIF(C$1:C24,"=a")&gt;=1,TRUE)</f>
        <v>0</v>
      </c>
      <c r="D25" s="80">
        <f>IF(D24&gt;0,D24/C24,0)</f>
        <v>0</v>
      </c>
      <c r="E25" s="3"/>
      <c r="F25" s="3" t="s">
        <v>93</v>
      </c>
      <c r="G25" s="3"/>
      <c r="H25" s="3"/>
      <c r="I25" s="3"/>
      <c r="J25" s="3"/>
      <c r="K25" s="3" t="s">
        <v>95</v>
      </c>
      <c r="L25" s="4"/>
    </row>
    <row r="26" spans="1:12" ht="15" customHeight="1" x14ac:dyDescent="0.15">
      <c r="A26" s="102"/>
      <c r="B26" s="100"/>
      <c r="C26" s="81"/>
      <c r="D26" s="66"/>
      <c r="E26" s="3"/>
      <c r="F26" s="3" t="s">
        <v>96</v>
      </c>
      <c r="G26" s="3"/>
      <c r="H26" s="3"/>
      <c r="I26" s="3"/>
      <c r="J26" s="3"/>
      <c r="K26" s="3" t="s">
        <v>191</v>
      </c>
      <c r="L26" s="4"/>
    </row>
    <row r="27" spans="1:12" ht="15" customHeight="1" x14ac:dyDescent="0.15">
      <c r="A27" s="102"/>
      <c r="B27" s="100"/>
      <c r="C27" s="81"/>
      <c r="D27" s="66"/>
      <c r="E27" s="3"/>
      <c r="F27" s="3" t="s">
        <v>126</v>
      </c>
      <c r="G27" s="3"/>
      <c r="H27" s="3"/>
      <c r="I27" s="3"/>
      <c r="J27" s="3"/>
      <c r="K27" s="3" t="s">
        <v>192</v>
      </c>
      <c r="L27" s="4"/>
    </row>
    <row r="28" spans="1:12" ht="15" customHeight="1" x14ac:dyDescent="0.15">
      <c r="A28" s="102"/>
      <c r="B28" s="100"/>
      <c r="C28" s="81"/>
      <c r="D28" s="66"/>
      <c r="E28" s="3"/>
      <c r="F28" s="3" t="s">
        <v>127</v>
      </c>
      <c r="G28" s="3"/>
      <c r="H28" s="3"/>
      <c r="I28" s="3"/>
      <c r="J28" s="3"/>
      <c r="K28" s="3" t="s">
        <v>175</v>
      </c>
      <c r="L28" s="4"/>
    </row>
    <row r="29" spans="1:12" ht="15" customHeight="1" x14ac:dyDescent="0.15">
      <c r="A29" s="102"/>
      <c r="B29" s="100"/>
      <c r="C29" s="81"/>
      <c r="D29" s="66"/>
      <c r="E29" s="3"/>
      <c r="F29" s="8" t="s">
        <v>324</v>
      </c>
      <c r="G29" s="8"/>
      <c r="H29" s="8"/>
      <c r="I29" s="8"/>
      <c r="J29" s="3"/>
      <c r="K29" s="3" t="s">
        <v>192</v>
      </c>
      <c r="L29" s="4"/>
    </row>
    <row r="30" spans="1:12" ht="15" customHeight="1" x14ac:dyDescent="0.15">
      <c r="A30" s="102"/>
      <c r="B30" s="100"/>
      <c r="C30" s="81"/>
      <c r="D30" s="66"/>
      <c r="E30" s="3"/>
      <c r="F30" s="3"/>
      <c r="G30" s="3"/>
      <c r="H30" s="3"/>
      <c r="I30" s="3"/>
      <c r="J30" s="3"/>
      <c r="K30" s="3"/>
      <c r="L30" s="4"/>
    </row>
    <row r="31" spans="1:12" ht="15" customHeight="1" x14ac:dyDescent="0.15">
      <c r="A31" s="102"/>
      <c r="B31" s="100"/>
      <c r="C31" s="81"/>
      <c r="D31" s="66"/>
      <c r="E31" s="3"/>
      <c r="F31" s="3"/>
      <c r="G31" s="3"/>
      <c r="H31" s="3"/>
      <c r="I31" s="3"/>
      <c r="J31" s="3"/>
      <c r="K31" s="3"/>
      <c r="L31" s="4"/>
    </row>
    <row r="32" spans="1:12" ht="15" customHeight="1" x14ac:dyDescent="0.15">
      <c r="A32" s="102"/>
      <c r="B32" s="100"/>
      <c r="C32" s="81"/>
      <c r="D32" s="66"/>
      <c r="E32" s="3"/>
      <c r="F32" s="3"/>
      <c r="G32" s="3"/>
      <c r="H32" s="3"/>
      <c r="I32" s="3"/>
      <c r="J32" s="3"/>
      <c r="K32" s="3"/>
      <c r="L32" s="4"/>
    </row>
    <row r="33" spans="1:12" ht="15" customHeight="1" x14ac:dyDescent="0.15">
      <c r="A33" s="102"/>
      <c r="B33" s="100"/>
      <c r="C33" s="81"/>
      <c r="D33" s="66"/>
      <c r="E33" s="3"/>
      <c r="F33" s="3"/>
      <c r="G33" s="3"/>
      <c r="H33" s="3"/>
      <c r="I33" s="3"/>
      <c r="J33" s="3"/>
      <c r="K33" s="3"/>
      <c r="L33" s="4"/>
    </row>
    <row r="34" spans="1:12" ht="15" customHeight="1" x14ac:dyDescent="0.15">
      <c r="A34" s="102"/>
      <c r="B34" s="100"/>
      <c r="C34" s="81"/>
      <c r="D34" s="66"/>
      <c r="E34" s="3"/>
      <c r="F34" s="3"/>
      <c r="G34" s="3"/>
      <c r="H34" s="3"/>
      <c r="I34" s="3"/>
      <c r="J34" s="3"/>
      <c r="K34" s="3"/>
      <c r="L34" s="4"/>
    </row>
    <row r="35" spans="1:12" ht="15" customHeight="1" x14ac:dyDescent="0.15">
      <c r="A35" s="102"/>
      <c r="B35" s="100"/>
      <c r="C35" s="81"/>
      <c r="D35" s="66"/>
      <c r="E35" s="3"/>
      <c r="F35" s="3"/>
      <c r="G35" s="3"/>
      <c r="H35" s="3"/>
      <c r="I35" s="3"/>
      <c r="J35" s="3"/>
      <c r="K35" s="3"/>
      <c r="L35" s="4"/>
    </row>
    <row r="36" spans="1:12" ht="15" customHeight="1" x14ac:dyDescent="0.15">
      <c r="A36" s="102"/>
      <c r="B36" s="100"/>
      <c r="C36" s="81"/>
      <c r="D36" s="66"/>
      <c r="E36" s="3"/>
      <c r="F36" s="3"/>
      <c r="G36" s="3"/>
      <c r="H36" s="3"/>
      <c r="I36" s="3"/>
      <c r="J36" s="3"/>
      <c r="K36" s="3"/>
      <c r="L36" s="4"/>
    </row>
    <row r="37" spans="1:12" ht="15" customHeight="1" x14ac:dyDescent="0.15">
      <c r="A37" s="102"/>
      <c r="B37" s="100"/>
      <c r="C37" s="81"/>
      <c r="D37" s="66"/>
      <c r="E37" s="3"/>
      <c r="F37" s="3"/>
      <c r="G37" s="3"/>
      <c r="H37" s="3"/>
      <c r="I37" s="3"/>
      <c r="J37" s="3"/>
      <c r="K37" s="3"/>
      <c r="L37" s="4"/>
    </row>
    <row r="38" spans="1:12" ht="15" customHeight="1" x14ac:dyDescent="0.15">
      <c r="A38" s="104"/>
      <c r="B38" s="103"/>
      <c r="C38" s="82"/>
      <c r="D38" s="83"/>
      <c r="E38" s="6"/>
      <c r="F38" s="6"/>
      <c r="G38" s="6"/>
      <c r="H38" s="6"/>
      <c r="I38" s="6"/>
      <c r="J38" s="6"/>
      <c r="K38" s="6"/>
      <c r="L38" s="7"/>
    </row>
    <row r="39" spans="1:12" ht="15" customHeight="1" x14ac:dyDescent="0.15">
      <c r="A39" s="96" t="s">
        <v>306</v>
      </c>
    </row>
    <row r="40" spans="1:12" ht="15" customHeight="1" x14ac:dyDescent="0.15">
      <c r="A40" s="129" t="s">
        <v>307</v>
      </c>
    </row>
  </sheetData>
  <mergeCells count="4">
    <mergeCell ref="C2:D2"/>
    <mergeCell ref="C4:C10"/>
    <mergeCell ref="A2:A3"/>
    <mergeCell ref="B2:B3"/>
  </mergeCells>
  <phoneticPr fontId="1"/>
  <conditionalFormatting sqref="L2">
    <cfRule type="expression" dxfId="53" priority="1" stopIfTrue="1">
      <formula>$M$2="e"</formula>
    </cfRule>
    <cfRule type="expression" dxfId="52" priority="2" stopIfTrue="1">
      <formula>$M$2&lt;&gt;"e"</formula>
    </cfRule>
  </conditionalFormatting>
  <conditionalFormatting sqref="F2:G2">
    <cfRule type="expression" dxfId="51" priority="3" stopIfTrue="1">
      <formula>$M$2="a"</formula>
    </cfRule>
    <cfRule type="expression" dxfId="50" priority="4" stopIfTrue="1">
      <formula>$M$2&lt;&gt;"a"</formula>
    </cfRule>
  </conditionalFormatting>
  <conditionalFormatting sqref="H2:I2">
    <cfRule type="expression" dxfId="49" priority="5" stopIfTrue="1">
      <formula>$M$2="b"</formula>
    </cfRule>
    <cfRule type="expression" dxfId="48" priority="6" stopIfTrue="1">
      <formula>$M$2&lt;&gt;"b"</formula>
    </cfRule>
  </conditionalFormatting>
  <conditionalFormatting sqref="J2">
    <cfRule type="expression" dxfId="47" priority="7" stopIfTrue="1">
      <formula>$M$2="c"</formula>
    </cfRule>
    <cfRule type="expression" dxfId="46" priority="8" stopIfTrue="1">
      <formula>$M$2&lt;&gt;"c"</formula>
    </cfRule>
  </conditionalFormatting>
  <conditionalFormatting sqref="K2">
    <cfRule type="expression" dxfId="45" priority="9" stopIfTrue="1">
      <formula>$M$2="d"</formula>
    </cfRule>
    <cfRule type="expression" dxfId="44" priority="10" stopIfTrue="1">
      <formula>$M$2&lt;&gt;"d"</formula>
    </cfRule>
  </conditionalFormatting>
  <dataValidations count="1">
    <dataValidation type="list" imeMode="disabled" allowBlank="1" showInputMessage="1" showErrorMessage="1" sqref="D5 D8 C12:D20">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N40"/>
  <sheetViews>
    <sheetView view="pageBreakPreview" topLeftCell="A7" zoomScaleNormal="85" zoomScaleSheetLayoutView="100" workbookViewId="0">
      <selection activeCell="H2" sqref="H2"/>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4" ht="15" customHeight="1" x14ac:dyDescent="0.15">
      <c r="A1" s="53" t="s">
        <v>406</v>
      </c>
      <c r="B1" s="53" t="s">
        <v>81</v>
      </c>
      <c r="C1" s="53"/>
      <c r="D1" s="53"/>
      <c r="E1" s="53"/>
      <c r="F1" s="53"/>
      <c r="G1" s="53"/>
      <c r="H1" s="54" t="s">
        <v>415</v>
      </c>
      <c r="I1" s="54"/>
      <c r="J1" s="53"/>
      <c r="K1" s="53"/>
      <c r="L1" s="55" t="s">
        <v>129</v>
      </c>
    </row>
    <row r="2" spans="1:14" ht="15" customHeight="1" x14ac:dyDescent="0.15">
      <c r="A2" s="249" t="s">
        <v>108</v>
      </c>
      <c r="B2" s="251" t="s">
        <v>117</v>
      </c>
      <c r="C2" s="253" t="s">
        <v>109</v>
      </c>
      <c r="D2" s="254"/>
      <c r="E2" s="56" t="s">
        <v>110</v>
      </c>
      <c r="F2" s="110" t="s">
        <v>73</v>
      </c>
      <c r="G2" s="150"/>
      <c r="H2" s="111" t="s">
        <v>74</v>
      </c>
      <c r="I2" s="111"/>
      <c r="J2" s="111" t="s">
        <v>75</v>
      </c>
      <c r="K2" s="111" t="s">
        <v>76</v>
      </c>
      <c r="L2" s="112" t="s">
        <v>77</v>
      </c>
      <c r="M2" s="42" t="b">
        <f>IF(M10=1,"e",IF(M7=1,"d",IF(C23,IF(C22&lt;=2,"c",IF(D23&lt;0.6,"d",IF(D23&lt;0.8,"c",IF(D23&lt;0.9,"b","a")))))))</f>
        <v>0</v>
      </c>
    </row>
    <row r="3" spans="1:14" ht="15" customHeight="1" x14ac:dyDescent="0.15">
      <c r="A3" s="250"/>
      <c r="B3" s="252"/>
      <c r="C3" s="108" t="s">
        <v>118</v>
      </c>
      <c r="D3" s="109" t="s">
        <v>119</v>
      </c>
      <c r="E3" s="57" t="s">
        <v>111</v>
      </c>
      <c r="F3" s="113" t="s">
        <v>281</v>
      </c>
      <c r="G3" s="151"/>
      <c r="H3" s="114" t="s">
        <v>282</v>
      </c>
      <c r="I3" s="114"/>
      <c r="J3" s="114" t="s">
        <v>283</v>
      </c>
      <c r="K3" s="114" t="s">
        <v>284</v>
      </c>
      <c r="L3" s="115" t="s">
        <v>285</v>
      </c>
      <c r="M3" s="146">
        <f>C22</f>
        <v>0</v>
      </c>
      <c r="N3" s="146">
        <f>D22</f>
        <v>0</v>
      </c>
    </row>
    <row r="4" spans="1:14" ht="15" customHeight="1" x14ac:dyDescent="0.15">
      <c r="A4" s="98" t="s">
        <v>302</v>
      </c>
      <c r="B4" s="99" t="s">
        <v>286</v>
      </c>
      <c r="C4" s="246"/>
      <c r="D4" s="64"/>
      <c r="E4" s="18" t="s">
        <v>105</v>
      </c>
      <c r="F4" s="3"/>
      <c r="G4" s="3"/>
      <c r="H4" s="3"/>
      <c r="I4" s="3"/>
      <c r="J4" s="3"/>
      <c r="K4" s="3"/>
      <c r="L4" s="4"/>
    </row>
    <row r="5" spans="1:14" ht="15" customHeight="1" x14ac:dyDescent="0.15">
      <c r="A5" s="100" t="s">
        <v>303</v>
      </c>
      <c r="B5" s="101" t="s">
        <v>24</v>
      </c>
      <c r="C5" s="247"/>
      <c r="D5" s="65"/>
      <c r="E5" s="11" t="s">
        <v>148</v>
      </c>
      <c r="F5" s="3" t="s">
        <v>19</v>
      </c>
      <c r="G5" s="3"/>
      <c r="H5" s="3"/>
      <c r="I5" s="3"/>
      <c r="J5" s="3"/>
      <c r="K5" s="3"/>
      <c r="L5" s="4"/>
    </row>
    <row r="6" spans="1:14" ht="15" customHeight="1" x14ac:dyDescent="0.15">
      <c r="A6" s="100" t="s">
        <v>305</v>
      </c>
      <c r="B6" s="101"/>
      <c r="C6" s="247"/>
      <c r="D6" s="66"/>
      <c r="E6" s="16"/>
      <c r="F6" s="8" t="s">
        <v>125</v>
      </c>
      <c r="G6" s="8"/>
      <c r="H6" s="3"/>
      <c r="I6" s="3"/>
      <c r="J6" s="3"/>
      <c r="K6" s="3"/>
      <c r="L6" s="4"/>
    </row>
    <row r="7" spans="1:14" ht="15" customHeight="1" x14ac:dyDescent="0.15">
      <c r="A7" s="100"/>
      <c r="B7" s="102"/>
      <c r="C7" s="247"/>
      <c r="D7" s="66"/>
      <c r="E7" s="3"/>
      <c r="F7" s="16" t="s">
        <v>128</v>
      </c>
      <c r="G7" s="16"/>
      <c r="H7" s="3"/>
      <c r="I7" s="3"/>
      <c r="J7" s="3"/>
      <c r="K7" s="3" t="s">
        <v>164</v>
      </c>
      <c r="L7" s="4"/>
      <c r="M7" s="42">
        <f>COUNTA(D5)</f>
        <v>0</v>
      </c>
    </row>
    <row r="8" spans="1:14" ht="15" customHeight="1" x14ac:dyDescent="0.15">
      <c r="A8" s="100"/>
      <c r="B8" s="102"/>
      <c r="C8" s="247"/>
      <c r="D8" s="65"/>
      <c r="E8" s="11" t="s">
        <v>174</v>
      </c>
      <c r="F8" s="3" t="s">
        <v>372</v>
      </c>
      <c r="G8" s="3"/>
      <c r="H8" s="3"/>
      <c r="I8" s="3"/>
      <c r="J8" s="3"/>
      <c r="K8" s="3"/>
      <c r="L8" s="4"/>
    </row>
    <row r="9" spans="1:14" ht="15" customHeight="1" x14ac:dyDescent="0.15">
      <c r="A9" s="100"/>
      <c r="B9" s="102"/>
      <c r="C9" s="247"/>
      <c r="D9" s="66"/>
      <c r="E9" s="3"/>
      <c r="F9" s="8" t="s">
        <v>125</v>
      </c>
      <c r="G9" s="8"/>
      <c r="H9" s="3"/>
      <c r="I9" s="3"/>
      <c r="J9" s="3"/>
      <c r="K9" s="3"/>
      <c r="L9" s="4"/>
    </row>
    <row r="10" spans="1:14" ht="15" customHeight="1" x14ac:dyDescent="0.15">
      <c r="A10" s="100"/>
      <c r="B10" s="102"/>
      <c r="C10" s="248"/>
      <c r="D10" s="66"/>
      <c r="E10" s="3"/>
      <c r="F10" s="3" t="s">
        <v>128</v>
      </c>
      <c r="G10" s="3"/>
      <c r="H10" s="3"/>
      <c r="I10" s="3"/>
      <c r="J10" s="3"/>
      <c r="K10" s="3" t="s">
        <v>165</v>
      </c>
      <c r="L10" s="4"/>
      <c r="M10" s="42">
        <f>COUNTA(D8)</f>
        <v>0</v>
      </c>
    </row>
    <row r="11" spans="1:14" ht="15" customHeight="1" x14ac:dyDescent="0.15">
      <c r="A11" s="100"/>
      <c r="B11" s="101"/>
      <c r="C11" s="117"/>
      <c r="D11" s="118"/>
      <c r="E11" s="119"/>
      <c r="F11" s="119"/>
      <c r="G11" s="119"/>
      <c r="H11" s="119"/>
      <c r="I11" s="119"/>
      <c r="J11" s="119"/>
      <c r="K11" s="119"/>
      <c r="L11" s="120"/>
    </row>
    <row r="12" spans="1:14" ht="15" customHeight="1" x14ac:dyDescent="0.15">
      <c r="A12" s="100"/>
      <c r="B12" s="101"/>
      <c r="C12" s="69"/>
      <c r="D12" s="65"/>
      <c r="E12" s="11" t="s">
        <v>149</v>
      </c>
      <c r="F12" s="3" t="s">
        <v>20</v>
      </c>
      <c r="G12" s="3"/>
      <c r="H12" s="3"/>
      <c r="I12" s="3"/>
      <c r="J12" s="3"/>
      <c r="K12" s="3"/>
      <c r="L12" s="4"/>
    </row>
    <row r="13" spans="1:14" ht="15" customHeight="1" x14ac:dyDescent="0.15">
      <c r="A13" s="100"/>
      <c r="B13" s="148"/>
      <c r="C13" s="69"/>
      <c r="D13" s="65"/>
      <c r="E13" s="11" t="s">
        <v>132</v>
      </c>
      <c r="F13" s="15" t="s">
        <v>21</v>
      </c>
      <c r="G13" s="15"/>
      <c r="H13" s="3"/>
      <c r="I13" s="3"/>
      <c r="J13" s="3"/>
      <c r="K13" s="3"/>
      <c r="L13" s="4"/>
    </row>
    <row r="14" spans="1:14" ht="15" customHeight="1" x14ac:dyDescent="0.15">
      <c r="A14" s="100"/>
      <c r="B14" s="148"/>
      <c r="C14" s="69"/>
      <c r="D14" s="65"/>
      <c r="E14" s="11" t="s">
        <v>133</v>
      </c>
      <c r="F14" s="15" t="s">
        <v>26</v>
      </c>
      <c r="G14" s="15"/>
      <c r="H14" s="3"/>
      <c r="I14" s="3"/>
      <c r="J14" s="3"/>
      <c r="K14" s="3"/>
      <c r="L14" s="4"/>
    </row>
    <row r="15" spans="1:14" ht="15" customHeight="1" x14ac:dyDescent="0.15">
      <c r="A15" s="100"/>
      <c r="B15" s="102"/>
      <c r="C15" s="69"/>
      <c r="D15" s="65"/>
      <c r="E15" s="11" t="s">
        <v>134</v>
      </c>
      <c r="F15" s="15" t="s">
        <v>22</v>
      </c>
      <c r="G15" s="15"/>
      <c r="H15" s="3"/>
      <c r="I15" s="3"/>
      <c r="J15" s="3"/>
      <c r="K15" s="3"/>
      <c r="L15" s="4"/>
    </row>
    <row r="16" spans="1:14" ht="15" customHeight="1" x14ac:dyDescent="0.15">
      <c r="A16" s="100"/>
      <c r="B16" s="102"/>
      <c r="C16" s="69"/>
      <c r="D16" s="65"/>
      <c r="E16" s="11" t="s">
        <v>25</v>
      </c>
      <c r="F16" s="15" t="s">
        <v>27</v>
      </c>
      <c r="G16" s="15"/>
      <c r="H16" s="3"/>
      <c r="I16" s="3"/>
      <c r="J16" s="3"/>
      <c r="K16" s="3"/>
      <c r="L16" s="4"/>
    </row>
    <row r="17" spans="1:12" ht="15" customHeight="1" x14ac:dyDescent="0.15">
      <c r="A17" s="100"/>
      <c r="B17" s="102"/>
      <c r="C17" s="69"/>
      <c r="D17" s="65"/>
      <c r="E17" s="11" t="s">
        <v>7</v>
      </c>
      <c r="F17" s="15" t="s">
        <v>28</v>
      </c>
      <c r="G17" s="15"/>
      <c r="H17" s="3"/>
      <c r="I17" s="3"/>
      <c r="J17" s="3"/>
      <c r="K17" s="3"/>
      <c r="L17" s="4"/>
    </row>
    <row r="18" spans="1:12" ht="15" customHeight="1" x14ac:dyDescent="0.15">
      <c r="A18" s="100"/>
      <c r="B18" s="102"/>
      <c r="C18" s="69"/>
      <c r="D18" s="65"/>
      <c r="E18" s="11" t="s">
        <v>8</v>
      </c>
      <c r="F18" s="31" t="s">
        <v>131</v>
      </c>
      <c r="G18" s="31"/>
      <c r="H18" s="34"/>
      <c r="I18" s="34"/>
      <c r="J18" s="34"/>
      <c r="K18" s="34"/>
      <c r="L18" s="35"/>
    </row>
    <row r="19" spans="1:12" ht="15" customHeight="1" x14ac:dyDescent="0.15">
      <c r="A19" s="100"/>
      <c r="B19" s="102"/>
      <c r="C19" s="123"/>
      <c r="D19" s="67"/>
      <c r="E19" s="47"/>
      <c r="F19" s="62"/>
      <c r="G19" s="62"/>
      <c r="H19" s="62"/>
      <c r="I19" s="62"/>
      <c r="J19" s="62"/>
      <c r="K19" s="62"/>
      <c r="L19" s="63"/>
    </row>
    <row r="20" spans="1:12" ht="15" customHeight="1" x14ac:dyDescent="0.15">
      <c r="A20" s="100"/>
      <c r="B20" s="102"/>
      <c r="C20" s="74" t="s">
        <v>112</v>
      </c>
      <c r="D20" s="75" t="s">
        <v>113</v>
      </c>
      <c r="E20" s="2"/>
      <c r="F20" s="8" t="s">
        <v>125</v>
      </c>
      <c r="G20" s="8"/>
      <c r="H20" s="3"/>
      <c r="I20" s="3"/>
      <c r="J20" s="3"/>
      <c r="K20" s="3"/>
      <c r="L20" s="4"/>
    </row>
    <row r="21" spans="1:12" ht="15" customHeight="1" x14ac:dyDescent="0.15">
      <c r="A21" s="100"/>
      <c r="B21" s="102"/>
      <c r="C21" s="68" t="s">
        <v>158</v>
      </c>
      <c r="D21" s="76" t="s">
        <v>159</v>
      </c>
      <c r="E21" s="3"/>
      <c r="F21" s="8" t="str">
        <f>"　評価値（％）＝評価数（ア）／対象数（イ）＝（ "&amp;DBCS(D22)&amp;" ）／（ "&amp;DBCS(C22)&amp;" ）＝ "&amp;IF(D22=0,IF(C22=0,"","０％"),DBCS(TEXT(ROUNDDOWN(D22/C22,2),"0%")))</f>
        <v xml:space="preserve">　評価値（％）＝評価数（ア）／対象数（イ）＝（ ０ ）／（ ０ ）＝ </v>
      </c>
      <c r="G21" s="8"/>
      <c r="H21" s="3"/>
      <c r="I21" s="3"/>
      <c r="J21" s="3"/>
      <c r="K21" s="3"/>
      <c r="L21" s="4"/>
    </row>
    <row r="22" spans="1:12" ht="15" customHeight="1" x14ac:dyDescent="0.15">
      <c r="A22" s="102"/>
      <c r="B22" s="100"/>
      <c r="C22" s="77">
        <f>COUNTIF(C12:C17,"=a")</f>
        <v>0</v>
      </c>
      <c r="D22" s="78">
        <f>COUNTIF(D12:D17,"=a")</f>
        <v>0</v>
      </c>
      <c r="F22" s="3"/>
      <c r="G22" s="3"/>
      <c r="H22" s="3"/>
      <c r="I22" s="3"/>
      <c r="J22" s="3"/>
      <c r="K22" s="3"/>
      <c r="L22" s="4"/>
    </row>
    <row r="23" spans="1:12" ht="15" customHeight="1" x14ac:dyDescent="0.15">
      <c r="A23" s="102"/>
      <c r="B23" s="100"/>
      <c r="C23" s="79" t="b">
        <f>IF(COUNTIF(C$1:C22,"=a")&gt;=1,TRUE)</f>
        <v>0</v>
      </c>
      <c r="D23" s="80">
        <f>IF(D22&gt;0,D22/C22,0)</f>
        <v>0</v>
      </c>
      <c r="E23" s="3"/>
      <c r="F23" s="3" t="s">
        <v>93</v>
      </c>
      <c r="G23" s="3"/>
      <c r="H23" s="3"/>
      <c r="I23" s="3"/>
      <c r="J23" s="3"/>
      <c r="K23" s="3" t="s">
        <v>167</v>
      </c>
      <c r="L23" s="4"/>
    </row>
    <row r="24" spans="1:12" ht="15" customHeight="1" x14ac:dyDescent="0.15">
      <c r="A24" s="102"/>
      <c r="B24" s="100"/>
      <c r="C24" s="81"/>
      <c r="D24" s="66"/>
      <c r="E24" s="3"/>
      <c r="F24" s="1" t="s">
        <v>96</v>
      </c>
      <c r="K24" s="3" t="s">
        <v>160</v>
      </c>
      <c r="L24" s="4"/>
    </row>
    <row r="25" spans="1:12" ht="15" customHeight="1" x14ac:dyDescent="0.15">
      <c r="A25" s="102"/>
      <c r="B25" s="100"/>
      <c r="C25" s="81"/>
      <c r="D25" s="66"/>
      <c r="E25" s="3"/>
      <c r="F25" s="1" t="s">
        <v>126</v>
      </c>
      <c r="K25" s="3" t="s">
        <v>161</v>
      </c>
      <c r="L25" s="4"/>
    </row>
    <row r="26" spans="1:12" ht="15" customHeight="1" x14ac:dyDescent="0.15">
      <c r="A26" s="102"/>
      <c r="B26" s="100"/>
      <c r="C26" s="81"/>
      <c r="D26" s="66"/>
      <c r="E26" s="3"/>
      <c r="F26" s="1" t="s">
        <v>127</v>
      </c>
      <c r="K26" s="3" t="s">
        <v>162</v>
      </c>
      <c r="L26" s="4"/>
    </row>
    <row r="27" spans="1:12" ht="15" customHeight="1" x14ac:dyDescent="0.15">
      <c r="A27" s="100"/>
      <c r="B27" s="102"/>
      <c r="C27" s="81"/>
      <c r="D27" s="66"/>
      <c r="E27" s="3"/>
      <c r="F27" s="8" t="s">
        <v>324</v>
      </c>
      <c r="G27" s="8"/>
      <c r="H27" s="8"/>
      <c r="I27" s="8"/>
      <c r="J27" s="3"/>
      <c r="K27" s="3" t="s">
        <v>192</v>
      </c>
      <c r="L27" s="4"/>
    </row>
    <row r="28" spans="1:12" ht="15" customHeight="1" x14ac:dyDescent="0.15">
      <c r="A28" s="100"/>
      <c r="B28" s="102"/>
      <c r="C28" s="81"/>
      <c r="D28" s="66"/>
      <c r="E28" s="3"/>
      <c r="K28" s="3"/>
      <c r="L28" s="4"/>
    </row>
    <row r="29" spans="1:12" ht="15" customHeight="1" x14ac:dyDescent="0.15">
      <c r="A29" s="100"/>
      <c r="B29" s="102"/>
      <c r="C29" s="81"/>
      <c r="D29" s="66"/>
      <c r="E29" s="3"/>
      <c r="K29" s="3"/>
      <c r="L29" s="4"/>
    </row>
    <row r="30" spans="1:12" ht="15" customHeight="1" x14ac:dyDescent="0.15">
      <c r="A30" s="100"/>
      <c r="B30" s="102"/>
      <c r="C30" s="81"/>
      <c r="D30" s="66"/>
      <c r="E30" s="3"/>
      <c r="K30" s="3"/>
      <c r="L30" s="4"/>
    </row>
    <row r="31" spans="1:12" ht="15" customHeight="1" x14ac:dyDescent="0.15">
      <c r="A31" s="100"/>
      <c r="B31" s="102"/>
      <c r="C31" s="81"/>
      <c r="D31" s="66"/>
      <c r="E31" s="3"/>
      <c r="K31" s="3"/>
      <c r="L31" s="4"/>
    </row>
    <row r="32" spans="1:12" ht="15" customHeight="1" x14ac:dyDescent="0.15">
      <c r="A32" s="100"/>
      <c r="B32" s="102"/>
      <c r="C32" s="81"/>
      <c r="D32" s="66"/>
      <c r="E32" s="3"/>
      <c r="K32" s="3"/>
      <c r="L32" s="4"/>
    </row>
    <row r="33" spans="1:12" ht="15" customHeight="1" x14ac:dyDescent="0.15">
      <c r="A33" s="100"/>
      <c r="B33" s="102"/>
      <c r="C33" s="81"/>
      <c r="D33" s="66"/>
      <c r="E33" s="3"/>
      <c r="K33" s="3"/>
      <c r="L33" s="4"/>
    </row>
    <row r="34" spans="1:12" ht="15" customHeight="1" x14ac:dyDescent="0.15">
      <c r="A34" s="100"/>
      <c r="B34" s="102"/>
      <c r="C34" s="81"/>
      <c r="D34" s="66"/>
      <c r="E34" s="3"/>
      <c r="K34" s="3"/>
      <c r="L34" s="4"/>
    </row>
    <row r="35" spans="1:12" ht="15" customHeight="1" x14ac:dyDescent="0.15">
      <c r="A35" s="103"/>
      <c r="B35" s="104"/>
      <c r="C35" s="82"/>
      <c r="D35" s="83"/>
      <c r="E35" s="6"/>
      <c r="F35" s="6"/>
      <c r="G35" s="6"/>
      <c r="H35" s="6"/>
      <c r="I35" s="6"/>
      <c r="J35" s="6"/>
      <c r="K35" s="6"/>
      <c r="L35" s="7"/>
    </row>
    <row r="36" spans="1:12" ht="15" customHeight="1" x14ac:dyDescent="0.15">
      <c r="A36" s="96" t="s">
        <v>83</v>
      </c>
    </row>
    <row r="37" spans="1:12" ht="15" customHeight="1" x14ac:dyDescent="0.15">
      <c r="A37" s="129" t="s">
        <v>308</v>
      </c>
    </row>
    <row r="38" spans="1:12" ht="15" customHeight="1" x14ac:dyDescent="0.15">
      <c r="A38" s="129" t="s">
        <v>309</v>
      </c>
    </row>
    <row r="39" spans="1:12" ht="15" customHeight="1" x14ac:dyDescent="0.15">
      <c r="A39" s="129" t="s">
        <v>361</v>
      </c>
    </row>
    <row r="40" spans="1:12" ht="15" customHeight="1" x14ac:dyDescent="0.15">
      <c r="A40" s="129" t="s">
        <v>363</v>
      </c>
    </row>
  </sheetData>
  <mergeCells count="4">
    <mergeCell ref="C2:D2"/>
    <mergeCell ref="C4:C10"/>
    <mergeCell ref="A2:A3"/>
    <mergeCell ref="B2:B3"/>
  </mergeCells>
  <phoneticPr fontId="1"/>
  <conditionalFormatting sqref="F2:G2">
    <cfRule type="expression" dxfId="43" priority="1" stopIfTrue="1">
      <formula>$M$2="a"</formula>
    </cfRule>
    <cfRule type="expression" dxfId="42" priority="2" stopIfTrue="1">
      <formula>$M$2&lt;&gt;"a"</formula>
    </cfRule>
  </conditionalFormatting>
  <conditionalFormatting sqref="H2:I2">
    <cfRule type="expression" dxfId="41" priority="3" stopIfTrue="1">
      <formula>$M$2="b"</formula>
    </cfRule>
    <cfRule type="expression" dxfId="40" priority="4" stopIfTrue="1">
      <formula>$M$2&lt;&gt;"b"</formula>
    </cfRule>
  </conditionalFormatting>
  <conditionalFormatting sqref="J2">
    <cfRule type="expression" dxfId="39" priority="5" stopIfTrue="1">
      <formula>$M$2="c"</formula>
    </cfRule>
    <cfRule type="expression" dxfId="38" priority="6" stopIfTrue="1">
      <formula>$M$2&lt;&gt;"c"</formula>
    </cfRule>
  </conditionalFormatting>
  <conditionalFormatting sqref="K2">
    <cfRule type="expression" dxfId="37" priority="7" stopIfTrue="1">
      <formula>$M$2="d"</formula>
    </cfRule>
    <cfRule type="expression" dxfId="36" priority="8" stopIfTrue="1">
      <formula>$M$2&lt;&gt;"d"</formula>
    </cfRule>
  </conditionalFormatting>
  <conditionalFormatting sqref="L2">
    <cfRule type="expression" dxfId="35" priority="9" stopIfTrue="1">
      <formula>$M$2="e"</formula>
    </cfRule>
    <cfRule type="expression" dxfId="34" priority="10" stopIfTrue="1">
      <formula>$M$2&lt;&gt;"e"</formula>
    </cfRule>
  </conditionalFormatting>
  <dataValidations count="1">
    <dataValidation type="list" imeMode="disabled" allowBlank="1" showInputMessage="1" showErrorMessage="1" sqref="D8 D5 C12:D18">
      <formula1>"a, "</formula1>
    </dataValidation>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N40"/>
  <sheetViews>
    <sheetView view="pageBreakPreview" zoomScaleNormal="85" zoomScaleSheetLayoutView="100" workbookViewId="0">
      <selection activeCell="H2" sqref="H2"/>
    </sheetView>
  </sheetViews>
  <sheetFormatPr defaultRowHeight="15" customHeight="1" x14ac:dyDescent="0.15"/>
  <cols>
    <col min="1" max="2" width="11.625" style="1" customWidth="1"/>
    <col min="3" max="4" width="5.625" style="1" customWidth="1"/>
    <col min="5" max="5" width="5.125" style="1" customWidth="1"/>
    <col min="6" max="6" width="20.625" style="1" customWidth="1"/>
    <col min="7" max="7" width="20.625" style="1" hidden="1" customWidth="1"/>
    <col min="8" max="8" width="20.625" style="1" customWidth="1"/>
    <col min="9" max="9" width="20.625" style="1" hidden="1" customWidth="1"/>
    <col min="10" max="12" width="20.625" style="1" customWidth="1"/>
    <col min="13" max="13" width="9" style="42"/>
    <col min="14" max="16384" width="9" style="1"/>
  </cols>
  <sheetData>
    <row r="1" spans="1:14" ht="15" customHeight="1" x14ac:dyDescent="0.15">
      <c r="A1" s="53" t="s">
        <v>407</v>
      </c>
      <c r="B1" s="53" t="s">
        <v>81</v>
      </c>
      <c r="C1" s="53"/>
      <c r="D1" s="53"/>
      <c r="E1" s="53"/>
      <c r="F1" s="53"/>
      <c r="G1" s="53"/>
      <c r="H1" s="54" t="s">
        <v>416</v>
      </c>
      <c r="I1" s="54"/>
      <c r="J1" s="53"/>
      <c r="K1" s="53"/>
      <c r="L1" s="55" t="s">
        <v>129</v>
      </c>
    </row>
    <row r="2" spans="1:14" ht="15" customHeight="1" x14ac:dyDescent="0.15">
      <c r="A2" s="249" t="s">
        <v>108</v>
      </c>
      <c r="B2" s="251" t="s">
        <v>117</v>
      </c>
      <c r="C2" s="253" t="s">
        <v>109</v>
      </c>
      <c r="D2" s="254"/>
      <c r="E2" s="56" t="s">
        <v>110</v>
      </c>
      <c r="F2" s="110" t="s">
        <v>73</v>
      </c>
      <c r="G2" s="150"/>
      <c r="H2" s="111" t="s">
        <v>74</v>
      </c>
      <c r="I2" s="111"/>
      <c r="J2" s="111" t="s">
        <v>75</v>
      </c>
      <c r="K2" s="111" t="s">
        <v>76</v>
      </c>
      <c r="L2" s="112" t="s">
        <v>77</v>
      </c>
      <c r="M2" s="42" t="b">
        <f>IF(M10=1,"e",IF(M7=1,"d",IF(C23,IF(C22&lt;=2,"c",IF(D23&lt;0.6,"d",IF(D23&lt;0.8,"c",IF(D23&lt;0.9,"b","a")))))))</f>
        <v>0</v>
      </c>
    </row>
    <row r="3" spans="1:14" ht="15" customHeight="1" x14ac:dyDescent="0.15">
      <c r="A3" s="250"/>
      <c r="B3" s="252"/>
      <c r="C3" s="108" t="s">
        <v>118</v>
      </c>
      <c r="D3" s="109" t="s">
        <v>119</v>
      </c>
      <c r="E3" s="57" t="s">
        <v>111</v>
      </c>
      <c r="F3" s="113" t="s">
        <v>281</v>
      </c>
      <c r="G3" s="151"/>
      <c r="H3" s="114" t="s">
        <v>282</v>
      </c>
      <c r="I3" s="114"/>
      <c r="J3" s="114" t="s">
        <v>283</v>
      </c>
      <c r="K3" s="114" t="s">
        <v>284</v>
      </c>
      <c r="L3" s="115" t="s">
        <v>285</v>
      </c>
      <c r="M3" s="146">
        <f>C22</f>
        <v>0</v>
      </c>
      <c r="N3" s="147">
        <f>D22</f>
        <v>0</v>
      </c>
    </row>
    <row r="4" spans="1:14" ht="15" customHeight="1" x14ac:dyDescent="0.15">
      <c r="A4" s="98" t="s">
        <v>302</v>
      </c>
      <c r="B4" s="99" t="s">
        <v>287</v>
      </c>
      <c r="C4" s="246"/>
      <c r="D4" s="64"/>
      <c r="E4" s="18" t="s">
        <v>105</v>
      </c>
      <c r="F4" s="3"/>
      <c r="G4" s="3"/>
      <c r="H4" s="3"/>
      <c r="I4" s="3"/>
      <c r="J4" s="3"/>
      <c r="K4" s="3"/>
      <c r="L4" s="4"/>
    </row>
    <row r="5" spans="1:14" ht="15" customHeight="1" x14ac:dyDescent="0.15">
      <c r="A5" s="100" t="s">
        <v>303</v>
      </c>
      <c r="B5" s="101" t="s">
        <v>169</v>
      </c>
      <c r="C5" s="247"/>
      <c r="D5" s="65"/>
      <c r="E5" s="11" t="s">
        <v>170</v>
      </c>
      <c r="F5" s="3" t="s">
        <v>19</v>
      </c>
      <c r="G5" s="3"/>
      <c r="H5" s="3"/>
      <c r="I5" s="3"/>
      <c r="J5" s="3"/>
      <c r="K5" s="3"/>
      <c r="L5" s="4"/>
    </row>
    <row r="6" spans="1:14" ht="15" customHeight="1" x14ac:dyDescent="0.15">
      <c r="A6" s="100" t="s">
        <v>305</v>
      </c>
      <c r="B6" s="101"/>
      <c r="C6" s="247"/>
      <c r="D6" s="66"/>
      <c r="E6" s="16"/>
      <c r="F6" s="8" t="s">
        <v>125</v>
      </c>
      <c r="G6" s="8"/>
      <c r="H6" s="3"/>
      <c r="I6" s="3"/>
      <c r="J6" s="3"/>
      <c r="K6" s="3"/>
      <c r="L6" s="4"/>
    </row>
    <row r="7" spans="1:14" ht="15" customHeight="1" x14ac:dyDescent="0.15">
      <c r="A7" s="100"/>
      <c r="B7" s="102" t="s">
        <v>311</v>
      </c>
      <c r="C7" s="247"/>
      <c r="D7" s="66"/>
      <c r="E7" s="3"/>
      <c r="F7" s="16" t="s">
        <v>128</v>
      </c>
      <c r="G7" s="16"/>
      <c r="H7" s="3"/>
      <c r="I7" s="3"/>
      <c r="J7" s="3"/>
      <c r="K7" s="3" t="s">
        <v>164</v>
      </c>
      <c r="L7" s="4"/>
      <c r="M7" s="42">
        <f>COUNTA(D5)</f>
        <v>0</v>
      </c>
    </row>
    <row r="8" spans="1:14" ht="15" customHeight="1" x14ac:dyDescent="0.15">
      <c r="A8" s="100"/>
      <c r="B8" s="135" t="s">
        <v>172</v>
      </c>
      <c r="C8" s="247"/>
      <c r="D8" s="65"/>
      <c r="E8" s="11" t="s">
        <v>174</v>
      </c>
      <c r="F8" s="3" t="s">
        <v>372</v>
      </c>
      <c r="G8" s="3"/>
      <c r="H8" s="3"/>
      <c r="I8" s="3"/>
      <c r="J8" s="3"/>
      <c r="K8" s="3"/>
      <c r="L8" s="4"/>
    </row>
    <row r="9" spans="1:14" ht="15" customHeight="1" x14ac:dyDescent="0.15">
      <c r="A9" s="100"/>
      <c r="B9" s="102"/>
      <c r="C9" s="247"/>
      <c r="D9" s="66"/>
      <c r="E9" s="3"/>
      <c r="F9" s="8" t="s">
        <v>125</v>
      </c>
      <c r="G9" s="8"/>
      <c r="H9" s="3"/>
      <c r="I9" s="3"/>
      <c r="J9" s="3"/>
      <c r="K9" s="3"/>
      <c r="L9" s="4"/>
    </row>
    <row r="10" spans="1:14" ht="15" customHeight="1" x14ac:dyDescent="0.15">
      <c r="A10" s="100"/>
      <c r="B10" s="102"/>
      <c r="C10" s="248"/>
      <c r="D10" s="66"/>
      <c r="E10" s="3"/>
      <c r="F10" s="3" t="s">
        <v>128</v>
      </c>
      <c r="G10" s="3"/>
      <c r="H10" s="3"/>
      <c r="I10" s="3"/>
      <c r="J10" s="3"/>
      <c r="K10" s="3" t="s">
        <v>165</v>
      </c>
      <c r="L10" s="4"/>
      <c r="M10" s="42">
        <f>COUNTA(D8)</f>
        <v>0</v>
      </c>
    </row>
    <row r="11" spans="1:14" ht="15" customHeight="1" x14ac:dyDescent="0.15">
      <c r="A11" s="100"/>
      <c r="B11" s="101"/>
      <c r="C11" s="117"/>
      <c r="D11" s="118"/>
      <c r="E11" s="119"/>
      <c r="F11" s="119"/>
      <c r="G11" s="119"/>
      <c r="H11" s="119"/>
      <c r="I11" s="119"/>
      <c r="J11" s="119"/>
      <c r="K11" s="119"/>
      <c r="L11" s="120"/>
    </row>
    <row r="12" spans="1:14" ht="15" customHeight="1" x14ac:dyDescent="0.15">
      <c r="A12" s="100"/>
      <c r="B12" s="101"/>
      <c r="C12" s="69"/>
      <c r="D12" s="65"/>
      <c r="E12" s="11" t="s">
        <v>149</v>
      </c>
      <c r="F12" s="3" t="s">
        <v>29</v>
      </c>
      <c r="G12" s="3"/>
      <c r="H12" s="3"/>
      <c r="I12" s="3"/>
      <c r="J12" s="3"/>
      <c r="K12" s="3"/>
      <c r="L12" s="4"/>
    </row>
    <row r="13" spans="1:14" ht="15" customHeight="1" x14ac:dyDescent="0.15">
      <c r="A13" s="100"/>
      <c r="B13" s="148"/>
      <c r="C13" s="69"/>
      <c r="D13" s="65"/>
      <c r="E13" s="11" t="s">
        <v>132</v>
      </c>
      <c r="F13" s="15" t="s">
        <v>30</v>
      </c>
      <c r="G13" s="15"/>
      <c r="H13" s="3"/>
      <c r="I13" s="3"/>
      <c r="J13" s="3"/>
      <c r="K13" s="3"/>
      <c r="L13" s="4"/>
    </row>
    <row r="14" spans="1:14" ht="15" customHeight="1" x14ac:dyDescent="0.15">
      <c r="A14" s="100"/>
      <c r="B14" s="148"/>
      <c r="C14" s="69"/>
      <c r="D14" s="65"/>
      <c r="E14" s="11" t="s">
        <v>133</v>
      </c>
      <c r="F14" s="15" t="s">
        <v>31</v>
      </c>
      <c r="G14" s="15"/>
      <c r="H14" s="3"/>
      <c r="I14" s="3"/>
      <c r="J14" s="3"/>
      <c r="K14" s="3"/>
      <c r="L14" s="4"/>
    </row>
    <row r="15" spans="1:14" ht="15" customHeight="1" x14ac:dyDescent="0.15">
      <c r="A15" s="100"/>
      <c r="B15" s="102"/>
      <c r="C15" s="69"/>
      <c r="D15" s="65"/>
      <c r="E15" s="11" t="s">
        <v>134</v>
      </c>
      <c r="F15" s="15" t="s">
        <v>32</v>
      </c>
      <c r="G15" s="15"/>
      <c r="H15" s="3"/>
      <c r="I15" s="3"/>
      <c r="J15" s="3"/>
      <c r="K15" s="3"/>
      <c r="L15" s="4"/>
    </row>
    <row r="16" spans="1:14" ht="15" customHeight="1" x14ac:dyDescent="0.15">
      <c r="A16" s="100"/>
      <c r="B16" s="102"/>
      <c r="C16" s="69"/>
      <c r="D16" s="65"/>
      <c r="E16" s="11" t="s">
        <v>135</v>
      </c>
      <c r="F16" s="15" t="s">
        <v>33</v>
      </c>
      <c r="G16" s="15"/>
      <c r="H16" s="3"/>
      <c r="I16" s="3"/>
      <c r="J16" s="3"/>
      <c r="K16" s="3"/>
      <c r="L16" s="4"/>
    </row>
    <row r="17" spans="1:12" ht="15" customHeight="1" x14ac:dyDescent="0.15">
      <c r="A17" s="100"/>
      <c r="B17" s="102"/>
      <c r="C17" s="69"/>
      <c r="D17" s="65"/>
      <c r="E17" s="11" t="s">
        <v>136</v>
      </c>
      <c r="F17" s="3" t="s">
        <v>23</v>
      </c>
      <c r="G17" s="3"/>
      <c r="H17" s="3"/>
      <c r="I17" s="3"/>
      <c r="J17" s="3"/>
      <c r="K17" s="3"/>
      <c r="L17" s="4"/>
    </row>
    <row r="18" spans="1:12" ht="15" customHeight="1" x14ac:dyDescent="0.15">
      <c r="A18" s="100"/>
      <c r="B18" s="102"/>
      <c r="C18" s="69"/>
      <c r="D18" s="65"/>
      <c r="E18" s="11" t="s">
        <v>8</v>
      </c>
      <c r="F18" s="31" t="s">
        <v>131</v>
      </c>
      <c r="G18" s="31"/>
      <c r="H18" s="34"/>
      <c r="I18" s="34"/>
      <c r="J18" s="34"/>
      <c r="K18" s="34"/>
      <c r="L18" s="35"/>
    </row>
    <row r="19" spans="1:12" ht="15" customHeight="1" x14ac:dyDescent="0.15">
      <c r="A19" s="100"/>
      <c r="B19" s="102"/>
      <c r="C19" s="121"/>
      <c r="D19" s="122"/>
      <c r="E19" s="47"/>
      <c r="F19" s="62"/>
      <c r="G19" s="62"/>
      <c r="H19" s="62"/>
      <c r="I19" s="62"/>
      <c r="J19" s="62"/>
      <c r="K19" s="62"/>
      <c r="L19" s="63"/>
    </row>
    <row r="20" spans="1:12" ht="15" customHeight="1" x14ac:dyDescent="0.15">
      <c r="A20" s="100"/>
      <c r="B20" s="102"/>
      <c r="C20" s="74" t="s">
        <v>112</v>
      </c>
      <c r="D20" s="75" t="s">
        <v>113</v>
      </c>
      <c r="E20" s="2"/>
      <c r="F20" s="8" t="s">
        <v>125</v>
      </c>
      <c r="G20" s="8"/>
      <c r="H20" s="3"/>
      <c r="I20" s="3"/>
      <c r="J20" s="3"/>
      <c r="K20" s="3"/>
      <c r="L20" s="4"/>
    </row>
    <row r="21" spans="1:12" ht="15" customHeight="1" x14ac:dyDescent="0.15">
      <c r="A21" s="100"/>
      <c r="B21" s="102"/>
      <c r="C21" s="68" t="s">
        <v>158</v>
      </c>
      <c r="D21" s="76" t="s">
        <v>159</v>
      </c>
      <c r="E21" s="3"/>
      <c r="F21" s="8" t="str">
        <f>"　評価値（％）＝評価数（ア）／対象数（イ）＝（ "&amp;DBCS(D22)&amp;" ）／（ "&amp;DBCS(C22)&amp;" ）＝ "&amp;IF(D22=0,IF(C22=0,"","０％"),DBCS(TEXT(ROUNDDOWN(D22/C22,2),"0%")))</f>
        <v xml:space="preserve">　評価値（％）＝評価数（ア）／対象数（イ）＝（ ０ ）／（ ０ ）＝ </v>
      </c>
      <c r="G21" s="8"/>
      <c r="H21" s="3"/>
      <c r="I21" s="3"/>
      <c r="J21" s="3"/>
      <c r="K21" s="3"/>
      <c r="L21" s="4"/>
    </row>
    <row r="22" spans="1:12" ht="15" customHeight="1" x14ac:dyDescent="0.15">
      <c r="A22" s="102"/>
      <c r="B22" s="100"/>
      <c r="C22" s="77">
        <f>COUNTIF(C12:C19,"=a")</f>
        <v>0</v>
      </c>
      <c r="D22" s="78">
        <f>COUNTIF(D12:D19,"=a")</f>
        <v>0</v>
      </c>
      <c r="F22" s="3"/>
      <c r="G22" s="3"/>
      <c r="H22" s="3"/>
      <c r="I22" s="3"/>
      <c r="J22" s="3"/>
      <c r="K22" s="3"/>
      <c r="L22" s="4"/>
    </row>
    <row r="23" spans="1:12" ht="15" customHeight="1" x14ac:dyDescent="0.15">
      <c r="A23" s="102"/>
      <c r="B23" s="100"/>
      <c r="C23" s="79" t="b">
        <f>IF(COUNTIF(C$1:C22,"=a")&gt;=1,TRUE)</f>
        <v>0</v>
      </c>
      <c r="D23" s="80">
        <f>IF(D22&gt;0,D22/C22,0)</f>
        <v>0</v>
      </c>
      <c r="E23" s="3"/>
      <c r="F23" s="3" t="s">
        <v>93</v>
      </c>
      <c r="G23" s="3"/>
      <c r="H23" s="3"/>
      <c r="I23" s="3"/>
      <c r="J23" s="3"/>
      <c r="K23" s="3" t="s">
        <v>167</v>
      </c>
      <c r="L23" s="4"/>
    </row>
    <row r="24" spans="1:12" ht="15" customHeight="1" x14ac:dyDescent="0.15">
      <c r="A24" s="102"/>
      <c r="B24" s="100"/>
      <c r="C24" s="81"/>
      <c r="D24" s="66"/>
      <c r="E24" s="3"/>
      <c r="F24" s="1" t="s">
        <v>96</v>
      </c>
      <c r="K24" s="3" t="s">
        <v>160</v>
      </c>
      <c r="L24" s="4"/>
    </row>
    <row r="25" spans="1:12" ht="15" customHeight="1" x14ac:dyDescent="0.15">
      <c r="A25" s="102"/>
      <c r="B25" s="100"/>
      <c r="C25" s="81"/>
      <c r="D25" s="66"/>
      <c r="E25" s="3"/>
      <c r="F25" s="1" t="s">
        <v>126</v>
      </c>
      <c r="K25" s="3" t="s">
        <v>161</v>
      </c>
      <c r="L25" s="4"/>
    </row>
    <row r="26" spans="1:12" ht="15" customHeight="1" x14ac:dyDescent="0.15">
      <c r="A26" s="102"/>
      <c r="B26" s="100"/>
      <c r="C26" s="81"/>
      <c r="D26" s="66"/>
      <c r="E26" s="3"/>
      <c r="F26" s="1" t="s">
        <v>127</v>
      </c>
      <c r="K26" s="3" t="s">
        <v>162</v>
      </c>
      <c r="L26" s="4"/>
    </row>
    <row r="27" spans="1:12" ht="15" customHeight="1" x14ac:dyDescent="0.15">
      <c r="A27" s="100"/>
      <c r="B27" s="102"/>
      <c r="C27" s="81"/>
      <c r="D27" s="66"/>
      <c r="E27" s="3"/>
      <c r="F27" s="8" t="s">
        <v>324</v>
      </c>
      <c r="G27" s="8"/>
      <c r="H27" s="8"/>
      <c r="I27" s="8"/>
      <c r="J27" s="3"/>
      <c r="K27" s="3" t="s">
        <v>192</v>
      </c>
      <c r="L27" s="4"/>
    </row>
    <row r="28" spans="1:12" ht="15" customHeight="1" x14ac:dyDescent="0.15">
      <c r="A28" s="100"/>
      <c r="B28" s="102"/>
      <c r="C28" s="81"/>
      <c r="D28" s="66"/>
      <c r="E28" s="3"/>
      <c r="K28" s="3"/>
      <c r="L28" s="4"/>
    </row>
    <row r="29" spans="1:12" ht="15" customHeight="1" x14ac:dyDescent="0.15">
      <c r="A29" s="100"/>
      <c r="B29" s="102"/>
      <c r="C29" s="81"/>
      <c r="D29" s="66"/>
      <c r="E29" s="3"/>
      <c r="K29" s="3"/>
      <c r="L29" s="4"/>
    </row>
    <row r="30" spans="1:12" ht="15" customHeight="1" x14ac:dyDescent="0.15">
      <c r="A30" s="100"/>
      <c r="B30" s="102"/>
      <c r="C30" s="81"/>
      <c r="D30" s="66"/>
      <c r="E30" s="3"/>
      <c r="K30" s="3"/>
      <c r="L30" s="4"/>
    </row>
    <row r="31" spans="1:12" ht="15" customHeight="1" x14ac:dyDescent="0.15">
      <c r="A31" s="100"/>
      <c r="B31" s="102"/>
      <c r="C31" s="81"/>
      <c r="D31" s="66"/>
      <c r="E31" s="3"/>
      <c r="K31" s="3"/>
      <c r="L31" s="4"/>
    </row>
    <row r="32" spans="1:12" ht="15" customHeight="1" x14ac:dyDescent="0.15">
      <c r="A32" s="100"/>
      <c r="B32" s="102"/>
      <c r="C32" s="81"/>
      <c r="D32" s="66"/>
      <c r="E32" s="3"/>
      <c r="K32" s="3"/>
      <c r="L32" s="4"/>
    </row>
    <row r="33" spans="1:12" ht="15" customHeight="1" x14ac:dyDescent="0.15">
      <c r="A33" s="100"/>
      <c r="B33" s="102"/>
      <c r="C33" s="81"/>
      <c r="D33" s="66"/>
      <c r="E33" s="3"/>
      <c r="K33" s="3"/>
      <c r="L33" s="4"/>
    </row>
    <row r="34" spans="1:12" ht="15" customHeight="1" x14ac:dyDescent="0.15">
      <c r="A34" s="100"/>
      <c r="B34" s="102"/>
      <c r="C34" s="81"/>
      <c r="D34" s="66"/>
      <c r="E34" s="3"/>
      <c r="K34" s="3"/>
      <c r="L34" s="4"/>
    </row>
    <row r="35" spans="1:12" ht="15" customHeight="1" x14ac:dyDescent="0.15">
      <c r="A35" s="103"/>
      <c r="B35" s="104"/>
      <c r="C35" s="82"/>
      <c r="D35" s="83"/>
      <c r="E35" s="6"/>
      <c r="F35" s="6"/>
      <c r="G35" s="6"/>
      <c r="H35" s="6"/>
      <c r="I35" s="6"/>
      <c r="J35" s="6"/>
      <c r="K35" s="6"/>
      <c r="L35" s="7"/>
    </row>
    <row r="36" spans="1:12" ht="15" customHeight="1" x14ac:dyDescent="0.15">
      <c r="A36" s="96" t="s">
        <v>83</v>
      </c>
    </row>
    <row r="37" spans="1:12" ht="15" customHeight="1" x14ac:dyDescent="0.15">
      <c r="A37" s="129" t="s">
        <v>308</v>
      </c>
    </row>
    <row r="38" spans="1:12" ht="15" customHeight="1" x14ac:dyDescent="0.15">
      <c r="A38" s="129" t="s">
        <v>309</v>
      </c>
    </row>
    <row r="39" spans="1:12" ht="15" customHeight="1" x14ac:dyDescent="0.15">
      <c r="A39" s="129" t="s">
        <v>361</v>
      </c>
    </row>
    <row r="40" spans="1:12" ht="15" customHeight="1" x14ac:dyDescent="0.15">
      <c r="A40" s="129" t="s">
        <v>364</v>
      </c>
    </row>
  </sheetData>
  <mergeCells count="4">
    <mergeCell ref="A2:A3"/>
    <mergeCell ref="B2:B3"/>
    <mergeCell ref="C2:D2"/>
    <mergeCell ref="C4:C10"/>
  </mergeCells>
  <phoneticPr fontId="1"/>
  <conditionalFormatting sqref="F2:G2">
    <cfRule type="expression" dxfId="33" priority="1" stopIfTrue="1">
      <formula>$M$2="a"</formula>
    </cfRule>
    <cfRule type="expression" dxfId="32" priority="2" stopIfTrue="1">
      <formula>$M$2&lt;&gt;"a"</formula>
    </cfRule>
  </conditionalFormatting>
  <conditionalFormatting sqref="H2:I2">
    <cfRule type="expression" dxfId="31" priority="3" stopIfTrue="1">
      <formula>$M$2="b"</formula>
    </cfRule>
    <cfRule type="expression" dxfId="30" priority="4" stopIfTrue="1">
      <formula>$M$2&lt;&gt;"b"</formula>
    </cfRule>
  </conditionalFormatting>
  <conditionalFormatting sqref="J2">
    <cfRule type="expression" dxfId="29" priority="5" stopIfTrue="1">
      <formula>$M$2="c"</formula>
    </cfRule>
    <cfRule type="expression" dxfId="28" priority="6" stopIfTrue="1">
      <formula>$M$2&lt;&gt;"c"</formula>
    </cfRule>
  </conditionalFormatting>
  <conditionalFormatting sqref="K2">
    <cfRule type="expression" dxfId="27" priority="7" stopIfTrue="1">
      <formula>$M$2="d"</formula>
    </cfRule>
    <cfRule type="expression" dxfId="26" priority="8" stopIfTrue="1">
      <formula>$M$2&lt;&gt;"d"</formula>
    </cfRule>
  </conditionalFormatting>
  <conditionalFormatting sqref="L2">
    <cfRule type="expression" dxfId="25" priority="9" stopIfTrue="1">
      <formula>$M$2="e"</formula>
    </cfRule>
    <cfRule type="expression" dxfId="24" priority="10" stopIfTrue="1">
      <formula>$M$2&lt;&gt;"e"</formula>
    </cfRule>
  </conditionalFormatting>
  <dataValidations count="2">
    <dataValidation type="list" imeMode="disabled" allowBlank="1" showInputMessage="1" showErrorMessage="1" sqref="C12:D18 D5 D8">
      <formula1>"a, "</formula1>
    </dataValidation>
    <dataValidation imeMode="disabled" allowBlank="1" showInputMessage="1" showErrorMessage="1" sqref="C19:D19"/>
  </dataValidations>
  <printOptions horizontalCentered="1"/>
  <pageMargins left="0.39370078740157483" right="0.39370078740157483" top="0.98425196850393704" bottom="0.19685039370078741" header="0.59055118110236227" footer="0"/>
  <pageSetup paperSize="9" scale="9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1-14(施工体制一般）</vt:lpstr>
      <vt:lpstr>1-15（配置技術者）</vt:lpstr>
      <vt:lpstr>1-16（施工管理）</vt:lpstr>
      <vt:lpstr>1-17（工程管理）</vt:lpstr>
      <vt:lpstr>1-18（安全対策）</vt:lpstr>
      <vt:lpstr>1-19（対外関係）</vt:lpstr>
      <vt:lpstr>1-20（出来形）</vt:lpstr>
      <vt:lpstr>1-21（品質管理（建築工事））</vt:lpstr>
      <vt:lpstr>1-22（品質（電気設備工事））</vt:lpstr>
      <vt:lpstr>1-23（品質（冷暖房衛生設備工事））</vt:lpstr>
      <vt:lpstr>1-24（品質（一括発注工事））</vt:lpstr>
      <vt:lpstr>1-25（創意工夫）</vt:lpstr>
      <vt:lpstr>'1-14(施工体制一般）'!Print_Area</vt:lpstr>
      <vt:lpstr>'1-15（配置技術者）'!Print_Area</vt:lpstr>
      <vt:lpstr>'1-16（施工管理）'!Print_Area</vt:lpstr>
      <vt:lpstr>'1-17（工程管理）'!Print_Area</vt:lpstr>
      <vt:lpstr>'1-18（安全対策）'!Print_Area</vt:lpstr>
      <vt:lpstr>'1-19（対外関係）'!Print_Area</vt:lpstr>
      <vt:lpstr>'1-20（出来形）'!Print_Area</vt:lpstr>
      <vt:lpstr>'1-21（品質管理（建築工事））'!Print_Area</vt:lpstr>
      <vt:lpstr>'1-22（品質（電気設備工事））'!Print_Area</vt:lpstr>
      <vt:lpstr>'1-23（品質（冷暖房衛生設備工事））'!Print_Area</vt:lpstr>
      <vt:lpstr>'1-24（品質（一括発注工事））'!Print_Area</vt:lpstr>
      <vt:lpstr>'1-25（創意工夫）'!Print_Area</vt:lpstr>
    </vt:vector>
  </TitlesOfParts>
  <Company>山形県庁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技術管理係長</dc:creator>
  <cp:lastModifiedBy>Administrator</cp:lastModifiedBy>
  <cp:lastPrinted>2019-07-08T23:40:05Z</cp:lastPrinted>
  <dcterms:created xsi:type="dcterms:W3CDTF">2003-04-23T01:12:03Z</dcterms:created>
  <dcterms:modified xsi:type="dcterms:W3CDTF">2019-07-08T23:47:50Z</dcterms:modified>
</cp:coreProperties>
</file>