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7932"/>
  <workbookPr/>
  <xr:revisionPtr xr6:coauthVersionLast="47" xr6:coauthVersionMax="47" documentId="13_ncr:1_{AAAB22E3-FC9A-4EBD-A8CC-429064E026BB}" revIDLastSave="0" xr10:uidLastSave="{00000000-0000-0000-0000-000000000000}"/>
  <bookViews>
    <workbookView activeTab="2" tabRatio="873" xr2:uid="{00000000-000D-0000-FFFF-FFFF00000000}" windowHeight="11040" windowWidth="20730" xWindow="-120" yWindow="-120"/>
  </bookViews>
  <sheets>
    <sheet r:id="rId1" name="申請書（表）" sheetId="3"/>
    <sheet r:id="rId2" name="申請書（裏）" sheetId="4"/>
    <sheet r:id="rId3" name="【記入例】申請書（表） " sheetId="6"/>
    <sheet r:id="rId4" name="【記入例】申請書（裏）" sheetId="5"/>
    <sheet r:id="rId5" name="※入力しないでください　　【計算関数(エクセルシート）】" sheetId="2"/>
  </sheets>
  <definedNames>
    <definedName localSheetId="4" name="_xlnm.Print_Area">'※入力しないでください　　【計算関数(エクセルシート）】'!$K$1:$AZ$43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7" i="2" l="1"/>
  <c r="AI15" i="2"/>
  <c r="AI13" i="2"/>
  <c r="AI11" i="2"/>
  <c r="AI9" i="2"/>
  <c r="AS17" i="2"/>
  <c r="AS15" i="2"/>
  <c r="AS13" i="2"/>
  <c r="AS11" i="2"/>
  <c r="AS9" i="2"/>
  <c r="AS7" i="2"/>
  <c r="G11" i="5"/>
  <c r="C18" i="6" s="1"/>
  <c r="E12" i="5" l="1"/>
  <c r="H12" i="5" s="1"/>
  <c r="AS25" i="2"/>
  <c r="AA17" i="2"/>
  <c r="AA15" i="2"/>
  <c r="AA13" i="2"/>
  <c r="AA11" i="2"/>
  <c r="AA9" i="2"/>
  <c r="X17" i="2"/>
  <c r="X15" i="2"/>
  <c r="X13" i="2"/>
  <c r="X11" i="2"/>
  <c r="X9" i="2"/>
  <c r="AC9" i="2"/>
  <c r="G11" i="4" l="1"/>
  <c r="C18" i="3"/>
  <c r="AQ17" i="2"/>
  <c r="AQ15" i="2"/>
  <c r="AQ13" i="2"/>
  <c r="AQ11" i="2"/>
  <c r="AQ9" i="2"/>
  <c r="AQ7" i="2"/>
  <c r="AO17" i="2"/>
  <c r="AO15" i="2"/>
  <c r="AO13" i="2"/>
  <c r="AO11" i="2"/>
  <c r="AO9" i="2"/>
  <c r="AO7" i="2"/>
  <c r="AM7" i="2"/>
  <c r="AK7" i="2"/>
  <c r="AE9" i="2"/>
  <c r="AG9" i="2"/>
  <c r="AC7" i="2"/>
  <c r="AC11" i="2"/>
  <c r="AM17" i="2"/>
  <c r="AM15" i="2"/>
  <c r="AM13" i="2"/>
  <c r="AM11" i="2"/>
  <c r="AM9" i="2"/>
  <c r="AK17" i="2"/>
  <c r="AK15" i="2"/>
  <c r="AK13" i="2"/>
  <c r="AK11" i="2"/>
  <c r="AK9" i="2"/>
  <c r="AG17" i="2"/>
  <c r="AG15" i="2"/>
  <c r="AG13" i="2"/>
  <c r="AG11" i="2"/>
  <c r="AE17" i="2"/>
  <c r="AE15" i="2"/>
  <c r="AE13" i="2"/>
  <c r="AE11" i="2"/>
  <c r="AC17" i="2"/>
  <c r="AC15" i="2"/>
  <c r="AC13" i="2"/>
  <c r="U17" i="2"/>
  <c r="U15" i="2"/>
  <c r="U13" i="2"/>
  <c r="U11" i="2"/>
  <c r="U9" i="2"/>
  <c r="N17" i="2"/>
  <c r="N15" i="2"/>
  <c r="N13" i="2"/>
  <c r="N11" i="2"/>
  <c r="N9" i="2"/>
  <c r="N7" i="2"/>
  <c r="AU30" i="2" l="1"/>
  <c r="AM41" i="2"/>
  <c r="AM40" i="2"/>
  <c r="AM38" i="2"/>
  <c r="AM36" i="2"/>
  <c r="AM34" i="2"/>
  <c r="AM33" i="2"/>
  <c r="AM32" i="2"/>
  <c r="AM29" i="2"/>
  <c r="AM28" i="2"/>
  <c r="AU28" i="2" l="1"/>
  <c r="AU29" i="2"/>
  <c r="AU32" i="2" l="1"/>
  <c r="AU33" i="2"/>
  <c r="AU34" i="2"/>
  <c r="AU36" i="2"/>
  <c r="AU38" i="2"/>
  <c r="AU40" i="2"/>
  <c r="AU41" i="2"/>
  <c r="AS42" i="2" l="1"/>
  <c r="AQ43" i="2" l="1"/>
  <c r="BA43" i="2" s="1"/>
  <c r="M11" i="4"/>
  <c r="E12" i="4" l="1"/>
  <c r="H12"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toshiba-user</author>
  </authors>
  <commentList>
    <comment ref="A5" authorId="0" shapeId="0" xr:uid="{00000000-0006-0000-0300-000001000000}">
      <text>
        <r>
          <rPr>
            <b/>
            <sz val="9"/>
            <color indexed="81"/>
            <rFont val="ＭＳ Ｐゴシック"/>
            <family val="3"/>
            <charset val="128"/>
          </rPr>
          <t xml:space="preserve">入居者が親族等から扶養を受けている場合、
</t>
        </r>
        <r>
          <rPr>
            <sz val="9"/>
            <color indexed="81"/>
            <rFont val="ＭＳ 明朝"/>
            <family val="1"/>
            <charset val="128"/>
          </rPr>
          <t xml:space="preserve">入居者並びに扶養者、
扶養者と同居する者及び扶養者の所得税法による扶養親族を同一の世帯とみなして入居資格を判断します。
上記全員の名前を記入してください。
</t>
        </r>
        <r>
          <rPr>
            <b/>
            <sz val="9"/>
            <color indexed="81"/>
            <rFont val="ＭＳ ゴシック"/>
            <family val="3"/>
            <charset val="128"/>
          </rPr>
          <t>一番上の欄は</t>
        </r>
        <r>
          <rPr>
            <sz val="9"/>
            <color indexed="81"/>
            <rFont val="ＭＳ 明朝"/>
            <family val="1"/>
            <charset val="128"/>
          </rPr>
          <t xml:space="preserve">、
申請者又は申請者を扶養する親族等を記入します。
</t>
        </r>
      </text>
    </comment>
    <comment ref="G5" authorId="0" shapeId="0" xr:uid="{00000000-0006-0000-0300-000002000000}">
      <text>
        <r>
          <rPr>
            <sz val="9"/>
            <color indexed="81"/>
            <rFont val="ＭＳ Ｐゴシック"/>
            <family val="3"/>
            <charset val="128"/>
          </rPr>
          <t>こちらには</t>
        </r>
        <r>
          <rPr>
            <b/>
            <sz val="9"/>
            <color indexed="81"/>
            <rFont val="ＭＳ Ｐゴシック"/>
            <family val="3"/>
            <charset val="128"/>
          </rPr>
          <t>年間総所得金額を記入</t>
        </r>
        <r>
          <rPr>
            <sz val="9"/>
            <color indexed="81"/>
            <rFont val="ＭＳ Ｐゴシック"/>
            <family val="3"/>
            <charset val="128"/>
          </rPr>
          <t>します。</t>
        </r>
        <r>
          <rPr>
            <b/>
            <sz val="9"/>
            <color indexed="81"/>
            <rFont val="ＭＳ Ｐゴシック"/>
            <family val="3"/>
            <charset val="128"/>
          </rPr>
          <t xml:space="preserve">
所得金額については・・・
</t>
        </r>
        <r>
          <rPr>
            <sz val="9"/>
            <color indexed="81"/>
            <rFont val="ＭＳ Ｐゴシック"/>
            <family val="3"/>
            <charset val="128"/>
          </rPr>
          <t>別シートの</t>
        </r>
        <r>
          <rPr>
            <b/>
            <sz val="9"/>
            <color indexed="81"/>
            <rFont val="ＭＳ Ｐゴシック"/>
            <family val="3"/>
            <charset val="128"/>
          </rPr>
          <t>「所得金額の解説」のなかに</t>
        </r>
        <r>
          <rPr>
            <sz val="9"/>
            <color indexed="81"/>
            <rFont val="ＭＳ Ｐゴシック"/>
            <family val="3"/>
            <charset val="128"/>
          </rPr>
          <t xml:space="preserve">
関係書類のどの部分の金額を記入するのか
掲載しています。
もしくは、（手引き）山形市準学生寮家賃低廉化補助金（令和３年度版）の
１０～１４ページを参考にし、
年間総収入金額から年間総所得金額への
計算を１２ページで確認してください。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toshiba-user</author>
  </authors>
  <commentList>
    <comment ref="AS4" authorId="0" shapeId="0" xr:uid="{00000000-0006-0000-0400-000001000000}">
      <text>
        <r>
          <rPr>
            <sz val="9"/>
            <color indexed="81"/>
            <rFont val="ＭＳ Ｐゴシック"/>
            <family val="3"/>
            <charset val="128"/>
          </rPr>
          <t>こちらには</t>
        </r>
        <r>
          <rPr>
            <b/>
            <sz val="9"/>
            <color indexed="81"/>
            <rFont val="ＭＳ Ｐゴシック"/>
            <family val="3"/>
            <charset val="128"/>
          </rPr>
          <t>年間総所得金額を記入</t>
        </r>
        <r>
          <rPr>
            <sz val="9"/>
            <color indexed="81"/>
            <rFont val="ＭＳ Ｐゴシック"/>
            <family val="3"/>
            <charset val="128"/>
          </rPr>
          <t>します。</t>
        </r>
        <r>
          <rPr>
            <b/>
            <sz val="9"/>
            <color indexed="81"/>
            <rFont val="ＭＳ Ｐゴシック"/>
            <family val="3"/>
            <charset val="128"/>
          </rPr>
          <t xml:space="preserve">
所得金額については・・・
</t>
        </r>
        <r>
          <rPr>
            <sz val="9"/>
            <color indexed="81"/>
            <rFont val="ＭＳ Ｐゴシック"/>
            <family val="3"/>
            <charset val="128"/>
          </rPr>
          <t>別シートの</t>
        </r>
        <r>
          <rPr>
            <b/>
            <sz val="9"/>
            <color indexed="81"/>
            <rFont val="ＭＳ Ｐゴシック"/>
            <family val="3"/>
            <charset val="128"/>
          </rPr>
          <t>「所得金額の解説」のなかに</t>
        </r>
        <r>
          <rPr>
            <sz val="9"/>
            <color indexed="81"/>
            <rFont val="ＭＳ Ｐゴシック"/>
            <family val="3"/>
            <charset val="128"/>
          </rPr>
          <t xml:space="preserve">
関係書類のどの部分の金額を記入するのか
掲載しています。
もしくは、（手引き）山形市準学生寮家賃低廉化補助金（令和３年度版）の
１０～１４ページを参考にし、
年間総収入金額から年間総所得金額への
計算を１２ページで確認してください。</t>
        </r>
      </text>
    </comment>
    <comment ref="M7" authorId="0" shapeId="0" xr:uid="{00000000-0006-0000-0400-000002000000}">
      <text>
        <r>
          <rPr>
            <b/>
            <sz val="9"/>
            <color indexed="81"/>
            <rFont val="ＭＳ Ｐゴシック"/>
            <family val="3"/>
            <charset val="128"/>
          </rPr>
          <t xml:space="preserve">入居者が親族等から扶養を受けている場合、
</t>
        </r>
        <r>
          <rPr>
            <sz val="9"/>
            <color indexed="81"/>
            <rFont val="ＭＳ 明朝"/>
            <family val="1"/>
            <charset val="128"/>
          </rPr>
          <t xml:space="preserve">入居者並びに扶養者、
扶養者と同居する者及び扶養者の所得税法による扶養親族を同一の世帯とみなして入居資格を判断します。
上記全員の名前を記入してください。
</t>
        </r>
        <r>
          <rPr>
            <b/>
            <sz val="9"/>
            <color indexed="81"/>
            <rFont val="ＭＳ ゴシック"/>
            <family val="3"/>
            <charset val="128"/>
          </rPr>
          <t>一番上の欄は</t>
        </r>
        <r>
          <rPr>
            <sz val="9"/>
            <color indexed="81"/>
            <rFont val="ＭＳ 明朝"/>
            <family val="1"/>
            <charset val="128"/>
          </rPr>
          <t xml:space="preserve">、
申請者又は申請者を扶養する親族等を記入します。
</t>
        </r>
      </text>
    </comment>
    <comment ref="AS7" authorId="0" shapeId="0" xr:uid="{00000000-0006-0000-0400-000003000000}">
      <text>
        <r>
          <rPr>
            <b/>
            <sz val="9"/>
            <color indexed="81"/>
            <rFont val="ＭＳ Ｐゴシック"/>
            <family val="3"/>
            <charset val="128"/>
          </rPr>
          <t>水色の部分に金額を入力すると、
下記の「世帯の月収額」に
おおよその金額が
表示されます。</t>
        </r>
      </text>
    </comment>
    <comment ref="K27" authorId="0" shapeId="0" xr:uid="{00000000-0006-0000-0400-000004000000}">
      <text>
        <r>
          <rPr>
            <sz val="9"/>
            <color indexed="81"/>
            <rFont val="ＭＳ Ｐゴシック"/>
            <family val="3"/>
            <charset val="128"/>
          </rPr>
          <t xml:space="preserve">
上記表に名前を記入した方で</t>
        </r>
        <r>
          <rPr>
            <b/>
            <sz val="9"/>
            <color indexed="81"/>
            <rFont val="ＭＳ Ｐゴシック"/>
            <family val="3"/>
            <charset val="128"/>
          </rPr>
          <t>、こちらの控除に該当する場合</t>
        </r>
        <r>
          <rPr>
            <sz val="9"/>
            <color indexed="81"/>
            <rFont val="ＭＳ Ｐゴシック"/>
            <family val="3"/>
            <charset val="128"/>
          </rPr>
          <t>、水色の部分に人数を入力してください。</t>
        </r>
      </text>
    </comment>
  </commentList>
</comments>
</file>

<file path=xl/sharedStrings.xml><?xml version="1.0" encoding="utf-8"?>
<sst xmlns="http://schemas.openxmlformats.org/spreadsheetml/2006/main" count="265" uniqueCount="125">
  <si>
    <t>円</t>
    <rPh sb="0" eb="1">
      <t>エン</t>
    </rPh>
    <phoneticPr fontId="2"/>
  </si>
  <si>
    <t>氏　　　名</t>
    <rPh sb="0" eb="1">
      <t>シ</t>
    </rPh>
    <rPh sb="4" eb="5">
      <t>メイ</t>
    </rPh>
    <phoneticPr fontId="2"/>
  </si>
  <si>
    <t>続柄</t>
    <rPh sb="0" eb="1">
      <t>ツヅ</t>
    </rPh>
    <rPh sb="1" eb="2">
      <t>ガラ</t>
    </rPh>
    <phoneticPr fontId="2"/>
  </si>
  <si>
    <t>計</t>
    <rPh sb="0" eb="1">
      <t>ケイ</t>
    </rPh>
    <phoneticPr fontId="2"/>
  </si>
  <si>
    <t>(Ａ)</t>
    <phoneticPr fontId="2"/>
  </si>
  <si>
    <t>(Ｂ)</t>
    <phoneticPr fontId="2"/>
  </si>
  <si>
    <t>控　除　の対　象</t>
    <rPh sb="0" eb="1">
      <t>ヒカエ</t>
    </rPh>
    <rPh sb="2" eb="3">
      <t>ジョ</t>
    </rPh>
    <rPh sb="5" eb="6">
      <t>タイ</t>
    </rPh>
    <rPh sb="7" eb="8">
      <t>ゾウ</t>
    </rPh>
    <phoneticPr fontId="2"/>
  </si>
  <si>
    <t>該当するものに人数を記入</t>
    <rPh sb="0" eb="2">
      <t>ガイトウ</t>
    </rPh>
    <rPh sb="7" eb="9">
      <t>ニンズウ</t>
    </rPh>
    <rPh sb="10" eb="12">
      <t>キニュウ</t>
    </rPh>
    <phoneticPr fontId="2"/>
  </si>
  <si>
    <t>それぞれの合計額</t>
    <rPh sb="5" eb="7">
      <t>ゴウケイ</t>
    </rPh>
    <rPh sb="7" eb="8">
      <t>ガク</t>
    </rPh>
    <phoneticPr fontId="2"/>
  </si>
  <si>
    <t>控除額合計</t>
    <rPh sb="0" eb="2">
      <t>コウジョ</t>
    </rPh>
    <rPh sb="2" eb="3">
      <t>ガク</t>
    </rPh>
    <rPh sb="3" eb="4">
      <t>ゴウ</t>
    </rPh>
    <rPh sb="4" eb="5">
      <t>ケイ</t>
    </rPh>
    <phoneticPr fontId="2"/>
  </si>
  <si>
    <r>
      <t>世帯の月収額　</t>
    </r>
    <r>
      <rPr>
        <b/>
        <sz val="10"/>
        <rFont val="ＭＳ 明朝"/>
        <family val="1"/>
        <charset val="128"/>
      </rPr>
      <t xml:space="preserve"> </t>
    </r>
    <r>
      <rPr>
        <sz val="10"/>
        <rFont val="ＭＳ 明朝"/>
        <family val="1"/>
        <charset val="128"/>
      </rPr>
      <t>＝ ｛</t>
    </r>
    <r>
      <rPr>
        <b/>
        <sz val="10"/>
        <rFont val="ＭＳ 明朝"/>
        <family val="1"/>
        <charset val="128"/>
      </rPr>
      <t xml:space="preserve"> (Ａ)</t>
    </r>
    <r>
      <rPr>
        <sz val="10"/>
        <rFont val="ＭＳ 明朝"/>
        <family val="1"/>
        <charset val="128"/>
      </rPr>
      <t>－</t>
    </r>
    <r>
      <rPr>
        <b/>
        <sz val="10"/>
        <rFont val="ＭＳ 明朝"/>
        <family val="1"/>
        <charset val="128"/>
      </rPr>
      <t>(Ｂ)</t>
    </r>
    <r>
      <rPr>
        <sz val="10"/>
        <rFont val="ＭＳ 明朝"/>
        <family val="1"/>
        <charset val="128"/>
      </rPr>
      <t xml:space="preserve"> ｝ ÷１２　＝　</t>
    </r>
    <rPh sb="0" eb="2">
      <t>セタイ</t>
    </rPh>
    <rPh sb="3" eb="5">
      <t>ゲッシュウ</t>
    </rPh>
    <rPh sb="5" eb="6">
      <t>ガク</t>
    </rPh>
    <phoneticPr fontId="2"/>
  </si>
  <si>
    <t>様式第１号の算定参考シート</t>
    <rPh sb="0" eb="2">
      <t>ヨウシキ</t>
    </rPh>
    <rPh sb="2" eb="3">
      <t>ダイ</t>
    </rPh>
    <rPh sb="4" eb="5">
      <t>ゴウ</t>
    </rPh>
    <rPh sb="6" eb="8">
      <t>サンテイ</t>
    </rPh>
    <rPh sb="8" eb="10">
      <t>サンコウ</t>
    </rPh>
    <phoneticPr fontId="2"/>
  </si>
  <si>
    <t>人</t>
    <rPh sb="0" eb="1">
      <t>ヒト</t>
    </rPh>
    <phoneticPr fontId="2"/>
  </si>
  <si>
    <t>×</t>
    <phoneticPr fontId="2"/>
  </si>
  <si>
    <t>万</t>
    <rPh sb="0" eb="1">
      <t>マン</t>
    </rPh>
    <phoneticPr fontId="2"/>
  </si>
  <si>
    <t>円</t>
    <rPh sb="0" eb="1">
      <t>エン</t>
    </rPh>
    <phoneticPr fontId="2"/>
  </si>
  <si>
    <r>
      <t>ア　同居親族控除</t>
    </r>
    <r>
      <rPr>
        <sz val="8"/>
        <rFont val="ＭＳ 明朝"/>
        <family val="1"/>
        <charset val="128"/>
      </rPr>
      <t>（同居する親族で本人(生計中心者)を除く）</t>
    </r>
    <rPh sb="2" eb="4">
      <t>ドウキョ</t>
    </rPh>
    <rPh sb="4" eb="6">
      <t>シンゾク</t>
    </rPh>
    <rPh sb="6" eb="8">
      <t>コウジョ</t>
    </rPh>
    <rPh sb="9" eb="11">
      <t>ドウキョ</t>
    </rPh>
    <rPh sb="13" eb="15">
      <t>シンゾク</t>
    </rPh>
    <rPh sb="16" eb="18">
      <t>ホンニン</t>
    </rPh>
    <rPh sb="19" eb="24">
      <t>セイケイチュウシンシャ</t>
    </rPh>
    <rPh sb="26" eb="27">
      <t>ノゾ</t>
    </rPh>
    <phoneticPr fontId="2"/>
  </si>
  <si>
    <r>
      <t>イ　同居者以外扶養親族控除</t>
    </r>
    <r>
      <rPr>
        <sz val="8"/>
        <rFont val="ＭＳ 明朝"/>
        <family val="1"/>
        <charset val="128"/>
      </rPr>
      <t>（同居しないが税法上の扶養親族）</t>
    </r>
    <rPh sb="2" eb="4">
      <t>ドウキョ</t>
    </rPh>
    <rPh sb="4" eb="5">
      <t>シャ</t>
    </rPh>
    <rPh sb="5" eb="7">
      <t>イガイ</t>
    </rPh>
    <rPh sb="7" eb="9">
      <t>フヨウ</t>
    </rPh>
    <rPh sb="9" eb="11">
      <t>シンゾク</t>
    </rPh>
    <rPh sb="11" eb="13">
      <t>コウジョ</t>
    </rPh>
    <rPh sb="14" eb="16">
      <t>ドウキョ</t>
    </rPh>
    <rPh sb="20" eb="23">
      <t>ゼイホウジョウ</t>
    </rPh>
    <rPh sb="24" eb="26">
      <t>フヨウ</t>
    </rPh>
    <rPh sb="26" eb="28">
      <t>シンゾク</t>
    </rPh>
    <phoneticPr fontId="2"/>
  </si>
  <si>
    <t>無</t>
  </si>
  <si>
    <t>●</t>
    <phoneticPr fontId="2"/>
  </si>
  <si>
    <t>生計中心者</t>
    <rPh sb="0" eb="2">
      <t>セイケイ</t>
    </rPh>
    <rPh sb="2" eb="5">
      <t>チュウシンシャ</t>
    </rPh>
    <phoneticPr fontId="2"/>
  </si>
  <si>
    <t>所　得　金　額</t>
    <rPh sb="0" eb="1">
      <t>トコロ</t>
    </rPh>
    <rPh sb="2" eb="3">
      <t>トク</t>
    </rPh>
    <rPh sb="4" eb="5">
      <t>キン</t>
    </rPh>
    <rPh sb="6" eb="7">
      <t>ガク</t>
    </rPh>
    <phoneticPr fontId="2"/>
  </si>
  <si>
    <t>申請書と同様に、申請者又は申請者を扶養する親族を一番上に記入してください。</t>
    <rPh sb="0" eb="3">
      <t>シンセイショ</t>
    </rPh>
    <rPh sb="4" eb="6">
      <t>ドウヨウ</t>
    </rPh>
    <rPh sb="8" eb="11">
      <t>シンセイシャ</t>
    </rPh>
    <rPh sb="11" eb="12">
      <t>マタ</t>
    </rPh>
    <rPh sb="13" eb="16">
      <t>シンセイシャ</t>
    </rPh>
    <rPh sb="17" eb="19">
      <t>フヨウ</t>
    </rPh>
    <rPh sb="21" eb="23">
      <t>シンゾク</t>
    </rPh>
    <rPh sb="24" eb="26">
      <t>イチバン</t>
    </rPh>
    <rPh sb="26" eb="27">
      <t>ウエ</t>
    </rPh>
    <rPh sb="28" eb="30">
      <t>キニュウ</t>
    </rPh>
    <phoneticPr fontId="2"/>
  </si>
  <si>
    <t>本　人　及　び
同
居　親　族　等</t>
    <rPh sb="0" eb="1">
      <t>ホン</t>
    </rPh>
    <rPh sb="2" eb="3">
      <t>ジン</t>
    </rPh>
    <rPh sb="4" eb="5">
      <t>オヨ</t>
    </rPh>
    <rPh sb="8" eb="9">
      <t>ドウ</t>
    </rPh>
    <rPh sb="10" eb="11">
      <t>イ</t>
    </rPh>
    <rPh sb="12" eb="13">
      <t>オヤ</t>
    </rPh>
    <rPh sb="14" eb="15">
      <t>ゾク</t>
    </rPh>
    <rPh sb="16" eb="17">
      <t>トウ</t>
    </rPh>
    <phoneticPr fontId="2"/>
  </si>
  <si>
    <r>
      <rPr>
        <b/>
        <sz val="10"/>
        <rFont val="ＭＳ ゴシック"/>
        <family val="3"/>
        <charset val="128"/>
      </rPr>
      <t>控除の種類</t>
    </r>
    <r>
      <rPr>
        <sz val="10"/>
        <rFont val="ＭＳ 明朝"/>
        <family val="1"/>
        <charset val="128"/>
      </rPr>
      <t xml:space="preserve">
</t>
    </r>
    <r>
      <rPr>
        <sz val="8"/>
        <rFont val="ＭＳ 明朝"/>
        <family val="1"/>
        <charset val="128"/>
      </rPr>
      <t>（プルダウンで下記のア～ケの控除、または無を選択）</t>
    </r>
    <rPh sb="0" eb="2">
      <t>コウジョ</t>
    </rPh>
    <rPh sb="3" eb="5">
      <t>シュルイ</t>
    </rPh>
    <rPh sb="13" eb="15">
      <t>カキ</t>
    </rPh>
    <rPh sb="20" eb="22">
      <t>コウジョ</t>
    </rPh>
    <rPh sb="26" eb="27">
      <t>ナ</t>
    </rPh>
    <rPh sb="28" eb="30">
      <t>センタク</t>
    </rPh>
    <phoneticPr fontId="2"/>
  </si>
  <si>
    <t>キ
寡婦</t>
    <rPh sb="2" eb="4">
      <t>カフ</t>
    </rPh>
    <phoneticPr fontId="2"/>
  </si>
  <si>
    <r>
      <t xml:space="preserve">ク
</t>
    </r>
    <r>
      <rPr>
        <sz val="5"/>
        <rFont val="ＭＳ 明朝"/>
        <family val="1"/>
        <charset val="128"/>
      </rPr>
      <t>ひとり親</t>
    </r>
    <rPh sb="5" eb="6">
      <t>オヤ</t>
    </rPh>
    <phoneticPr fontId="2"/>
  </si>
  <si>
    <t>ケ
障がい</t>
    <rPh sb="2" eb="3">
      <t>ショウ</t>
    </rPh>
    <phoneticPr fontId="2"/>
  </si>
  <si>
    <r>
      <t>エ　老人控除対象配偶者控除</t>
    </r>
    <r>
      <rPr>
        <sz val="8"/>
        <rFont val="ＭＳ 明朝"/>
        <family val="1"/>
        <charset val="128"/>
      </rPr>
      <t>（控除対象配偶者で70歳以上の方）</t>
    </r>
    <rPh sb="2" eb="4">
      <t>ロウジン</t>
    </rPh>
    <rPh sb="4" eb="6">
      <t>コウジョ</t>
    </rPh>
    <rPh sb="6" eb="8">
      <t>タイショウ</t>
    </rPh>
    <rPh sb="8" eb="11">
      <t>ハイグウシャ</t>
    </rPh>
    <rPh sb="11" eb="13">
      <t>コウジョ</t>
    </rPh>
    <rPh sb="14" eb="16">
      <t>コウジョ</t>
    </rPh>
    <rPh sb="16" eb="18">
      <t>タイショウ</t>
    </rPh>
    <rPh sb="18" eb="21">
      <t>ハイグウシャ</t>
    </rPh>
    <rPh sb="24" eb="25">
      <t>サイ</t>
    </rPh>
    <rPh sb="25" eb="27">
      <t>イジョウ</t>
    </rPh>
    <rPh sb="28" eb="29">
      <t>カタ</t>
    </rPh>
    <phoneticPr fontId="2"/>
  </si>
  <si>
    <r>
      <t>オ　老人扶養親族控除</t>
    </r>
    <r>
      <rPr>
        <sz val="8"/>
        <rFont val="ＭＳ 明朝"/>
        <family val="1"/>
        <charset val="128"/>
      </rPr>
      <t>（税法上の扶養親族で７０歳以上の方）</t>
    </r>
    <rPh sb="2" eb="4">
      <t>ロウジン</t>
    </rPh>
    <rPh sb="4" eb="6">
      <t>フヨウ</t>
    </rPh>
    <rPh sb="6" eb="8">
      <t>シンゾク</t>
    </rPh>
    <rPh sb="8" eb="10">
      <t>コウジョ</t>
    </rPh>
    <rPh sb="11" eb="14">
      <t>ゼイホウジョウ</t>
    </rPh>
    <rPh sb="15" eb="17">
      <t>フヨウ</t>
    </rPh>
    <rPh sb="17" eb="19">
      <t>シンゾク</t>
    </rPh>
    <rPh sb="22" eb="23">
      <t>サイ</t>
    </rPh>
    <rPh sb="23" eb="25">
      <t>イジョウ</t>
    </rPh>
    <rPh sb="26" eb="27">
      <t>カタ</t>
    </rPh>
    <phoneticPr fontId="2"/>
  </si>
  <si>
    <r>
      <t>カ　特定扶養親族控除
　　　</t>
    </r>
    <r>
      <rPr>
        <sz val="8"/>
        <rFont val="ＭＳ 明朝"/>
        <family val="1"/>
        <charset val="128"/>
      </rPr>
      <t>（配偶者を除く税法上の扶養親族で１６歳以上２３歳未満の方）</t>
    </r>
    <rPh sb="2" eb="4">
      <t>トクテイ</t>
    </rPh>
    <rPh sb="4" eb="6">
      <t>フヨウ</t>
    </rPh>
    <rPh sb="6" eb="8">
      <t>シンゾク</t>
    </rPh>
    <rPh sb="8" eb="10">
      <t>コウジョ</t>
    </rPh>
    <rPh sb="15" eb="18">
      <t>ハイグウシャ</t>
    </rPh>
    <rPh sb="19" eb="20">
      <t>ノゾ</t>
    </rPh>
    <rPh sb="21" eb="24">
      <t>ゼイホウジョウ</t>
    </rPh>
    <rPh sb="25" eb="27">
      <t>フヨウ</t>
    </rPh>
    <rPh sb="27" eb="29">
      <t>シンゾク</t>
    </rPh>
    <rPh sb="32" eb="33">
      <t>サイ</t>
    </rPh>
    <rPh sb="33" eb="35">
      <t>イジョウ</t>
    </rPh>
    <rPh sb="37" eb="38">
      <t>サイ</t>
    </rPh>
    <rPh sb="38" eb="40">
      <t>ミマン</t>
    </rPh>
    <rPh sb="41" eb="42">
      <t>カタ</t>
    </rPh>
    <phoneticPr fontId="2"/>
  </si>
  <si>
    <r>
      <t>ク　ひとり親控除
　　　</t>
    </r>
    <r>
      <rPr>
        <sz val="8"/>
        <rFont val="ＭＳ 明朝"/>
        <family val="1"/>
        <charset val="128"/>
      </rPr>
      <t>（所得が500万円以下で、未婚又は配偶者の生死が明らかでない方
　　　　　かつ生計を同じくする子がいる方。事実婚状態の方は除く）</t>
    </r>
    <phoneticPr fontId="2"/>
  </si>
  <si>
    <r>
      <t>ケ　障がい者控除</t>
    </r>
    <r>
      <rPr>
        <sz val="8"/>
        <rFont val="ＭＳ 明朝"/>
        <family val="1"/>
        <charset val="128"/>
      </rPr>
      <t>（身障者手帳３～６級の方など）</t>
    </r>
    <rPh sb="2" eb="3">
      <t>ショウ</t>
    </rPh>
    <rPh sb="5" eb="6">
      <t>シャ</t>
    </rPh>
    <rPh sb="6" eb="8">
      <t>コウジョ</t>
    </rPh>
    <phoneticPr fontId="2"/>
  </si>
  <si>
    <r>
      <t>コ　特別障がい者控除</t>
    </r>
    <r>
      <rPr>
        <sz val="8"/>
        <rFont val="ＭＳ 明朝"/>
        <family val="1"/>
        <charset val="128"/>
      </rPr>
      <t>（身障者手帳１～２級の方など）</t>
    </r>
    <rPh sb="2" eb="4">
      <t>トクベツ</t>
    </rPh>
    <rPh sb="4" eb="5">
      <t>ショウ</t>
    </rPh>
    <rPh sb="7" eb="8">
      <t>シャ</t>
    </rPh>
    <rPh sb="8" eb="10">
      <t>コウジョ</t>
    </rPh>
    <phoneticPr fontId="2"/>
  </si>
  <si>
    <t>ア.
同居
親族</t>
    <rPh sb="3" eb="5">
      <t>ドウキョ</t>
    </rPh>
    <rPh sb="6" eb="8">
      <t>シンゾク</t>
    </rPh>
    <phoneticPr fontId="2"/>
  </si>
  <si>
    <t>イ.
別居
親族</t>
    <rPh sb="3" eb="5">
      <t>ベッキョ</t>
    </rPh>
    <rPh sb="6" eb="8">
      <t>シンゾク</t>
    </rPh>
    <phoneticPr fontId="2"/>
  </si>
  <si>
    <t>エ.
老人
控除</t>
    <rPh sb="3" eb="4">
      <t>ロウ</t>
    </rPh>
    <rPh sb="4" eb="5">
      <t>ジン</t>
    </rPh>
    <rPh sb="6" eb="8">
      <t>コウジョ</t>
    </rPh>
    <phoneticPr fontId="2"/>
  </si>
  <si>
    <t>オ.
老人
扶養</t>
    <rPh sb="3" eb="4">
      <t>ロウ</t>
    </rPh>
    <rPh sb="4" eb="5">
      <t>ジン</t>
    </rPh>
    <rPh sb="6" eb="8">
      <t>フヨウ</t>
    </rPh>
    <phoneticPr fontId="2"/>
  </si>
  <si>
    <t>カ.
特定
扶養</t>
    <rPh sb="3" eb="5">
      <t>トクテイ</t>
    </rPh>
    <rPh sb="6" eb="8">
      <t>フヨウ</t>
    </rPh>
    <phoneticPr fontId="2"/>
  </si>
  <si>
    <t>コ.
特別
障がい</t>
    <rPh sb="3" eb="5">
      <t>トクベツ</t>
    </rPh>
    <rPh sb="6" eb="7">
      <t>ショウ</t>
    </rPh>
    <phoneticPr fontId="2"/>
  </si>
  <si>
    <t>ウ.
基礎
控除</t>
    <rPh sb="3" eb="5">
      <t>キソ</t>
    </rPh>
    <rPh sb="6" eb="8">
      <t>コウジョ</t>
    </rPh>
    <phoneticPr fontId="2"/>
  </si>
  <si>
    <t>※給与所得等がある方毎に計算した基礎控除の合計金額</t>
    <phoneticPr fontId="2"/>
  </si>
  <si>
    <r>
      <t xml:space="preserve">ウ　基礎控除
　 </t>
    </r>
    <r>
      <rPr>
        <sz val="8"/>
        <rFont val="ＭＳ 明朝"/>
        <family val="1"/>
        <charset val="128"/>
      </rPr>
      <t>(給与所得又は公的年金等に係る雑所得を有する者一人につき10万円の控除。
　 　給与所得等の金額の合計額が10万円未満の場合は当該額合計額)</t>
    </r>
    <rPh sb="2" eb="6">
      <t>キソコウジョ</t>
    </rPh>
    <rPh sb="28" eb="29">
      <t>ユウ</t>
    </rPh>
    <rPh sb="31" eb="32">
      <t>モノ</t>
    </rPh>
    <rPh sb="32" eb="34">
      <t>ヒトリ</t>
    </rPh>
    <rPh sb="39" eb="41">
      <t>マンエン</t>
    </rPh>
    <rPh sb="42" eb="44">
      <t>コウジョ</t>
    </rPh>
    <rPh sb="49" eb="51">
      <t>キュウヨ</t>
    </rPh>
    <rPh sb="51" eb="53">
      <t>ショトク</t>
    </rPh>
    <rPh sb="53" eb="54">
      <t>トウ</t>
    </rPh>
    <rPh sb="55" eb="57">
      <t>キンガク</t>
    </rPh>
    <rPh sb="58" eb="60">
      <t>ゴウケイ</t>
    </rPh>
    <rPh sb="60" eb="61">
      <t>ガク</t>
    </rPh>
    <rPh sb="64" eb="65">
      <t>マン</t>
    </rPh>
    <rPh sb="65" eb="66">
      <t>エン</t>
    </rPh>
    <rPh sb="66" eb="68">
      <t>ミマン</t>
    </rPh>
    <rPh sb="69" eb="71">
      <t>バアイ</t>
    </rPh>
    <rPh sb="72" eb="75">
      <t>トウガイガク</t>
    </rPh>
    <rPh sb="75" eb="78">
      <t>ゴウケイガク</t>
    </rPh>
    <phoneticPr fontId="2"/>
  </si>
  <si>
    <r>
      <t>キ　寡婦控除</t>
    </r>
    <r>
      <rPr>
        <sz val="8"/>
        <rFont val="ＭＳ 明朝"/>
        <family val="1"/>
        <charset val="128"/>
      </rPr>
      <t>（下記のクに該当しない方。
　　  　　所得が500万円以下で、死別・離婚後、婚姻をしていない方
　　　　　かつ扶養親族がいる方。事実婚状態の方は除く）</t>
    </r>
    <phoneticPr fontId="2"/>
  </si>
  <si>
    <t>年　　月　　日</t>
  </si>
  <si>
    <t>山形市準学生寮家賃低廉化措置適用申請書（兼）同意書</t>
  </si>
  <si>
    <t>（宛先）山形市長</t>
  </si>
  <si>
    <t>（賃貸人等経由）　</t>
  </si>
  <si>
    <t>記</t>
  </si>
  <si>
    <t>準学生寮の名称</t>
  </si>
  <si>
    <t>部屋番号</t>
  </si>
  <si>
    <t>住　　　所</t>
  </si>
  <si>
    <t>フリガナ</t>
  </si>
  <si>
    <t>申請者氏名</t>
  </si>
  <si>
    <t>　　　　　　　　　　　　　　　　</t>
  </si>
  <si>
    <t>生年月日</t>
  </si>
  <si>
    <t>電話番号</t>
  </si>
  <si>
    <t>総所得額</t>
  </si>
  <si>
    <t>入居年月日</t>
  </si>
  <si>
    <t>補助金受領年数</t>
  </si>
  <si>
    <t>（注）　総所得額は同様式第１号の（裏）合計所得金額と一致させること。</t>
  </si>
  <si>
    <t>　山形市準学生寮家賃低廉化事業費補助金に係る家賃低廉化措置を受けたいので、山形市準学生寮家賃低廉化事業費補助金交付要綱第６条第１項の規定により、次のとおり申請します。なお、申請の審査のため山形市が申請者（入居者）の山形市の住民票の記載事項を確認することに同意します。</t>
    <phoneticPr fontId="2"/>
  </si>
  <si>
    <t>別記様式第１号（第６条関係）　　　　　　　　　　　（表）</t>
    <phoneticPr fontId="2"/>
  </si>
  <si>
    <t>令和　　　年　　　月　　　日</t>
    <rPh sb="0" eb="2">
      <t>レイワ</t>
    </rPh>
    <phoneticPr fontId="2"/>
  </si>
  <si>
    <t>月</t>
    <rPh sb="0" eb="1">
      <t>ツキ</t>
    </rPh>
    <phoneticPr fontId="2"/>
  </si>
  <si>
    <t>年　　</t>
    <phoneticPr fontId="2"/>
  </si>
  <si>
    <t>令和　　　年分</t>
    <rPh sb="0" eb="2">
      <t>レイワ</t>
    </rPh>
    <phoneticPr fontId="2"/>
  </si>
  <si>
    <t>年　　月　　日生</t>
    <phoneticPr fontId="2"/>
  </si>
  <si>
    <t>（裏）</t>
  </si>
  <si>
    <t>収入及び同居親族等に関する事項</t>
  </si>
  <si>
    <t>続　柄</t>
  </si>
  <si>
    <t>氏　名</t>
  </si>
  <si>
    <t>年　齢</t>
  </si>
  <si>
    <t>職　業</t>
  </si>
  <si>
    <t>基礎控除</t>
  </si>
  <si>
    <t>老人控除対象配偶者</t>
  </si>
  <si>
    <t>老人扶養親族</t>
  </si>
  <si>
    <t>特定扶養親族</t>
  </si>
  <si>
    <t>寡婦</t>
  </si>
  <si>
    <t>ひとり親</t>
  </si>
  <si>
    <t>障がい者</t>
  </si>
  <si>
    <t>特別障がい者</t>
  </si>
  <si>
    <t>同　居　親　族　等</t>
  </si>
  <si>
    <t>合計所得金額（Ａ）</t>
  </si>
  <si>
    <t>控除対象人員（該当するものに◯）</t>
    <phoneticPr fontId="2"/>
  </si>
  <si>
    <t>同居
別居</t>
    <rPh sb="3" eb="5">
      <t>ベッキョ</t>
    </rPh>
    <phoneticPr fontId="2"/>
  </si>
  <si>
    <t>同居親族・別居扶養親族</t>
    <phoneticPr fontId="2"/>
  </si>
  <si>
    <t>申請者
又は申請者を
扶養する親族</t>
    <phoneticPr fontId="2"/>
  </si>
  <si>
    <t>年　　月　　日</t>
    <rPh sb="0" eb="1">
      <t>ネン</t>
    </rPh>
    <rPh sb="3" eb="4">
      <t>ツキ</t>
    </rPh>
    <rPh sb="6" eb="7">
      <t>ニチ</t>
    </rPh>
    <phoneticPr fontId="2"/>
  </si>
  <si>
    <t>所得金額（円）</t>
    <rPh sb="5" eb="6">
      <t>エン</t>
    </rPh>
    <phoneticPr fontId="2"/>
  </si>
  <si>
    <t>世帯の月収額　</t>
    <phoneticPr fontId="2"/>
  </si>
  <si>
    <t>（Ａ）－（Ｂ）　</t>
    <phoneticPr fontId="2"/>
  </si>
  <si>
    <t>円÷１２＝</t>
    <phoneticPr fontId="2"/>
  </si>
  <si>
    <t>その他（年の途中で就職又は退職した場合、該当者氏名とその日付を記入してください。）</t>
    <phoneticPr fontId="2"/>
  </si>
  <si>
    <t>　上記の合計（Ｂ）</t>
    <phoneticPr fontId="2"/>
  </si>
  <si>
    <t>本人</t>
  </si>
  <si>
    <t>母</t>
  </si>
  <si>
    <t>会社員</t>
    <rPh sb="0" eb="3">
      <t>カイシャイン</t>
    </rPh>
    <phoneticPr fontId="2"/>
  </si>
  <si>
    <t>学生</t>
    <rPh sb="0" eb="2">
      <t>ガクセイ</t>
    </rPh>
    <phoneticPr fontId="2"/>
  </si>
  <si>
    <t>○</t>
  </si>
  <si>
    <t>別居</t>
  </si>
  <si>
    <t>同居</t>
  </si>
  <si>
    <t>山形クラス「七日町一番街」</t>
  </si>
  <si>
    <t>山形市本町2丁目４－３</t>
    <rPh sb="0" eb="3">
      <t>ヤマガタシ</t>
    </rPh>
    <rPh sb="3" eb="5">
      <t>ホンチョウ</t>
    </rPh>
    <rPh sb="6" eb="8">
      <t>チョウメ</t>
    </rPh>
    <phoneticPr fontId="2"/>
  </si>
  <si>
    <t>○○○</t>
    <phoneticPr fontId="2"/>
  </si>
  <si>
    <t>ヤマガタ　ベニコ</t>
    <phoneticPr fontId="2"/>
  </si>
  <si>
    <t>山形　べに子</t>
    <rPh sb="5" eb="6">
      <t>コ</t>
    </rPh>
    <phoneticPr fontId="2"/>
  </si>
  <si>
    <t>平成○年○月○日　生</t>
    <rPh sb="0" eb="2">
      <t>ヘイセイ</t>
    </rPh>
    <rPh sb="3" eb="4">
      <t>ネン</t>
    </rPh>
    <rPh sb="5" eb="6">
      <t>ツキ</t>
    </rPh>
    <rPh sb="7" eb="8">
      <t>ニチ</t>
    </rPh>
    <rPh sb="9" eb="10">
      <t>ウ</t>
    </rPh>
    <phoneticPr fontId="2"/>
  </si>
  <si>
    <t>000-0000-0000</t>
    <phoneticPr fontId="2"/>
  </si>
  <si>
    <t>令和　○年分</t>
    <rPh sb="0" eb="2">
      <t>レイワ</t>
    </rPh>
    <phoneticPr fontId="2"/>
  </si>
  <si>
    <t>○年</t>
    <rPh sb="1" eb="2">
      <t>ネン</t>
    </rPh>
    <phoneticPr fontId="2"/>
  </si>
  <si>
    <t>○月</t>
    <rPh sb="1" eb="2">
      <t>ツキ</t>
    </rPh>
    <phoneticPr fontId="2"/>
  </si>
  <si>
    <t>令和○年○月○日</t>
    <rPh sb="0" eb="2">
      <t>レイワ</t>
    </rPh>
    <rPh sb="3" eb="4">
      <t>ネン</t>
    </rPh>
    <rPh sb="5" eb="6">
      <t>ツキ</t>
    </rPh>
    <rPh sb="7" eb="8">
      <t>ニチ</t>
    </rPh>
    <phoneticPr fontId="2"/>
  </si>
  <si>
    <t>弟</t>
  </si>
  <si>
    <t>祖母</t>
  </si>
  <si>
    <t>山形太郎</t>
    <rPh sb="0" eb="2">
      <t>ヤマガタ</t>
    </rPh>
    <rPh sb="2" eb="4">
      <t>タロウ</t>
    </rPh>
    <phoneticPr fontId="2"/>
  </si>
  <si>
    <t>　　べに子</t>
    <rPh sb="4" eb="5">
      <t>コ</t>
    </rPh>
    <phoneticPr fontId="2"/>
  </si>
  <si>
    <t>　　べに美</t>
    <rPh sb="4" eb="5">
      <t>ミ</t>
    </rPh>
    <phoneticPr fontId="2"/>
  </si>
  <si>
    <t>　　べに太</t>
    <rPh sb="4" eb="5">
      <t>フトシ</t>
    </rPh>
    <phoneticPr fontId="2"/>
  </si>
  <si>
    <t>　　べにゑ</t>
    <phoneticPr fontId="2"/>
  </si>
  <si>
    <t>昭和○年○月○日</t>
    <rPh sb="0" eb="2">
      <t>ショウワ</t>
    </rPh>
    <rPh sb="3" eb="4">
      <t>ネン</t>
    </rPh>
    <rPh sb="5" eb="6">
      <t>ツキ</t>
    </rPh>
    <rPh sb="7" eb="8">
      <t>ニチ</t>
    </rPh>
    <phoneticPr fontId="2"/>
  </si>
  <si>
    <t>平成○年○月○日</t>
    <rPh sb="0" eb="2">
      <t>ヘイセイ</t>
    </rPh>
    <rPh sb="3" eb="4">
      <t>ネン</t>
    </rPh>
    <rPh sb="5" eb="6">
      <t>ツキ</t>
    </rPh>
    <rPh sb="7" eb="8">
      <t>ニチ</t>
    </rPh>
    <phoneticPr fontId="2"/>
  </si>
  <si>
    <t>無職</t>
    <rPh sb="0" eb="2">
      <t>ムショク</t>
    </rPh>
    <phoneticPr fontId="2"/>
  </si>
  <si>
    <t>高校生</t>
    <rPh sb="0" eb="3">
      <t>コウコウセイ</t>
    </rPh>
    <phoneticPr fontId="2"/>
  </si>
  <si>
    <t>無職</t>
    <rPh sb="0" eb="2">
      <t>ムショク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</si>
</sst>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411]ge\.m\.d;@"/>
    <numFmt numFmtId="178" formatCode="#,##0;[Red]#,##0"/>
    <numFmt numFmtId="179" formatCode="#,##0;\0;0"/>
    <numFmt numFmtId="180" formatCode="#,###"/>
    <numFmt numFmtId="181" formatCode="[$-411]ggge&quot;年&quot;m&quot;月&quot;d&quot;日&quot;;@"/>
    <numFmt numFmtId="182" formatCode="#&quot;年&quot;"/>
    <numFmt numFmtId="183" formatCode="#&quot;月&quot;"/>
    <numFmt numFmtId="184" formatCode="#,###\ "/>
    <numFmt numFmtId="185" formatCode="#,###&quot;円&quot;"/>
  </numFmts>
  <fonts count="26" x14ac:knownFonts="1">
    <font>
      <sz val="11"/>
      <name val="ＭＳ Ｐゴシック"/>
      <family val="3"/>
      <charset val="128"/>
    </font>
    <font>
      <sz val="10"/>
      <name val="ＭＳ 明朝"/>
      <family val="1"/>
      <charset val="128"/>
    </font>
    <font>
      <sz val="6"/>
      <name val="ＭＳ Ｐゴシック"/>
      <family val="3"/>
      <charset val="128"/>
    </font>
    <font>
      <sz val="11"/>
      <name val="ＭＳ 明朝"/>
      <family val="1"/>
      <charset val="128"/>
    </font>
    <font>
      <b/>
      <sz val="10"/>
      <name val="ＭＳ 明朝"/>
      <family val="1"/>
      <charset val="128"/>
    </font>
    <font>
      <sz val="8"/>
      <name val="ＭＳ 明朝"/>
      <family val="1"/>
      <charset val="128"/>
    </font>
    <font>
      <sz val="11"/>
      <name val="ＭＳ ゴシック"/>
      <family val="3"/>
      <charset val="128"/>
    </font>
    <font>
      <b/>
      <sz val="11"/>
      <name val="ＭＳ ゴシック"/>
      <family val="3"/>
      <charset val="128"/>
    </font>
    <font>
      <b/>
      <sz val="10"/>
      <name val="ＭＳ ゴシック"/>
      <family val="3"/>
      <charset val="128"/>
    </font>
    <font>
      <b/>
      <sz val="9"/>
      <color indexed="81"/>
      <name val="ＭＳ Ｐゴシック"/>
      <family val="3"/>
      <charset val="128"/>
    </font>
    <font>
      <sz val="9"/>
      <color indexed="81"/>
      <name val="ＭＳ Ｐゴシック"/>
      <family val="3"/>
      <charset val="128"/>
    </font>
    <font>
      <sz val="6"/>
      <name val="ＭＳ 明朝"/>
      <family val="1"/>
      <charset val="128"/>
    </font>
    <font>
      <sz val="9"/>
      <color indexed="81"/>
      <name val="ＭＳ 明朝"/>
      <family val="1"/>
      <charset val="128"/>
    </font>
    <font>
      <b/>
      <sz val="9"/>
      <color indexed="81"/>
      <name val="ＭＳ ゴシック"/>
      <family val="3"/>
      <charset val="128"/>
    </font>
    <font>
      <sz val="5"/>
      <name val="ＭＳ 明朝"/>
      <family val="1"/>
      <charset val="128"/>
    </font>
    <font>
      <sz val="11"/>
      <name val="ＭＳ Ｐゴシック"/>
      <family val="3"/>
      <charset val="128"/>
    </font>
    <font>
      <sz val="8"/>
      <color rgb="FFFF0000"/>
      <name val="ＭＳ 明朝"/>
      <family val="1"/>
      <charset val="128"/>
    </font>
    <font>
      <sz val="6"/>
      <color rgb="FFFF0000"/>
      <name val="ＭＳ ゴシック"/>
      <family val="3"/>
      <charset val="128"/>
    </font>
    <font>
      <sz val="11"/>
      <name val="BIZ UDP明朝 Medium"/>
      <family val="1"/>
      <charset val="128"/>
    </font>
    <font>
      <sz val="10"/>
      <name val="BIZ UDP明朝 Medium"/>
      <family val="1"/>
      <charset val="128"/>
    </font>
    <font>
      <sz val="8"/>
      <name val="BIZ UDP明朝 Medium"/>
      <family val="1"/>
      <charset val="128"/>
    </font>
    <font>
      <sz val="6"/>
      <name val="BIZ UDP明朝 Medium"/>
      <family val="1"/>
      <charset val="128"/>
    </font>
    <font>
      <sz val="11"/>
      <name val="HGP創英角ﾎﾟｯﾌﾟ体"/>
      <family val="3"/>
      <charset val="128"/>
    </font>
    <font>
      <sz val="12"/>
      <name val="HGP創英角ﾎﾟｯﾌﾟ体"/>
      <family val="3"/>
      <charset val="128"/>
    </font>
    <font>
      <sz val="14"/>
      <name val="HGP創英角ﾎﾟｯﾌﾟ体"/>
      <family val="3"/>
      <charset val="128"/>
    </font>
    <font>
      <sz val="6"/>
      <name val="HGP創英角ﾎﾟｯﾌﾟ体"/>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CCFFFF"/>
        <bgColor indexed="64"/>
      </patternFill>
    </fill>
  </fills>
  <borders count="84">
    <border>
      <left/>
      <right/>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n">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right style="thin">
        <color indexed="64"/>
      </right>
      <top style="hair">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style="thin">
        <color indexed="64"/>
      </left>
      <right/>
      <top/>
      <bottom style="double">
        <color indexed="64"/>
      </bottom>
      <diagonal/>
    </border>
    <border>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hair">
        <color indexed="64"/>
      </right>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dotted">
        <color theme="4" tint="0.39991454817346722"/>
      </left>
      <right style="hair">
        <color indexed="64"/>
      </right>
      <top style="thin">
        <color indexed="64"/>
      </top>
      <bottom style="hair">
        <color indexed="64"/>
      </bottom>
      <diagonal/>
    </border>
    <border>
      <left style="dotted">
        <color theme="4" tint="0.39991454817346722"/>
      </left>
      <right/>
      <top/>
      <bottom style="hair">
        <color indexed="64"/>
      </bottom>
      <diagonal/>
    </border>
    <border>
      <left style="dotted">
        <color theme="4" tint="0.39991454817346722"/>
      </left>
      <right/>
      <top style="hair">
        <color indexed="64"/>
      </top>
      <bottom/>
      <diagonal/>
    </border>
    <border>
      <left style="dotted">
        <color theme="4" tint="0.39991454817346722"/>
      </left>
      <right/>
      <top style="hair">
        <color indexed="64"/>
      </top>
      <bottom style="double">
        <color indexed="64"/>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hair">
        <color theme="4" tint="-0.499984740745262"/>
      </right>
      <top/>
      <bottom/>
      <diagonal/>
    </border>
    <border>
      <left style="hair">
        <color theme="4" tint="-0.499984740745262"/>
      </left>
      <right style="hair">
        <color theme="4" tint="-0.499984740745262"/>
      </right>
      <top/>
      <bottom/>
      <diagonal/>
    </border>
    <border>
      <left style="hair">
        <color theme="4" tint="-0.499984740745262"/>
      </left>
      <right style="hair">
        <color indexed="64"/>
      </right>
      <top/>
      <bottom/>
      <diagonal/>
    </border>
    <border>
      <left style="hair">
        <color indexed="64"/>
      </left>
      <right style="hair">
        <color theme="4" tint="-0.499984740745262"/>
      </right>
      <top/>
      <bottom style="hair">
        <color indexed="64"/>
      </bottom>
      <diagonal/>
    </border>
    <border>
      <left style="hair">
        <color theme="4" tint="-0.499984740745262"/>
      </left>
      <right style="hair">
        <color theme="4" tint="-0.499984740745262"/>
      </right>
      <top/>
      <bottom style="hair">
        <color indexed="64"/>
      </bottom>
      <diagonal/>
    </border>
    <border>
      <left style="hair">
        <color theme="4" tint="-0.499984740745262"/>
      </left>
      <right style="hair">
        <color indexed="64"/>
      </right>
      <top/>
      <bottom style="hair">
        <color indexed="64"/>
      </bottom>
      <diagonal/>
    </border>
    <border>
      <left style="hair">
        <color indexed="64"/>
      </left>
      <right style="hair">
        <color theme="4" tint="-0.499984740745262"/>
      </right>
      <top style="hair">
        <color indexed="64"/>
      </top>
      <bottom/>
      <diagonal/>
    </border>
    <border>
      <left style="hair">
        <color theme="4" tint="-0.499984740745262"/>
      </left>
      <right style="hair">
        <color theme="4" tint="-0.499984740745262"/>
      </right>
      <top style="hair">
        <color indexed="64"/>
      </top>
      <bottom/>
      <diagonal/>
    </border>
    <border>
      <left style="hair">
        <color indexed="64"/>
      </left>
      <right style="hair">
        <color theme="4" tint="-0.499984740745262"/>
      </right>
      <top/>
      <bottom style="double">
        <color indexed="64"/>
      </bottom>
      <diagonal/>
    </border>
    <border>
      <left style="hair">
        <color theme="4" tint="-0.499984740745262"/>
      </left>
      <right style="hair">
        <color theme="4" tint="-0.499984740745262"/>
      </right>
      <top/>
      <bottom style="double">
        <color indexed="64"/>
      </bottom>
      <diagonal/>
    </border>
    <border diagonalUp="1">
      <left style="hair">
        <color indexed="64"/>
      </left>
      <right style="hair">
        <color theme="4" tint="-0.499984740745262"/>
      </right>
      <top style="hair">
        <color indexed="64"/>
      </top>
      <bottom/>
      <diagonal style="thin">
        <color theme="4" tint="-0.499984740745262"/>
      </diagonal>
    </border>
    <border diagonalUp="1">
      <left style="hair">
        <color theme="4" tint="-0.499984740745262"/>
      </left>
      <right style="hair">
        <color theme="4" tint="-0.499984740745262"/>
      </right>
      <top style="hair">
        <color indexed="64"/>
      </top>
      <bottom/>
      <diagonal style="thin">
        <color theme="4" tint="-0.499984740745262"/>
      </diagonal>
    </border>
    <border diagonalUp="1">
      <left style="hair">
        <color indexed="64"/>
      </left>
      <right style="hair">
        <color theme="4" tint="-0.499984740745262"/>
      </right>
      <top/>
      <bottom style="hair">
        <color indexed="64"/>
      </bottom>
      <diagonal style="thin">
        <color theme="4" tint="-0.499984740745262"/>
      </diagonal>
    </border>
    <border diagonalUp="1">
      <left style="hair">
        <color theme="4" tint="-0.499984740745262"/>
      </left>
      <right style="hair">
        <color theme="4" tint="-0.499984740745262"/>
      </right>
      <top/>
      <bottom style="hair">
        <color indexed="64"/>
      </bottom>
      <diagonal style="thin">
        <color theme="4" tint="-0.499984740745262"/>
      </diagonal>
    </border>
    <border>
      <left/>
      <right style="thin">
        <color indexed="64"/>
      </right>
      <top style="thin">
        <color indexed="64"/>
      </top>
      <bottom/>
      <diagonal/>
    </border>
    <border>
      <left/>
      <right style="thin">
        <color indexed="64"/>
      </right>
      <top/>
      <bottom/>
      <diagonal/>
    </border>
    <border>
      <left style="hair">
        <color indexed="64"/>
      </left>
      <right/>
      <top/>
      <bottom style="double">
        <color indexed="64"/>
      </bottom>
      <diagonal/>
    </border>
    <border>
      <left/>
      <right style="hair">
        <color theme="4" tint="-0.499984740745262"/>
      </right>
      <top/>
      <bottom/>
      <diagonal/>
    </border>
    <border>
      <left/>
      <right style="hair">
        <color theme="4" tint="-0.499984740745262"/>
      </right>
      <top/>
      <bottom style="hair">
        <color indexed="64"/>
      </bottom>
      <diagonal/>
    </border>
    <border>
      <left style="hair">
        <color indexed="64"/>
      </left>
      <right style="hair">
        <color indexed="64"/>
      </right>
      <top/>
      <bottom/>
      <diagonal/>
    </border>
    <border diagonalUp="1">
      <left style="hair">
        <color indexed="64"/>
      </left>
      <right style="hair">
        <color indexed="64"/>
      </right>
      <top style="hair">
        <color indexed="64"/>
      </top>
      <bottom/>
      <diagonal style="hair">
        <color theme="4" tint="-0.499984740745262"/>
      </diagonal>
    </border>
    <border diagonalUp="1">
      <left style="hair">
        <color indexed="64"/>
      </left>
      <right style="hair">
        <color indexed="64"/>
      </right>
      <top/>
      <bottom style="hair">
        <color indexed="64"/>
      </bottom>
      <diagonal style="hair">
        <color theme="4" tint="-0.499984740745262"/>
      </diagonal>
    </border>
    <border>
      <left/>
      <right/>
      <top style="double">
        <color indexed="64"/>
      </top>
      <bottom style="thin">
        <color indexed="64"/>
      </bottom>
      <diagonal/>
    </border>
    <border diagonalUp="1">
      <left style="hair">
        <color theme="4" tint="-0.499984740745262"/>
      </left>
      <right style="hair">
        <color indexed="64"/>
      </right>
      <top style="hair">
        <color indexed="64"/>
      </top>
      <bottom/>
      <diagonal style="thin">
        <color theme="4" tint="-0.499984740745262"/>
      </diagonal>
    </border>
    <border diagonalUp="1">
      <left style="hair">
        <color theme="4" tint="-0.499984740745262"/>
      </left>
      <right style="hair">
        <color indexed="64"/>
      </right>
      <top/>
      <bottom style="hair">
        <color indexed="64"/>
      </bottom>
      <diagonal style="thin">
        <color theme="4" tint="-0.499984740745262"/>
      </diagonal>
    </border>
    <border>
      <left style="hair">
        <color theme="4" tint="-0.499984740745262"/>
      </left>
      <right style="hair">
        <color indexed="64"/>
      </right>
      <top style="hair">
        <color indexed="64"/>
      </top>
      <bottom/>
      <diagonal/>
    </border>
    <border>
      <left style="hair">
        <color theme="4" tint="-0.499984740745262"/>
      </left>
      <right style="hair">
        <color indexed="64"/>
      </right>
      <top/>
      <bottom style="double">
        <color indexed="64"/>
      </bottom>
      <diagonal/>
    </border>
    <border>
      <left style="hair">
        <color indexed="64"/>
      </left>
      <right/>
      <top/>
      <bottom/>
      <diagonal/>
    </border>
    <border>
      <left/>
      <right style="dotted">
        <color theme="4" tint="0.39991454817346722"/>
      </right>
      <top style="hair">
        <color indexed="64"/>
      </top>
      <bottom style="hair">
        <color indexed="64"/>
      </bottom>
      <diagonal/>
    </border>
    <border>
      <left style="dotted">
        <color theme="4" tint="0.39991454817346722"/>
      </left>
      <right/>
      <top style="hair">
        <color indexed="64"/>
      </top>
      <bottom style="hair">
        <color indexed="64"/>
      </bottom>
      <diagonal/>
    </border>
    <border>
      <left/>
      <right style="dotted">
        <color theme="4" tint="0.39991454817346722"/>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5" fillId="0" borderId="0">
      <alignment vertical="center"/>
    </xf>
  </cellStyleXfs>
  <cellXfs count="303">
    <xf numFmtId="0" fontId="0" fillId="0" borderId="0" xfId="0">
      <alignment vertical="center"/>
    </xf>
    <xf numFmtId="0" fontId="1" fillId="0" borderId="0" xfId="0" applyNumberFormat="1" applyFont="1" applyProtection="1">
      <alignment vertical="center"/>
      <protection locked="0"/>
    </xf>
    <xf numFmtId="0" fontId="1" fillId="0" borderId="0" xfId="0" applyNumberFormat="1" applyFont="1" applyBorder="1" applyAlignment="1" applyProtection="1">
      <alignment horizontal="center" vertical="center" wrapText="1"/>
      <protection locked="0"/>
    </xf>
    <xf numFmtId="0" fontId="1" fillId="0" borderId="0" xfId="0" applyNumberFormat="1" applyFont="1" applyBorder="1" applyAlignment="1" applyProtection="1">
      <alignment horizontal="center" vertical="center"/>
      <protection locked="0"/>
    </xf>
    <xf numFmtId="0" fontId="1" fillId="0" borderId="0" xfId="0" applyNumberFormat="1" applyFont="1" applyBorder="1" applyAlignment="1" applyProtection="1">
      <alignment horizontal="right" vertical="center"/>
      <protection locked="0"/>
    </xf>
    <xf numFmtId="0" fontId="4" fillId="0" borderId="0" xfId="0" applyNumberFormat="1" applyFont="1" applyBorder="1" applyAlignment="1" applyProtection="1">
      <alignment horizontal="center" vertical="center"/>
      <protection locked="0"/>
    </xf>
    <xf numFmtId="176" fontId="3" fillId="0" borderId="0" xfId="0" applyNumberFormat="1" applyFont="1" applyBorder="1" applyAlignment="1" applyProtection="1">
      <alignment vertical="center"/>
      <protection locked="0"/>
    </xf>
    <xf numFmtId="0" fontId="5" fillId="0" borderId="0" xfId="0" applyNumberFormat="1" applyFont="1" applyBorder="1" applyAlignment="1" applyProtection="1">
      <alignment horizontal="center" vertical="center"/>
      <protection locked="0"/>
    </xf>
    <xf numFmtId="0" fontId="1" fillId="0" borderId="23" xfId="0" applyNumberFormat="1" applyFont="1" applyBorder="1" applyAlignment="1" applyProtection="1">
      <alignment vertical="center" wrapText="1"/>
    </xf>
    <xf numFmtId="0" fontId="1" fillId="0" borderId="22" xfId="0" applyNumberFormat="1" applyFont="1" applyBorder="1" applyAlignment="1" applyProtection="1">
      <alignment vertical="center" wrapText="1"/>
    </xf>
    <xf numFmtId="0" fontId="1" fillId="0" borderId="22" xfId="0" applyNumberFormat="1" applyFont="1" applyBorder="1" applyAlignment="1" applyProtection="1">
      <alignment vertical="center"/>
    </xf>
    <xf numFmtId="0" fontId="1" fillId="0" borderId="0" xfId="0" applyNumberFormat="1" applyFont="1" applyProtection="1">
      <alignment vertical="center"/>
    </xf>
    <xf numFmtId="0" fontId="3" fillId="0" borderId="18" xfId="0" applyNumberFormat="1" applyFont="1" applyBorder="1" applyAlignment="1" applyProtection="1">
      <alignment vertical="center"/>
    </xf>
    <xf numFmtId="0" fontId="3" fillId="0" borderId="14" xfId="0" applyNumberFormat="1" applyFont="1" applyBorder="1" applyAlignment="1" applyProtection="1">
      <alignment vertical="center"/>
    </xf>
    <xf numFmtId="3" fontId="7" fillId="0" borderId="18" xfId="0" applyNumberFormat="1" applyFont="1" applyBorder="1" applyAlignment="1" applyProtection="1">
      <alignment horizontal="right" vertical="center"/>
    </xf>
    <xf numFmtId="0" fontId="7" fillId="0" borderId="18" xfId="0" applyNumberFormat="1" applyFont="1" applyBorder="1" applyAlignment="1" applyProtection="1">
      <alignment horizontal="right" vertical="center"/>
    </xf>
    <xf numFmtId="0" fontId="3" fillId="0" borderId="34" xfId="0" applyNumberFormat="1" applyFont="1" applyBorder="1" applyAlignment="1" applyProtection="1">
      <alignment vertical="center"/>
    </xf>
    <xf numFmtId="0" fontId="6" fillId="0" borderId="0" xfId="0" applyNumberFormat="1" applyFont="1" applyProtection="1">
      <alignment vertical="center"/>
    </xf>
    <xf numFmtId="178" fontId="7" fillId="0" borderId="40" xfId="0" applyNumberFormat="1" applyFont="1" applyBorder="1" applyAlignment="1" applyProtection="1">
      <alignment horizontal="right" vertical="center"/>
    </xf>
    <xf numFmtId="178" fontId="7" fillId="0" borderId="18" xfId="0" applyNumberFormat="1" applyFont="1" applyBorder="1" applyAlignment="1" applyProtection="1">
      <alignment horizontal="right" vertical="center"/>
    </xf>
    <xf numFmtId="178" fontId="7" fillId="0" borderId="20" xfId="0" applyNumberFormat="1" applyFont="1" applyBorder="1" applyAlignment="1" applyProtection="1">
      <alignment horizontal="right" vertical="center"/>
    </xf>
    <xf numFmtId="0" fontId="3" fillId="3" borderId="18" xfId="0" applyNumberFormat="1" applyFont="1" applyFill="1" applyBorder="1" applyAlignment="1" applyProtection="1">
      <alignment vertical="center"/>
    </xf>
    <xf numFmtId="0" fontId="3" fillId="3" borderId="18" xfId="0" applyNumberFormat="1" applyFont="1" applyFill="1" applyBorder="1" applyAlignment="1" applyProtection="1">
      <alignment horizontal="center" vertical="center"/>
    </xf>
    <xf numFmtId="0" fontId="3" fillId="0" borderId="17" xfId="0" applyNumberFormat="1" applyFont="1" applyBorder="1" applyAlignment="1" applyProtection="1">
      <alignment vertical="center"/>
    </xf>
    <xf numFmtId="0" fontId="3" fillId="3" borderId="17" xfId="0" applyNumberFormat="1" applyFont="1" applyFill="1" applyBorder="1" applyAlignment="1" applyProtection="1">
      <alignment horizontal="center" vertical="center"/>
    </xf>
    <xf numFmtId="0" fontId="3" fillId="0" borderId="6" xfId="0" applyNumberFormat="1" applyFont="1" applyBorder="1" applyAlignment="1" applyProtection="1">
      <alignment vertical="center"/>
    </xf>
    <xf numFmtId="0" fontId="3" fillId="0" borderId="74" xfId="0" applyNumberFormat="1" applyFont="1" applyBorder="1" applyAlignment="1" applyProtection="1">
      <alignment vertical="center"/>
    </xf>
    <xf numFmtId="0" fontId="16" fillId="0" borderId="13" xfId="0" applyNumberFormat="1" applyFont="1" applyBorder="1" applyAlignment="1" applyProtection="1">
      <alignment vertical="center" wrapText="1"/>
      <protection locked="0"/>
    </xf>
    <xf numFmtId="0" fontId="16" fillId="0" borderId="14" xfId="0" applyNumberFormat="1" applyFont="1" applyBorder="1" applyAlignment="1" applyProtection="1">
      <alignment vertical="center" wrapText="1"/>
      <protection locked="0"/>
    </xf>
    <xf numFmtId="0" fontId="16" fillId="0" borderId="76" xfId="0" applyNumberFormat="1" applyFont="1" applyBorder="1" applyAlignment="1" applyProtection="1">
      <alignment vertical="center" wrapText="1"/>
      <protection locked="0"/>
    </xf>
    <xf numFmtId="0" fontId="16" fillId="0" borderId="17" xfId="0" applyNumberFormat="1" applyFont="1" applyBorder="1" applyAlignment="1" applyProtection="1">
      <alignment vertical="center" wrapText="1"/>
      <protection locked="0"/>
    </xf>
    <xf numFmtId="0" fontId="16" fillId="0" borderId="18" xfId="0" applyNumberFormat="1" applyFont="1" applyBorder="1" applyAlignment="1" applyProtection="1">
      <alignment vertical="center" wrapText="1"/>
      <protection locked="0"/>
    </xf>
    <xf numFmtId="0" fontId="1" fillId="0" borderId="29" xfId="0" applyNumberFormat="1" applyFont="1" applyBorder="1" applyProtection="1">
      <alignment vertical="center"/>
      <protection locked="0"/>
    </xf>
    <xf numFmtId="0" fontId="1" fillId="0" borderId="0" xfId="0" applyNumberFormat="1" applyFont="1" applyBorder="1" applyProtection="1">
      <alignment vertical="center"/>
      <protection locked="0"/>
    </xf>
    <xf numFmtId="0" fontId="18" fillId="0" borderId="0" xfId="0" applyFont="1" applyAlignment="1">
      <alignment horizontal="left" vertical="center"/>
    </xf>
    <xf numFmtId="0" fontId="18" fillId="0" borderId="77" xfId="0" applyFont="1" applyBorder="1" applyAlignment="1">
      <alignment horizontal="center" vertical="center" wrapText="1"/>
    </xf>
    <xf numFmtId="0" fontId="18" fillId="0" borderId="77" xfId="0" applyFont="1" applyBorder="1" applyAlignment="1">
      <alignment horizontal="left" vertical="center" wrapText="1"/>
    </xf>
    <xf numFmtId="0" fontId="18" fillId="0" borderId="77" xfId="0" applyFont="1" applyBorder="1" applyAlignment="1">
      <alignment horizontal="justify" vertical="center" wrapText="1"/>
    </xf>
    <xf numFmtId="0" fontId="18" fillId="0" borderId="0" xfId="0" applyFont="1" applyAlignment="1">
      <alignment vertical="center"/>
    </xf>
    <xf numFmtId="0" fontId="0" fillId="0" borderId="0" xfId="0" applyFont="1">
      <alignment vertical="center"/>
    </xf>
    <xf numFmtId="0" fontId="18" fillId="0" borderId="0" xfId="0" applyFont="1">
      <alignment vertical="center"/>
    </xf>
    <xf numFmtId="0" fontId="19" fillId="0" borderId="0" xfId="0" applyFont="1" applyAlignment="1">
      <alignment vertical="center" wrapText="1"/>
    </xf>
    <xf numFmtId="0" fontId="19" fillId="0" borderId="77" xfId="0" applyFont="1" applyBorder="1" applyAlignment="1">
      <alignment vertical="top" textRotation="255" wrapText="1"/>
    </xf>
    <xf numFmtId="0" fontId="18" fillId="0" borderId="82" xfId="0" applyFont="1" applyBorder="1" applyAlignment="1">
      <alignment vertical="center" wrapText="1"/>
    </xf>
    <xf numFmtId="0" fontId="18" fillId="0" borderId="81" xfId="0" applyFont="1" applyBorder="1" applyAlignment="1">
      <alignment horizontal="center" vertical="center" wrapText="1"/>
    </xf>
    <xf numFmtId="0" fontId="18" fillId="0" borderId="77" xfId="0" applyFont="1" applyBorder="1" applyAlignment="1">
      <alignment vertical="center"/>
    </xf>
    <xf numFmtId="0" fontId="18" fillId="0" borderId="83" xfId="0" applyFont="1" applyBorder="1" applyAlignment="1">
      <alignment vertical="center"/>
    </xf>
    <xf numFmtId="0" fontId="18" fillId="0" borderId="78" xfId="0" applyFont="1" applyBorder="1" applyAlignment="1">
      <alignment vertical="center"/>
    </xf>
    <xf numFmtId="0" fontId="18" fillId="0" borderId="79" xfId="0" applyFont="1" applyBorder="1" applyAlignment="1">
      <alignment horizontal="right" vertical="center"/>
    </xf>
    <xf numFmtId="0" fontId="18" fillId="0" borderId="79" xfId="0" applyFont="1" applyBorder="1" applyAlignment="1">
      <alignment horizontal="left" vertical="center"/>
    </xf>
    <xf numFmtId="0" fontId="0" fillId="0" borderId="79" xfId="0" applyFont="1" applyBorder="1">
      <alignment vertical="center"/>
    </xf>
    <xf numFmtId="0" fontId="18" fillId="0" borderId="83" xfId="0" applyFont="1" applyBorder="1" applyAlignment="1">
      <alignment horizontal="right" vertical="center"/>
    </xf>
    <xf numFmtId="0" fontId="18" fillId="0" borderId="77" xfId="0" applyFont="1" applyBorder="1" applyAlignment="1">
      <alignment horizontal="right" vertical="center"/>
    </xf>
    <xf numFmtId="0" fontId="18" fillId="0" borderId="78" xfId="0" applyFont="1" applyBorder="1" applyAlignment="1">
      <alignment horizontal="right" vertical="center"/>
    </xf>
    <xf numFmtId="0" fontId="18" fillId="0" borderId="83" xfId="0" applyFont="1" applyBorder="1" applyAlignment="1">
      <alignment horizontal="left" vertical="center"/>
    </xf>
    <xf numFmtId="176" fontId="18" fillId="0" borderId="83" xfId="0" applyNumberFormat="1" applyFont="1" applyBorder="1" applyAlignment="1">
      <alignment horizontal="right" vertical="center"/>
    </xf>
    <xf numFmtId="0" fontId="18" fillId="0" borderId="26" xfId="0" applyFont="1" applyBorder="1" applyAlignment="1">
      <alignment vertical="center" wrapText="1"/>
    </xf>
    <xf numFmtId="0" fontId="18" fillId="0" borderId="60" xfId="0" applyFont="1" applyBorder="1" applyAlignment="1">
      <alignment vertical="center" wrapText="1"/>
    </xf>
    <xf numFmtId="0" fontId="18" fillId="0" borderId="23" xfId="0" applyFont="1" applyBorder="1" applyAlignment="1">
      <alignment vertical="center" wrapText="1"/>
    </xf>
    <xf numFmtId="0" fontId="18" fillId="0" borderId="22" xfId="0" applyFont="1" applyBorder="1" applyAlignment="1">
      <alignment vertical="center" wrapText="1"/>
    </xf>
    <xf numFmtId="0" fontId="18" fillId="0" borderId="24" xfId="0" applyFont="1" applyBorder="1" applyAlignment="1">
      <alignment vertical="center" wrapText="1"/>
    </xf>
    <xf numFmtId="0" fontId="18" fillId="0" borderId="27" xfId="0" applyFont="1" applyBorder="1" applyAlignment="1">
      <alignment vertical="center"/>
    </xf>
    <xf numFmtId="0" fontId="18" fillId="0" borderId="79" xfId="0" applyFont="1" applyBorder="1" applyAlignment="1">
      <alignment vertical="center"/>
    </xf>
    <xf numFmtId="185" fontId="18" fillId="0" borderId="78" xfId="0" applyNumberFormat="1" applyFont="1" applyFill="1" applyBorder="1" applyAlignment="1">
      <alignment horizontal="right" vertical="center" wrapText="1"/>
    </xf>
    <xf numFmtId="180" fontId="7" fillId="3" borderId="40" xfId="0" applyNumberFormat="1" applyFont="1" applyFill="1" applyBorder="1" applyAlignment="1" applyProtection="1">
      <alignment horizontal="right" vertical="center" shrinkToFit="1"/>
    </xf>
    <xf numFmtId="180" fontId="7" fillId="0" borderId="18" xfId="0" applyNumberFormat="1" applyFont="1" applyBorder="1" applyAlignment="1" applyProtection="1">
      <alignment horizontal="right" vertical="center" shrinkToFit="1"/>
    </xf>
    <xf numFmtId="180" fontId="7" fillId="0" borderId="20" xfId="0" applyNumberFormat="1" applyFont="1" applyBorder="1" applyAlignment="1" applyProtection="1">
      <alignment horizontal="right" vertical="center" shrinkToFit="1"/>
    </xf>
    <xf numFmtId="0" fontId="18" fillId="0" borderId="77" xfId="0" applyFont="1" applyBorder="1" applyAlignment="1">
      <alignment horizontal="justify" vertical="center" wrapText="1"/>
    </xf>
    <xf numFmtId="0" fontId="18" fillId="0" borderId="77" xfId="0" applyFont="1" applyBorder="1" applyAlignment="1">
      <alignment horizontal="center" vertical="center" wrapText="1"/>
    </xf>
    <xf numFmtId="181" fontId="18" fillId="6" borderId="0" xfId="0" applyNumberFormat="1" applyFont="1" applyFill="1" applyAlignment="1">
      <alignment horizontal="right" vertical="center"/>
    </xf>
    <xf numFmtId="0" fontId="18" fillId="6" borderId="77" xfId="0" applyFont="1" applyFill="1" applyBorder="1" applyAlignment="1">
      <alignment horizontal="center" vertical="center" wrapText="1"/>
    </xf>
    <xf numFmtId="0" fontId="18" fillId="6" borderId="79" xfId="0" applyFont="1" applyFill="1" applyBorder="1" applyAlignment="1">
      <alignment vertical="center" shrinkToFit="1"/>
    </xf>
    <xf numFmtId="182" fontId="18" fillId="6" borderId="79" xfId="0" applyNumberFormat="1" applyFont="1" applyFill="1" applyBorder="1" applyAlignment="1">
      <alignment horizontal="right" vertical="center" wrapText="1"/>
    </xf>
    <xf numFmtId="183" fontId="18" fillId="6" borderId="78" xfId="0" applyNumberFormat="1" applyFont="1" applyFill="1" applyBorder="1" applyAlignment="1">
      <alignment horizontal="right" vertical="center" wrapText="1"/>
    </xf>
    <xf numFmtId="0" fontId="18" fillId="6" borderId="77" xfId="0" applyFont="1" applyFill="1" applyBorder="1" applyAlignment="1">
      <alignment horizontal="justify" vertical="center" wrapText="1"/>
    </xf>
    <xf numFmtId="181" fontId="18" fillId="6" borderId="77" xfId="0" applyNumberFormat="1" applyFont="1" applyFill="1" applyBorder="1" applyAlignment="1">
      <alignment horizontal="justify" vertical="center" wrapText="1"/>
    </xf>
    <xf numFmtId="0" fontId="19" fillId="6" borderId="77" xfId="0" applyFont="1" applyFill="1" applyBorder="1" applyAlignment="1">
      <alignment vertical="center"/>
    </xf>
    <xf numFmtId="181" fontId="19" fillId="6" borderId="77" xfId="0" applyNumberFormat="1" applyFont="1" applyFill="1" applyBorder="1" applyAlignment="1">
      <alignment horizontal="center" vertical="center" shrinkToFit="1"/>
    </xf>
    <xf numFmtId="0" fontId="19" fillId="6" borderId="77" xfId="0" applyFont="1" applyFill="1" applyBorder="1" applyAlignment="1">
      <alignment horizontal="center" vertical="center" shrinkToFit="1"/>
    </xf>
    <xf numFmtId="0" fontId="20" fillId="6" borderId="77" xfId="0" applyFont="1" applyFill="1" applyBorder="1" applyAlignment="1">
      <alignment vertical="center" wrapText="1"/>
    </xf>
    <xf numFmtId="176" fontId="18" fillId="6" borderId="77" xfId="0" applyNumberFormat="1" applyFont="1" applyFill="1" applyBorder="1" applyAlignment="1">
      <alignment horizontal="right" vertical="center" wrapText="1"/>
    </xf>
    <xf numFmtId="0" fontId="18" fillId="6" borderId="80" xfId="0" applyFont="1" applyFill="1" applyBorder="1" applyAlignment="1">
      <alignment horizontal="right" vertical="center" wrapText="1"/>
    </xf>
    <xf numFmtId="0" fontId="18" fillId="6" borderId="80" xfId="0" applyFont="1" applyFill="1" applyBorder="1" applyAlignment="1">
      <alignment horizontal="center" vertical="center" wrapText="1"/>
    </xf>
    <xf numFmtId="0" fontId="21" fillId="6" borderId="77" xfId="0" applyFont="1" applyFill="1" applyBorder="1" applyAlignment="1">
      <alignment horizontal="center" vertical="center" wrapText="1"/>
    </xf>
    <xf numFmtId="0" fontId="19" fillId="6" borderId="77" xfId="0" applyFont="1" applyFill="1" applyBorder="1" applyAlignment="1">
      <alignment horizontal="justify" vertical="center" wrapText="1"/>
    </xf>
    <xf numFmtId="49" fontId="18" fillId="6" borderId="77" xfId="0" applyNumberFormat="1" applyFont="1" applyFill="1" applyBorder="1" applyAlignment="1">
      <alignment horizontal="center" vertical="center" wrapText="1"/>
    </xf>
    <xf numFmtId="49" fontId="24" fillId="6" borderId="77" xfId="0" applyNumberFormat="1" applyFont="1" applyFill="1" applyBorder="1" applyAlignment="1">
      <alignment horizontal="center" vertical="center" wrapText="1"/>
    </xf>
    <xf numFmtId="0" fontId="22" fillId="6" borderId="79" xfId="0" applyFont="1" applyFill="1" applyBorder="1" applyAlignment="1">
      <alignment vertical="center" shrinkToFit="1"/>
    </xf>
    <xf numFmtId="182" fontId="22" fillId="6" borderId="79" xfId="0" applyNumberFormat="1" applyFont="1" applyFill="1" applyBorder="1" applyAlignment="1">
      <alignment horizontal="right" vertical="center" wrapText="1"/>
    </xf>
    <xf numFmtId="183" fontId="22" fillId="6" borderId="78" xfId="0" applyNumberFormat="1" applyFont="1" applyFill="1" applyBorder="1" applyAlignment="1">
      <alignment horizontal="right" vertical="center" wrapText="1"/>
    </xf>
    <xf numFmtId="0" fontId="22" fillId="6" borderId="77" xfId="0" applyFont="1" applyFill="1" applyBorder="1" applyAlignment="1">
      <alignment horizontal="justify" vertical="center" wrapText="1"/>
    </xf>
    <xf numFmtId="181" fontId="22" fillId="6" borderId="77" xfId="0" applyNumberFormat="1" applyFont="1" applyFill="1" applyBorder="1" applyAlignment="1">
      <alignment horizontal="justify" vertical="center" wrapText="1"/>
    </xf>
    <xf numFmtId="0" fontId="23" fillId="6" borderId="77" xfId="0" applyFont="1" applyFill="1" applyBorder="1" applyAlignment="1">
      <alignment horizontal="justify" vertical="center" wrapText="1"/>
    </xf>
    <xf numFmtId="0" fontId="23" fillId="6" borderId="77" xfId="0" applyFont="1" applyFill="1" applyBorder="1" applyAlignment="1">
      <alignment vertical="center"/>
    </xf>
    <xf numFmtId="181" fontId="23" fillId="6" borderId="77" xfId="0" applyNumberFormat="1" applyFont="1" applyFill="1" applyBorder="1" applyAlignment="1">
      <alignment horizontal="center" vertical="center" shrinkToFit="1"/>
    </xf>
    <xf numFmtId="0" fontId="23" fillId="6" borderId="77" xfId="0" applyFont="1" applyFill="1" applyBorder="1" applyAlignment="1">
      <alignment horizontal="center" vertical="center" shrinkToFit="1"/>
    </xf>
    <xf numFmtId="0" fontId="23" fillId="6" borderId="77" xfId="0" applyFont="1" applyFill="1" applyBorder="1" applyAlignment="1">
      <alignment vertical="center" wrapText="1"/>
    </xf>
    <xf numFmtId="176" fontId="23" fillId="6" borderId="77" xfId="0" applyNumberFormat="1" applyFont="1" applyFill="1" applyBorder="1" applyAlignment="1">
      <alignment horizontal="right" vertical="center" wrapText="1"/>
    </xf>
    <xf numFmtId="0" fontId="25" fillId="6" borderId="77" xfId="0" applyFont="1" applyFill="1" applyBorder="1" applyAlignment="1">
      <alignment horizontal="center" vertical="center" wrapText="1"/>
    </xf>
    <xf numFmtId="0" fontId="22" fillId="0" borderId="22" xfId="0" applyFont="1" applyBorder="1" applyAlignment="1">
      <alignment vertical="center"/>
    </xf>
    <xf numFmtId="176" fontId="18" fillId="6" borderId="77" xfId="0" applyNumberFormat="1" applyFont="1" applyFill="1" applyBorder="1" applyAlignment="1">
      <alignment horizontal="right" vertical="center" shrinkToFit="1"/>
    </xf>
    <xf numFmtId="176" fontId="18" fillId="0" borderId="83" xfId="0" applyNumberFormat="1" applyFont="1" applyBorder="1" applyAlignment="1">
      <alignment horizontal="right" vertical="center" shrinkToFit="1"/>
    </xf>
    <xf numFmtId="0" fontId="19" fillId="6" borderId="77" xfId="0" applyFont="1" applyFill="1" applyBorder="1" applyAlignment="1">
      <alignment vertical="center" shrinkToFit="1"/>
    </xf>
    <xf numFmtId="0" fontId="18" fillId="6" borderId="23" xfId="0" applyFont="1" applyFill="1" applyBorder="1" applyAlignment="1">
      <alignment vertical="center"/>
    </xf>
    <xf numFmtId="0" fontId="18" fillId="6" borderId="22" xfId="0" applyFont="1" applyFill="1" applyBorder="1" applyAlignment="1">
      <alignment vertical="center"/>
    </xf>
    <xf numFmtId="0" fontId="18" fillId="6" borderId="24" xfId="0" applyFont="1" applyFill="1" applyBorder="1" applyAlignment="1">
      <alignment vertical="center"/>
    </xf>
    <xf numFmtId="0" fontId="18" fillId="0" borderId="77" xfId="0" applyFont="1" applyBorder="1" applyAlignment="1">
      <alignment horizontal="justify" vertical="center" wrapText="1"/>
    </xf>
    <xf numFmtId="0" fontId="18" fillId="0" borderId="0" xfId="0" applyFont="1" applyAlignment="1">
      <alignment horizontal="center" vertical="center"/>
    </xf>
    <xf numFmtId="0" fontId="18" fillId="0" borderId="0" xfId="0" applyFont="1" applyAlignment="1">
      <alignment horizontal="left" vertical="center" wrapText="1"/>
    </xf>
    <xf numFmtId="0" fontId="18" fillId="0" borderId="22" xfId="0" applyFont="1" applyBorder="1" applyAlignment="1">
      <alignment horizontal="center" vertical="center"/>
    </xf>
    <xf numFmtId="0" fontId="18" fillId="6" borderId="79" xfId="0" applyFont="1" applyFill="1" applyBorder="1" applyAlignment="1">
      <alignment horizontal="center" vertical="center" wrapText="1"/>
    </xf>
    <xf numFmtId="0" fontId="18" fillId="6" borderId="78" xfId="0" applyFont="1" applyFill="1" applyBorder="1" applyAlignment="1">
      <alignment horizontal="center" vertical="center" wrapText="1"/>
    </xf>
    <xf numFmtId="0" fontId="18" fillId="6" borderId="77" xfId="0" applyFont="1" applyFill="1" applyBorder="1" applyAlignment="1">
      <alignment horizontal="justify" vertical="center" wrapText="1"/>
    </xf>
    <xf numFmtId="0" fontId="18" fillId="0" borderId="77" xfId="0" applyFont="1" applyBorder="1" applyAlignment="1">
      <alignment horizontal="center" vertical="center" textRotation="255" wrapText="1"/>
    </xf>
    <xf numFmtId="0" fontId="20" fillId="0" borderId="7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77" xfId="0" applyFont="1" applyBorder="1" applyAlignment="1">
      <alignment horizontal="center" vertical="center"/>
    </xf>
    <xf numFmtId="0" fontId="18" fillId="0" borderId="0" xfId="0" applyFont="1" applyBorder="1" applyAlignment="1">
      <alignment horizontal="center" vertical="center"/>
    </xf>
    <xf numFmtId="176" fontId="18" fillId="0" borderId="83" xfId="0" applyNumberFormat="1" applyFont="1" applyBorder="1" applyAlignment="1">
      <alignment horizontal="right" vertical="center"/>
    </xf>
    <xf numFmtId="176" fontId="18" fillId="0" borderId="78" xfId="0" applyNumberFormat="1" applyFont="1" applyBorder="1" applyAlignment="1">
      <alignment horizontal="right" vertical="center"/>
    </xf>
    <xf numFmtId="3" fontId="18" fillId="0" borderId="83" xfId="0" applyNumberFormat="1" applyFont="1" applyBorder="1" applyAlignment="1">
      <alignment horizontal="right" vertical="center"/>
    </xf>
    <xf numFmtId="0" fontId="19" fillId="0" borderId="77" xfId="0" applyFont="1" applyBorder="1" applyAlignment="1">
      <alignment horizontal="center" vertical="center" wrapText="1"/>
    </xf>
    <xf numFmtId="0" fontId="24" fillId="6" borderId="77" xfId="0" applyFont="1" applyFill="1" applyBorder="1" applyAlignment="1">
      <alignment horizontal="justify" vertical="center" wrapText="1"/>
    </xf>
    <xf numFmtId="0" fontId="22" fillId="6" borderId="79" xfId="0" applyFont="1" applyFill="1" applyBorder="1" applyAlignment="1">
      <alignment horizontal="center" vertical="center" wrapText="1"/>
    </xf>
    <xf numFmtId="0" fontId="22" fillId="6" borderId="78" xfId="0" applyFont="1" applyFill="1" applyBorder="1" applyAlignment="1">
      <alignment horizontal="center" vertical="center" wrapText="1"/>
    </xf>
    <xf numFmtId="0" fontId="23" fillId="6" borderId="79" xfId="0" applyFont="1" applyFill="1" applyBorder="1" applyAlignment="1">
      <alignment horizontal="center" vertical="center" wrapText="1"/>
    </xf>
    <xf numFmtId="0" fontId="23" fillId="6" borderId="78" xfId="0" applyFont="1" applyFill="1" applyBorder="1" applyAlignment="1">
      <alignment horizontal="center" vertical="center" wrapText="1"/>
    </xf>
    <xf numFmtId="184" fontId="18" fillId="0" borderId="79" xfId="0" applyNumberFormat="1" applyFont="1" applyBorder="1" applyAlignment="1">
      <alignment horizontal="center" vertical="center"/>
    </xf>
    <xf numFmtId="184" fontId="18" fillId="0" borderId="78" xfId="0" applyNumberFormat="1" applyFont="1" applyBorder="1" applyAlignment="1">
      <alignment horizontal="center" vertical="center"/>
    </xf>
    <xf numFmtId="184" fontId="18" fillId="0" borderId="83" xfId="0" applyNumberFormat="1" applyFont="1" applyBorder="1" applyAlignment="1">
      <alignment horizontal="center" vertical="center"/>
    </xf>
    <xf numFmtId="0" fontId="3" fillId="0" borderId="13" xfId="0" applyNumberFormat="1" applyFont="1" applyBorder="1" applyAlignment="1" applyProtection="1">
      <alignment horizontal="left" vertical="center" wrapText="1" shrinkToFit="1"/>
    </xf>
    <xf numFmtId="0" fontId="3" fillId="0" borderId="14" xfId="0" applyNumberFormat="1" applyFont="1" applyBorder="1" applyAlignment="1" applyProtection="1">
      <alignment horizontal="left" vertical="center" shrinkToFit="1"/>
    </xf>
    <xf numFmtId="0" fontId="3" fillId="0" borderId="15" xfId="0" applyNumberFormat="1" applyFont="1" applyBorder="1" applyAlignment="1" applyProtection="1">
      <alignment horizontal="left" vertical="center" shrinkToFit="1"/>
    </xf>
    <xf numFmtId="0" fontId="3" fillId="0" borderId="17" xfId="0" applyNumberFormat="1" applyFont="1" applyBorder="1" applyAlignment="1" applyProtection="1">
      <alignment horizontal="left" vertical="center" shrinkToFit="1"/>
    </xf>
    <xf numFmtId="0" fontId="3" fillId="0" borderId="18" xfId="0" applyNumberFormat="1" applyFont="1" applyBorder="1" applyAlignment="1" applyProtection="1">
      <alignment horizontal="left" vertical="center" shrinkToFit="1"/>
    </xf>
    <xf numFmtId="0" fontId="3" fillId="0" borderId="19" xfId="0" applyNumberFormat="1" applyFont="1" applyBorder="1" applyAlignment="1" applyProtection="1">
      <alignment horizontal="left" vertical="center" shrinkToFit="1"/>
    </xf>
    <xf numFmtId="184" fontId="7" fillId="2" borderId="13" xfId="0" applyNumberFormat="1" applyFont="1" applyFill="1" applyBorder="1" applyAlignment="1" applyProtection="1">
      <alignment horizontal="right" vertical="center" shrinkToFit="1"/>
      <protection locked="0"/>
    </xf>
    <xf numFmtId="184" fontId="7" fillId="2" borderId="14" xfId="0" applyNumberFormat="1" applyFont="1" applyFill="1" applyBorder="1" applyAlignment="1" applyProtection="1">
      <alignment horizontal="right" vertical="center" shrinkToFit="1"/>
      <protection locked="0"/>
    </xf>
    <xf numFmtId="184" fontId="7" fillId="2" borderId="17" xfId="0" applyNumberFormat="1" applyFont="1" applyFill="1" applyBorder="1" applyAlignment="1" applyProtection="1">
      <alignment horizontal="right" vertical="center" shrinkToFit="1"/>
      <protection locked="0"/>
    </xf>
    <xf numFmtId="184" fontId="7" fillId="2" borderId="18" xfId="0" applyNumberFormat="1" applyFont="1" applyFill="1" applyBorder="1" applyAlignment="1" applyProtection="1">
      <alignment horizontal="right" vertical="center" shrinkToFit="1"/>
      <protection locked="0"/>
    </xf>
    <xf numFmtId="184" fontId="7" fillId="2" borderId="62" xfId="0" applyNumberFormat="1" applyFont="1" applyFill="1" applyBorder="1" applyAlignment="1" applyProtection="1">
      <alignment horizontal="right" vertical="center" shrinkToFit="1"/>
      <protection locked="0"/>
    </xf>
    <xf numFmtId="184" fontId="7" fillId="2" borderId="32" xfId="0" applyNumberFormat="1" applyFont="1" applyFill="1" applyBorder="1" applyAlignment="1" applyProtection="1">
      <alignment horizontal="right" vertical="center" shrinkToFit="1"/>
      <protection locked="0"/>
    </xf>
    <xf numFmtId="0" fontId="8" fillId="0" borderId="45" xfId="0" applyNumberFormat="1" applyFont="1" applyBorder="1" applyAlignment="1" applyProtection="1">
      <alignment horizontal="center" vertical="center"/>
    </xf>
    <xf numFmtId="0" fontId="8" fillId="0" borderId="26" xfId="0" applyNumberFormat="1" applyFont="1" applyBorder="1" applyAlignment="1" applyProtection="1">
      <alignment horizontal="center" vertical="center"/>
    </xf>
    <xf numFmtId="0" fontId="8" fillId="0" borderId="60" xfId="0" applyNumberFormat="1" applyFont="1" applyBorder="1" applyAlignment="1" applyProtection="1">
      <alignment horizontal="center" vertical="center"/>
    </xf>
    <xf numFmtId="176" fontId="7" fillId="3" borderId="0" xfId="0" applyNumberFormat="1" applyFont="1" applyFill="1" applyBorder="1" applyAlignment="1" applyProtection="1">
      <alignment horizontal="center" vertical="center"/>
    </xf>
    <xf numFmtId="176" fontId="7" fillId="3" borderId="61" xfId="0" applyNumberFormat="1" applyFont="1" applyFill="1" applyBorder="1" applyAlignment="1" applyProtection="1">
      <alignment horizontal="center" vertical="center"/>
    </xf>
    <xf numFmtId="176" fontId="7" fillId="3" borderId="18" xfId="0" applyNumberFormat="1" applyFont="1" applyFill="1" applyBorder="1" applyAlignment="1" applyProtection="1">
      <alignment horizontal="center" vertical="center"/>
    </xf>
    <xf numFmtId="176" fontId="7" fillId="3" borderId="20" xfId="0" applyNumberFormat="1" applyFont="1" applyFill="1" applyBorder="1" applyAlignment="1" applyProtection="1">
      <alignment horizontal="center" vertical="center"/>
    </xf>
    <xf numFmtId="0" fontId="1" fillId="0" borderId="45" xfId="0" applyNumberFormat="1" applyFont="1" applyBorder="1" applyAlignment="1" applyProtection="1">
      <alignment horizontal="center" vertical="center" wrapText="1"/>
    </xf>
    <xf numFmtId="0" fontId="1" fillId="0" borderId="26" xfId="0" applyNumberFormat="1" applyFont="1" applyBorder="1" applyAlignment="1" applyProtection="1">
      <alignment horizontal="center" vertical="center" wrapText="1"/>
    </xf>
    <xf numFmtId="0" fontId="1" fillId="0" borderId="28" xfId="0" applyNumberFormat="1" applyFont="1" applyBorder="1" applyAlignment="1" applyProtection="1">
      <alignment horizontal="center" vertical="center" wrapText="1"/>
    </xf>
    <xf numFmtId="177" fontId="11" fillId="3" borderId="65" xfId="0" applyNumberFormat="1" applyFont="1" applyFill="1" applyBorder="1" applyAlignment="1" applyProtection="1">
      <alignment horizontal="center" vertical="top" wrapText="1"/>
    </xf>
    <xf numFmtId="177" fontId="11" fillId="3" borderId="65" xfId="0" applyNumberFormat="1" applyFont="1" applyFill="1" applyBorder="1" applyAlignment="1" applyProtection="1">
      <alignment horizontal="center" vertical="top"/>
    </xf>
    <xf numFmtId="177" fontId="11" fillId="3" borderId="43" xfId="0" applyNumberFormat="1" applyFont="1" applyFill="1" applyBorder="1" applyAlignment="1" applyProtection="1">
      <alignment horizontal="center" vertical="top"/>
    </xf>
    <xf numFmtId="177" fontId="3" fillId="5" borderId="14" xfId="0" applyNumberFormat="1" applyFont="1" applyFill="1" applyBorder="1" applyAlignment="1" applyProtection="1">
      <alignment horizontal="center" vertical="center"/>
      <protection locked="0"/>
    </xf>
    <xf numFmtId="177" fontId="3" fillId="5" borderId="15" xfId="0" applyNumberFormat="1" applyFont="1" applyFill="1" applyBorder="1" applyAlignment="1" applyProtection="1">
      <alignment horizontal="center" vertical="center"/>
      <protection locked="0"/>
    </xf>
    <xf numFmtId="177" fontId="3" fillId="5" borderId="18" xfId="0" applyNumberFormat="1" applyFont="1" applyFill="1" applyBorder="1" applyAlignment="1" applyProtection="1">
      <alignment horizontal="center" vertical="center"/>
      <protection locked="0"/>
    </xf>
    <xf numFmtId="177" fontId="3" fillId="5" borderId="19" xfId="0" applyNumberFormat="1" applyFont="1" applyFill="1" applyBorder="1" applyAlignment="1" applyProtection="1">
      <alignment horizontal="center" vertical="center"/>
      <protection locked="0"/>
    </xf>
    <xf numFmtId="177" fontId="3" fillId="3" borderId="56" xfId="0" applyNumberFormat="1" applyFont="1" applyFill="1" applyBorder="1" applyAlignment="1" applyProtection="1">
      <alignment horizontal="center" vertical="center"/>
    </xf>
    <xf numFmtId="177" fontId="3" fillId="3" borderId="57" xfId="0" applyNumberFormat="1" applyFont="1" applyFill="1" applyBorder="1" applyAlignment="1" applyProtection="1">
      <alignment horizontal="center" vertical="center"/>
    </xf>
    <xf numFmtId="177" fontId="3" fillId="3" borderId="69" xfId="0" applyNumberFormat="1" applyFont="1" applyFill="1" applyBorder="1" applyAlignment="1" applyProtection="1">
      <alignment horizontal="center" vertical="center"/>
    </xf>
    <xf numFmtId="177" fontId="3" fillId="3" borderId="58" xfId="0" applyNumberFormat="1" applyFont="1" applyFill="1" applyBorder="1" applyAlignment="1" applyProtection="1">
      <alignment horizontal="center" vertical="center"/>
    </xf>
    <xf numFmtId="177" fontId="3" fillId="3" borderId="59" xfId="0" applyNumberFormat="1" applyFont="1" applyFill="1" applyBorder="1" applyAlignment="1" applyProtection="1">
      <alignment horizontal="center" vertical="center"/>
    </xf>
    <xf numFmtId="177" fontId="3" fillId="3" borderId="70" xfId="0" applyNumberFormat="1" applyFont="1" applyFill="1" applyBorder="1" applyAlignment="1" applyProtection="1">
      <alignment horizontal="center" vertical="center"/>
    </xf>
    <xf numFmtId="177" fontId="3" fillId="5" borderId="52" xfId="0" applyNumberFormat="1" applyFont="1" applyFill="1" applyBorder="1" applyAlignment="1" applyProtection="1">
      <alignment horizontal="center" vertical="center"/>
      <protection locked="0"/>
    </xf>
    <xf numFmtId="177" fontId="3" fillId="5" borderId="53" xfId="0" applyNumberFormat="1" applyFont="1" applyFill="1" applyBorder="1" applyAlignment="1" applyProtection="1">
      <alignment horizontal="center" vertical="center"/>
      <protection locked="0"/>
    </xf>
    <xf numFmtId="177" fontId="3" fillId="5" borderId="71" xfId="0" applyNumberFormat="1" applyFont="1" applyFill="1" applyBorder="1" applyAlignment="1" applyProtection="1">
      <alignment horizontal="center" vertical="center"/>
      <protection locked="0"/>
    </xf>
    <xf numFmtId="177" fontId="3" fillId="5" borderId="49" xfId="0" applyNumberFormat="1" applyFont="1" applyFill="1" applyBorder="1" applyAlignment="1" applyProtection="1">
      <alignment horizontal="center" vertical="center"/>
      <protection locked="0"/>
    </xf>
    <xf numFmtId="177" fontId="3" fillId="5" borderId="50" xfId="0" applyNumberFormat="1" applyFont="1" applyFill="1" applyBorder="1" applyAlignment="1" applyProtection="1">
      <alignment horizontal="center" vertical="center"/>
      <protection locked="0"/>
    </xf>
    <xf numFmtId="177" fontId="3" fillId="5" borderId="51" xfId="0" applyNumberFormat="1" applyFont="1" applyFill="1" applyBorder="1" applyAlignment="1" applyProtection="1">
      <alignment horizontal="center" vertical="center"/>
      <protection locked="0"/>
    </xf>
    <xf numFmtId="0" fontId="8" fillId="0" borderId="27" xfId="0" applyNumberFormat="1" applyFont="1" applyBorder="1" applyAlignment="1" applyProtection="1">
      <alignment horizontal="center" vertical="center" wrapText="1"/>
    </xf>
    <xf numFmtId="0" fontId="8" fillId="0" borderId="28" xfId="0" applyNumberFormat="1" applyFont="1" applyBorder="1" applyAlignment="1" applyProtection="1">
      <alignment horizontal="center" vertical="center" wrapText="1"/>
    </xf>
    <xf numFmtId="0" fontId="8" fillId="0" borderId="29" xfId="0" applyNumberFormat="1" applyFont="1" applyBorder="1" applyAlignment="1" applyProtection="1">
      <alignment horizontal="center" vertical="center" wrapText="1"/>
    </xf>
    <xf numFmtId="0" fontId="8" fillId="0" borderId="30" xfId="0" applyNumberFormat="1" applyFont="1" applyBorder="1" applyAlignment="1" applyProtection="1">
      <alignment horizontal="center" vertical="center" wrapText="1"/>
    </xf>
    <xf numFmtId="0" fontId="8" fillId="0" borderId="31" xfId="0" applyNumberFormat="1" applyFont="1" applyBorder="1" applyAlignment="1" applyProtection="1">
      <alignment horizontal="center" vertical="center" wrapText="1"/>
    </xf>
    <xf numFmtId="0" fontId="8" fillId="0" borderId="36" xfId="0" applyNumberFormat="1" applyFont="1" applyBorder="1" applyAlignment="1" applyProtection="1">
      <alignment horizontal="center" vertical="center" wrapText="1"/>
    </xf>
    <xf numFmtId="0" fontId="8" fillId="0" borderId="44" xfId="0" applyNumberFormat="1" applyFont="1" applyBorder="1" applyAlignment="1" applyProtection="1">
      <alignment horizontal="center" vertical="center"/>
    </xf>
    <xf numFmtId="0" fontId="1" fillId="0" borderId="13" xfId="0" applyNumberFormat="1" applyFont="1" applyBorder="1" applyAlignment="1" applyProtection="1">
      <alignment horizontal="center" vertical="center"/>
    </xf>
    <xf numFmtId="0" fontId="1" fillId="0" borderId="17" xfId="0" applyNumberFormat="1" applyFont="1" applyBorder="1" applyAlignment="1" applyProtection="1">
      <alignment horizontal="center" vertical="center"/>
    </xf>
    <xf numFmtId="180" fontId="7" fillId="4" borderId="6" xfId="0" applyNumberFormat="1" applyFont="1" applyFill="1" applyBorder="1" applyAlignment="1" applyProtection="1">
      <alignment vertical="center" shrinkToFit="1"/>
      <protection locked="0"/>
    </xf>
    <xf numFmtId="180" fontId="7" fillId="4" borderId="7" xfId="0" applyNumberFormat="1" applyFont="1" applyFill="1" applyBorder="1" applyAlignment="1" applyProtection="1">
      <alignment vertical="center" shrinkToFit="1"/>
      <protection locked="0"/>
    </xf>
    <xf numFmtId="180" fontId="8" fillId="4" borderId="4" xfId="0" applyNumberFormat="1" applyFont="1" applyFill="1" applyBorder="1" applyAlignment="1" applyProtection="1">
      <alignment horizontal="center" vertical="center" shrinkToFit="1"/>
      <protection locked="0"/>
    </xf>
    <xf numFmtId="0" fontId="1" fillId="0" borderId="5" xfId="0" applyNumberFormat="1" applyFont="1" applyBorder="1" applyAlignment="1" applyProtection="1">
      <alignment horizontal="center" vertical="center"/>
    </xf>
    <xf numFmtId="0" fontId="1" fillId="3" borderId="17" xfId="0" applyNumberFormat="1" applyFont="1" applyFill="1" applyBorder="1" applyAlignment="1" applyProtection="1">
      <alignment horizontal="center" vertical="center"/>
    </xf>
    <xf numFmtId="0" fontId="1" fillId="3" borderId="5" xfId="0" applyNumberFormat="1" applyFont="1" applyFill="1" applyBorder="1" applyAlignment="1" applyProtection="1">
      <alignment horizontal="center" vertical="center"/>
    </xf>
    <xf numFmtId="0" fontId="7" fillId="3" borderId="18" xfId="0" applyNumberFormat="1" applyFont="1" applyFill="1" applyBorder="1" applyAlignment="1" applyProtection="1">
      <alignment vertical="center"/>
    </xf>
    <xf numFmtId="0" fontId="7" fillId="3" borderId="19" xfId="0" applyNumberFormat="1" applyFont="1" applyFill="1" applyBorder="1" applyAlignment="1" applyProtection="1">
      <alignment vertical="center"/>
    </xf>
    <xf numFmtId="0" fontId="7" fillId="3" borderId="6" xfId="0" applyNumberFormat="1" applyFont="1" applyFill="1" applyBorder="1" applyAlignment="1" applyProtection="1">
      <alignment vertical="center"/>
    </xf>
    <xf numFmtId="0" fontId="7" fillId="3" borderId="7" xfId="0" applyNumberFormat="1" applyFont="1" applyFill="1" applyBorder="1" applyAlignment="1" applyProtection="1">
      <alignment vertical="center"/>
    </xf>
    <xf numFmtId="0" fontId="7" fillId="3" borderId="43" xfId="0" applyNumberFormat="1" applyFont="1" applyFill="1" applyBorder="1" applyAlignment="1" applyProtection="1">
      <alignment horizontal="center" vertical="center"/>
    </xf>
    <xf numFmtId="0" fontId="7" fillId="3" borderId="4" xfId="0" applyNumberFormat="1" applyFont="1" applyFill="1" applyBorder="1" applyAlignment="1" applyProtection="1">
      <alignment horizontal="center" vertical="center"/>
    </xf>
    <xf numFmtId="0" fontId="8" fillId="4" borderId="4" xfId="0" applyNumberFormat="1" applyFont="1" applyFill="1" applyBorder="1" applyAlignment="1" applyProtection="1">
      <alignment horizontal="center" vertical="center" shrinkToFit="1"/>
      <protection locked="0"/>
    </xf>
    <xf numFmtId="0" fontId="5" fillId="0" borderId="6" xfId="0" applyNumberFormat="1" applyFont="1" applyBorder="1" applyAlignment="1" applyProtection="1">
      <alignment horizontal="center" vertical="center"/>
    </xf>
    <xf numFmtId="0" fontId="5" fillId="0" borderId="12" xfId="0" applyNumberFormat="1" applyFont="1" applyBorder="1" applyAlignment="1" applyProtection="1">
      <alignment horizontal="center" vertical="center"/>
    </xf>
    <xf numFmtId="177" fontId="3" fillId="5" borderId="13" xfId="0" applyNumberFormat="1" applyFont="1" applyFill="1" applyBorder="1" applyAlignment="1" applyProtection="1">
      <alignment horizontal="center" vertical="center"/>
      <protection locked="0"/>
    </xf>
    <xf numFmtId="177" fontId="3" fillId="5" borderId="17" xfId="0" applyNumberFormat="1" applyFont="1" applyFill="1" applyBorder="1" applyAlignment="1" applyProtection="1">
      <alignment horizontal="center" vertical="center"/>
      <protection locked="0"/>
    </xf>
    <xf numFmtId="177" fontId="11" fillId="3" borderId="46" xfId="0" applyNumberFormat="1" applyFont="1" applyFill="1" applyBorder="1" applyAlignment="1" applyProtection="1">
      <alignment horizontal="center" vertical="top" wrapText="1"/>
    </xf>
    <xf numFmtId="177" fontId="11" fillId="3" borderId="47" xfId="0" applyNumberFormat="1" applyFont="1" applyFill="1" applyBorder="1" applyAlignment="1" applyProtection="1">
      <alignment horizontal="center" vertical="top"/>
    </xf>
    <xf numFmtId="177" fontId="11" fillId="3" borderId="48" xfId="0" applyNumberFormat="1" applyFont="1" applyFill="1" applyBorder="1" applyAlignment="1" applyProtection="1">
      <alignment horizontal="center" vertical="top"/>
    </xf>
    <xf numFmtId="177" fontId="11" fillId="3" borderId="49" xfId="0" applyNumberFormat="1" applyFont="1" applyFill="1" applyBorder="1" applyAlignment="1" applyProtection="1">
      <alignment horizontal="center" vertical="top"/>
    </xf>
    <xf numFmtId="177" fontId="11" fillId="3" borderId="50" xfId="0" applyNumberFormat="1" applyFont="1" applyFill="1" applyBorder="1" applyAlignment="1" applyProtection="1">
      <alignment horizontal="center" vertical="top"/>
    </xf>
    <xf numFmtId="177" fontId="11" fillId="3" borderId="51" xfId="0" applyNumberFormat="1" applyFont="1" applyFill="1" applyBorder="1" applyAlignment="1" applyProtection="1">
      <alignment horizontal="center" vertical="top"/>
    </xf>
    <xf numFmtId="177" fontId="11" fillId="3" borderId="63" xfId="0" applyNumberFormat="1" applyFont="1" applyFill="1" applyBorder="1" applyAlignment="1" applyProtection="1">
      <alignment horizontal="center" vertical="top" wrapText="1"/>
    </xf>
    <xf numFmtId="177" fontId="3" fillId="3" borderId="48" xfId="0" applyNumberFormat="1" applyFont="1" applyFill="1" applyBorder="1" applyAlignment="1" applyProtection="1">
      <alignment horizontal="center" vertical="top"/>
    </xf>
    <xf numFmtId="177" fontId="3" fillId="3" borderId="64" xfId="0" applyNumberFormat="1" applyFont="1" applyFill="1" applyBorder="1" applyAlignment="1" applyProtection="1">
      <alignment horizontal="center" vertical="top"/>
    </xf>
    <xf numFmtId="177" fontId="3" fillId="3" borderId="51" xfId="0" applyNumberFormat="1" applyFont="1" applyFill="1" applyBorder="1" applyAlignment="1" applyProtection="1">
      <alignment horizontal="center" vertical="top"/>
    </xf>
    <xf numFmtId="177" fontId="3" fillId="3" borderId="66" xfId="0" applyNumberFormat="1" applyFont="1" applyFill="1" applyBorder="1" applyAlignment="1" applyProtection="1">
      <alignment horizontal="center" vertical="center"/>
    </xf>
    <xf numFmtId="177" fontId="3" fillId="3" borderId="67" xfId="0" applyNumberFormat="1" applyFont="1" applyFill="1" applyBorder="1" applyAlignment="1" applyProtection="1">
      <alignment horizontal="center" vertical="center"/>
    </xf>
    <xf numFmtId="0" fontId="1" fillId="0" borderId="33" xfId="0" applyNumberFormat="1" applyFont="1" applyBorder="1" applyAlignment="1" applyProtection="1">
      <alignment horizontal="center" vertical="center"/>
    </xf>
    <xf numFmtId="180" fontId="7" fillId="4" borderId="34" xfId="0" applyNumberFormat="1" applyFont="1" applyFill="1" applyBorder="1" applyAlignment="1" applyProtection="1">
      <alignment vertical="center" shrinkToFit="1"/>
      <protection locked="0"/>
    </xf>
    <xf numFmtId="180" fontId="7" fillId="4" borderId="37" xfId="0" applyNumberFormat="1" applyFont="1" applyFill="1" applyBorder="1" applyAlignment="1" applyProtection="1">
      <alignment vertical="center" shrinkToFit="1"/>
      <protection locked="0"/>
    </xf>
    <xf numFmtId="180" fontId="8" fillId="4" borderId="38" xfId="0" applyNumberFormat="1" applyFont="1" applyFill="1" applyBorder="1" applyAlignment="1" applyProtection="1">
      <alignment horizontal="center" vertical="center" shrinkToFit="1"/>
      <protection locked="0"/>
    </xf>
    <xf numFmtId="0" fontId="5" fillId="0" borderId="34" xfId="0" applyNumberFormat="1" applyFont="1" applyBorder="1" applyAlignment="1" applyProtection="1">
      <alignment horizontal="center" vertical="center"/>
    </xf>
    <xf numFmtId="0" fontId="5" fillId="0" borderId="35" xfId="0" applyNumberFormat="1" applyFont="1" applyBorder="1" applyAlignment="1" applyProtection="1">
      <alignment horizontal="center" vertical="center"/>
    </xf>
    <xf numFmtId="0" fontId="1" fillId="0" borderId="22" xfId="0" applyNumberFormat="1" applyFont="1" applyBorder="1" applyAlignment="1" applyProtection="1">
      <alignment horizontal="right" vertical="center"/>
    </xf>
    <xf numFmtId="0" fontId="4" fillId="0" borderId="68" xfId="0" applyNumberFormat="1" applyFont="1" applyBorder="1" applyAlignment="1" applyProtection="1">
      <alignment horizontal="center" vertical="center"/>
    </xf>
    <xf numFmtId="179" fontId="7" fillId="0" borderId="22" xfId="0" applyNumberFormat="1" applyFont="1" applyBorder="1" applyAlignment="1" applyProtection="1">
      <alignment vertical="center" shrinkToFit="1"/>
    </xf>
    <xf numFmtId="0" fontId="5" fillId="0" borderId="22" xfId="0" applyNumberFormat="1" applyFont="1" applyBorder="1" applyAlignment="1" applyProtection="1">
      <alignment horizontal="center" vertical="center"/>
    </xf>
    <xf numFmtId="0" fontId="5" fillId="0" borderId="24" xfId="0" applyNumberFormat="1" applyFont="1" applyBorder="1" applyAlignment="1" applyProtection="1">
      <alignment horizontal="center" vertical="center"/>
    </xf>
    <xf numFmtId="177" fontId="3" fillId="5" borderId="62" xfId="0" applyNumberFormat="1" applyFont="1" applyFill="1" applyBorder="1" applyAlignment="1" applyProtection="1">
      <alignment horizontal="center" vertical="center"/>
      <protection locked="0"/>
    </xf>
    <xf numFmtId="177" fontId="3" fillId="5" borderId="36" xfId="0" applyNumberFormat="1" applyFont="1" applyFill="1" applyBorder="1" applyAlignment="1" applyProtection="1">
      <alignment horizontal="center" vertical="center"/>
      <protection locked="0"/>
    </xf>
    <xf numFmtId="0" fontId="3" fillId="0" borderId="5" xfId="0" applyNumberFormat="1" applyFont="1" applyBorder="1" applyAlignment="1" applyProtection="1">
      <alignment horizontal="left" vertical="center" shrinkToFit="1"/>
    </xf>
    <xf numFmtId="0" fontId="3" fillId="0" borderId="6" xfId="0" applyNumberFormat="1" applyFont="1" applyBorder="1" applyAlignment="1" applyProtection="1">
      <alignment horizontal="left" vertical="center" shrinkToFit="1"/>
    </xf>
    <xf numFmtId="184" fontId="7" fillId="0" borderId="75" xfId="0" applyNumberFormat="1" applyFont="1" applyBorder="1" applyAlignment="1" applyProtection="1">
      <alignment horizontal="right" vertical="center" shrinkToFit="1"/>
    </xf>
    <xf numFmtId="184" fontId="7" fillId="0" borderId="6" xfId="0" applyNumberFormat="1" applyFont="1" applyBorder="1" applyAlignment="1" applyProtection="1">
      <alignment horizontal="right" vertical="center" shrinkToFit="1"/>
    </xf>
    <xf numFmtId="184" fontId="7" fillId="0" borderId="12" xfId="0" applyNumberFormat="1" applyFont="1" applyBorder="1" applyAlignment="1" applyProtection="1">
      <alignment horizontal="right" vertical="center" shrinkToFit="1"/>
    </xf>
    <xf numFmtId="180" fontId="3" fillId="2" borderId="5" xfId="0" applyNumberFormat="1" applyFont="1" applyFill="1" applyBorder="1" applyAlignment="1" applyProtection="1">
      <alignment horizontal="center" vertical="center"/>
      <protection locked="0"/>
    </xf>
    <xf numFmtId="180" fontId="3" fillId="2" borderId="6" xfId="0" applyNumberFormat="1" applyFont="1" applyFill="1" applyBorder="1" applyAlignment="1" applyProtection="1">
      <alignment horizontal="center" vertical="center"/>
      <protection locked="0"/>
    </xf>
    <xf numFmtId="0" fontId="3" fillId="0" borderId="6" xfId="0" applyNumberFormat="1" applyFont="1" applyBorder="1" applyAlignment="1" applyProtection="1">
      <alignment horizontal="center" vertical="center"/>
    </xf>
    <xf numFmtId="0" fontId="3" fillId="0" borderId="14" xfId="0" applyNumberFormat="1" applyFont="1" applyBorder="1" applyAlignment="1" applyProtection="1">
      <alignment horizontal="center" vertical="center"/>
    </xf>
    <xf numFmtId="0" fontId="1" fillId="0" borderId="1" xfId="0" applyNumberFormat="1" applyFont="1" applyBorder="1" applyAlignment="1" applyProtection="1">
      <alignment horizontal="center" vertical="center"/>
    </xf>
    <xf numFmtId="0" fontId="8" fillId="0" borderId="1" xfId="0" applyNumberFormat="1" applyFont="1" applyBorder="1" applyAlignment="1" applyProtection="1">
      <alignment horizontal="center" vertical="center" shrinkToFit="1"/>
    </xf>
    <xf numFmtId="0" fontId="8" fillId="0" borderId="2" xfId="0" applyNumberFormat="1" applyFont="1" applyBorder="1" applyAlignment="1" applyProtection="1">
      <alignment horizontal="center" vertical="center" shrinkToFit="1"/>
    </xf>
    <xf numFmtId="0" fontId="8" fillId="0" borderId="39" xfId="0" applyNumberFormat="1" applyFont="1" applyBorder="1" applyAlignment="1" applyProtection="1">
      <alignment horizontal="center" vertical="center" shrinkToFit="1"/>
    </xf>
    <xf numFmtId="0" fontId="8" fillId="0" borderId="3" xfId="0" applyNumberFormat="1" applyFont="1" applyBorder="1" applyAlignment="1" applyProtection="1">
      <alignment horizontal="center" vertical="center" shrinkToFit="1"/>
    </xf>
    <xf numFmtId="184" fontId="7" fillId="0" borderId="41" xfId="0" applyNumberFormat="1" applyFont="1" applyBorder="1" applyAlignment="1" applyProtection="1">
      <alignment horizontal="right" vertical="top" shrinkToFit="1"/>
    </xf>
    <xf numFmtId="184" fontId="7" fillId="0" borderId="14" xfId="0" applyNumberFormat="1" applyFont="1" applyBorder="1" applyAlignment="1" applyProtection="1">
      <alignment horizontal="right" vertical="top" shrinkToFit="1"/>
    </xf>
    <xf numFmtId="184" fontId="7" fillId="0" borderId="21" xfId="0" applyNumberFormat="1" applyFont="1" applyBorder="1" applyAlignment="1" applyProtection="1">
      <alignment horizontal="right" vertical="top" shrinkToFit="1"/>
    </xf>
    <xf numFmtId="0" fontId="3" fillId="0" borderId="14" xfId="0" applyNumberFormat="1" applyFont="1" applyBorder="1" applyAlignment="1" applyProtection="1">
      <alignment horizontal="left" vertical="center" wrapText="1" shrinkToFit="1"/>
    </xf>
    <xf numFmtId="0" fontId="3" fillId="0" borderId="15" xfId="0" applyNumberFormat="1" applyFont="1" applyBorder="1" applyAlignment="1" applyProtection="1">
      <alignment horizontal="left" vertical="center" wrapText="1" shrinkToFit="1"/>
    </xf>
    <xf numFmtId="0" fontId="3" fillId="0" borderId="17" xfId="0" applyNumberFormat="1" applyFont="1" applyBorder="1" applyAlignment="1" applyProtection="1">
      <alignment horizontal="left" vertical="center" wrapText="1" shrinkToFit="1"/>
    </xf>
    <xf numFmtId="0" fontId="3" fillId="0" borderId="18" xfId="0" applyNumberFormat="1" applyFont="1" applyBorder="1" applyAlignment="1" applyProtection="1">
      <alignment horizontal="left" vertical="center" wrapText="1" shrinkToFit="1"/>
    </xf>
    <xf numFmtId="0" fontId="3" fillId="0" borderId="19" xfId="0" applyNumberFormat="1" applyFont="1" applyBorder="1" applyAlignment="1" applyProtection="1">
      <alignment horizontal="left" vertical="center" wrapText="1" shrinkToFit="1"/>
    </xf>
    <xf numFmtId="178" fontId="17" fillId="0" borderId="18" xfId="0" applyNumberFormat="1" applyFont="1" applyBorder="1" applyAlignment="1" applyProtection="1">
      <alignment horizontal="left" vertical="center" wrapText="1" shrinkToFit="1"/>
    </xf>
    <xf numFmtId="178" fontId="17" fillId="0" borderId="20" xfId="0" applyNumberFormat="1" applyFont="1" applyBorder="1" applyAlignment="1" applyProtection="1">
      <alignment horizontal="left" vertical="center" wrapText="1" shrinkToFit="1"/>
    </xf>
    <xf numFmtId="180" fontId="7" fillId="0" borderId="40" xfId="0" applyNumberFormat="1" applyFont="1" applyBorder="1" applyAlignment="1" applyProtection="1">
      <alignment horizontal="right" vertical="center" shrinkToFit="1"/>
    </xf>
    <xf numFmtId="180" fontId="7" fillId="0" borderId="18" xfId="0" applyNumberFormat="1" applyFont="1" applyBorder="1" applyAlignment="1" applyProtection="1">
      <alignment horizontal="right" vertical="center" shrinkToFit="1"/>
    </xf>
    <xf numFmtId="180" fontId="7" fillId="0" borderId="20" xfId="0" applyNumberFormat="1" applyFont="1" applyBorder="1" applyAlignment="1" applyProtection="1">
      <alignment horizontal="right" vertical="center" shrinkToFit="1"/>
    </xf>
    <xf numFmtId="0" fontId="1" fillId="0" borderId="8" xfId="0" applyNumberFormat="1" applyFont="1" applyBorder="1" applyAlignment="1" applyProtection="1">
      <alignment horizontal="right" vertical="center"/>
    </xf>
    <xf numFmtId="0" fontId="1" fillId="0" borderId="9" xfId="0" applyNumberFormat="1" applyFont="1" applyBorder="1" applyAlignment="1" applyProtection="1">
      <alignment horizontal="right" vertical="center"/>
    </xf>
    <xf numFmtId="179" fontId="7" fillId="0" borderId="10" xfId="0" applyNumberFormat="1" applyFont="1" applyBorder="1" applyAlignment="1" applyProtection="1">
      <alignment vertical="center" shrinkToFit="1"/>
    </xf>
    <xf numFmtId="179" fontId="7" fillId="0" borderId="11" xfId="0" applyNumberFormat="1" applyFont="1" applyBorder="1" applyAlignment="1" applyProtection="1">
      <alignment vertical="center" shrinkToFit="1"/>
    </xf>
    <xf numFmtId="0" fontId="5" fillId="0" borderId="11" xfId="0" applyNumberFormat="1" applyFont="1" applyBorder="1" applyAlignment="1" applyProtection="1">
      <alignment horizontal="center" vertical="center"/>
    </xf>
    <xf numFmtId="0" fontId="5" fillId="0" borderId="16" xfId="0" applyNumberFormat="1" applyFont="1" applyBorder="1" applyAlignment="1" applyProtection="1">
      <alignment horizontal="center" vertical="center"/>
    </xf>
    <xf numFmtId="0" fontId="3" fillId="0" borderId="33" xfId="0" applyNumberFormat="1" applyFont="1" applyBorder="1" applyAlignment="1" applyProtection="1">
      <alignment horizontal="left" vertical="center" shrinkToFit="1"/>
    </xf>
    <xf numFmtId="0" fontId="3" fillId="0" borderId="34" xfId="0" applyNumberFormat="1" applyFont="1" applyBorder="1" applyAlignment="1" applyProtection="1">
      <alignment horizontal="left" vertical="center" shrinkToFit="1"/>
    </xf>
    <xf numFmtId="180" fontId="7" fillId="0" borderId="42" xfId="0" applyNumberFormat="1" applyFont="1" applyBorder="1" applyAlignment="1" applyProtection="1">
      <alignment horizontal="right" vertical="center" shrinkToFit="1"/>
    </xf>
    <xf numFmtId="180" fontId="7" fillId="0" borderId="34" xfId="0" applyNumberFormat="1" applyFont="1" applyBorder="1" applyAlignment="1" applyProtection="1">
      <alignment horizontal="right" vertical="center" shrinkToFit="1"/>
    </xf>
    <xf numFmtId="180" fontId="7" fillId="0" borderId="35" xfId="0" applyNumberFormat="1" applyFont="1" applyBorder="1" applyAlignment="1" applyProtection="1">
      <alignment horizontal="right" vertical="center" shrinkToFit="1"/>
    </xf>
    <xf numFmtId="0" fontId="1" fillId="0" borderId="25" xfId="0" applyNumberFormat="1" applyFont="1" applyBorder="1" applyAlignment="1" applyProtection="1">
      <alignment horizontal="right" vertical="center"/>
    </xf>
    <xf numFmtId="0" fontId="1" fillId="0" borderId="18" xfId="0" applyNumberFormat="1" applyFont="1" applyBorder="1" applyAlignment="1" applyProtection="1">
      <alignment horizontal="right" vertical="center"/>
    </xf>
    <xf numFmtId="0" fontId="1" fillId="0" borderId="19" xfId="0" applyNumberFormat="1" applyFont="1" applyBorder="1" applyAlignment="1" applyProtection="1">
      <alignment horizontal="right" vertical="center"/>
    </xf>
    <xf numFmtId="0" fontId="4" fillId="0" borderId="17" xfId="0" applyNumberFormat="1" applyFont="1" applyBorder="1" applyAlignment="1" applyProtection="1">
      <alignment horizontal="center" vertical="center"/>
    </xf>
    <xf numFmtId="0" fontId="4" fillId="0" borderId="18" xfId="0" applyNumberFormat="1" applyFont="1" applyBorder="1" applyAlignment="1" applyProtection="1">
      <alignment horizontal="center" vertical="center"/>
    </xf>
    <xf numFmtId="176" fontId="7" fillId="0" borderId="18" xfId="0" applyNumberFormat="1" applyFont="1" applyFill="1" applyBorder="1" applyAlignment="1" applyProtection="1">
      <alignment vertical="center" shrinkToFit="1"/>
    </xf>
    <xf numFmtId="0" fontId="5" fillId="0" borderId="18" xfId="0" applyNumberFormat="1" applyFont="1" applyBorder="1" applyAlignment="1" applyProtection="1">
      <alignment horizontal="center" vertical="center"/>
    </xf>
    <xf numFmtId="0" fontId="5" fillId="0" borderId="20" xfId="0" applyNumberFormat="1" applyFont="1" applyBorder="1" applyAlignment="1" applyProtection="1">
      <alignment horizontal="center" vertical="center"/>
    </xf>
    <xf numFmtId="0" fontId="7" fillId="0" borderId="27" xfId="0" applyNumberFormat="1" applyFont="1" applyBorder="1" applyAlignment="1" applyProtection="1">
      <alignment horizontal="center" vertical="center" wrapText="1"/>
    </xf>
    <xf numFmtId="0" fontId="7" fillId="0" borderId="26" xfId="0" applyNumberFormat="1" applyFont="1" applyBorder="1" applyAlignment="1" applyProtection="1">
      <alignment horizontal="center" vertical="center" wrapText="1"/>
    </xf>
    <xf numFmtId="0" fontId="7" fillId="0" borderId="29" xfId="0" applyNumberFormat="1" applyFont="1" applyBorder="1" applyAlignment="1" applyProtection="1">
      <alignment horizontal="center" vertical="center" wrapText="1"/>
    </xf>
    <xf numFmtId="0" fontId="7" fillId="0" borderId="0" xfId="0" applyNumberFormat="1" applyFont="1" applyBorder="1" applyAlignment="1" applyProtection="1">
      <alignment horizontal="center" vertical="center" wrapText="1"/>
    </xf>
    <xf numFmtId="0" fontId="7" fillId="0" borderId="31" xfId="0" applyNumberFormat="1" applyFont="1" applyBorder="1" applyAlignment="1" applyProtection="1">
      <alignment horizontal="center" vertical="center" wrapText="1"/>
    </xf>
    <xf numFmtId="0" fontId="7" fillId="0" borderId="32" xfId="0" applyNumberFormat="1" applyFont="1" applyBorder="1" applyAlignment="1" applyProtection="1">
      <alignment horizontal="center" vertical="center" wrapText="1"/>
    </xf>
    <xf numFmtId="180" fontId="7" fillId="0" borderId="41" xfId="0" applyNumberFormat="1" applyFont="1" applyBorder="1" applyAlignment="1" applyProtection="1">
      <alignment horizontal="right" vertical="center" shrinkToFit="1"/>
    </xf>
    <xf numFmtId="180" fontId="7" fillId="0" borderId="14" xfId="0" applyNumberFormat="1" applyFont="1" applyBorder="1" applyAlignment="1" applyProtection="1">
      <alignment horizontal="right" vertical="center" shrinkToFit="1"/>
    </xf>
    <xf numFmtId="180" fontId="7" fillId="0" borderId="21" xfId="0" applyNumberFormat="1" applyFont="1" applyBorder="1" applyAlignment="1" applyProtection="1">
      <alignment horizontal="right" vertical="center" shrinkToFit="1"/>
    </xf>
    <xf numFmtId="180" fontId="3" fillId="2" borderId="33" xfId="0" applyNumberFormat="1" applyFont="1" applyFill="1" applyBorder="1" applyAlignment="1" applyProtection="1">
      <alignment horizontal="center" vertical="center"/>
      <protection locked="0"/>
    </xf>
    <xf numFmtId="180" fontId="3" fillId="2" borderId="34" xfId="0" applyNumberFormat="1" applyFont="1" applyFill="1" applyBorder="1" applyAlignment="1" applyProtection="1">
      <alignment horizontal="center" vertical="center"/>
      <protection locked="0"/>
    </xf>
    <xf numFmtId="0" fontId="3" fillId="0" borderId="34" xfId="0" applyNumberFormat="1" applyFont="1" applyBorder="1" applyAlignment="1" applyProtection="1">
      <alignment horizontal="center" vertical="center"/>
    </xf>
    <xf numFmtId="177" fontId="3" fillId="5" borderId="13" xfId="0" applyNumberFormat="1" applyFont="1" applyFill="1" applyBorder="1" applyAlignment="1" applyProtection="1">
      <alignment horizontal="center" vertical="center" wrapText="1"/>
      <protection locked="0"/>
    </xf>
    <xf numFmtId="177" fontId="3" fillId="5" borderId="15" xfId="0" applyNumberFormat="1" applyFont="1" applyFill="1" applyBorder="1" applyAlignment="1" applyProtection="1">
      <alignment horizontal="center" vertical="center" wrapText="1"/>
      <protection locked="0"/>
    </xf>
    <xf numFmtId="177" fontId="3" fillId="5" borderId="17" xfId="0" applyNumberFormat="1" applyFont="1" applyFill="1" applyBorder="1" applyAlignment="1" applyProtection="1">
      <alignment horizontal="center" vertical="center" wrapText="1"/>
      <protection locked="0"/>
    </xf>
    <xf numFmtId="177" fontId="3" fillId="5" borderId="19" xfId="0" applyNumberFormat="1" applyFont="1" applyFill="1" applyBorder="1" applyAlignment="1" applyProtection="1">
      <alignment horizontal="center" vertical="center" wrapText="1"/>
      <protection locked="0"/>
    </xf>
    <xf numFmtId="177" fontId="3" fillId="5" borderId="54" xfId="0" applyNumberFormat="1" applyFont="1" applyFill="1" applyBorder="1" applyAlignment="1" applyProtection="1">
      <alignment horizontal="center" vertical="center"/>
      <protection locked="0"/>
    </xf>
    <xf numFmtId="177" fontId="3" fillId="5" borderId="55" xfId="0" applyNumberFormat="1" applyFont="1" applyFill="1" applyBorder="1" applyAlignment="1" applyProtection="1">
      <alignment horizontal="center" vertical="center"/>
      <protection locked="0"/>
    </xf>
    <xf numFmtId="177" fontId="3" fillId="5" borderId="72" xfId="0" applyNumberFormat="1" applyFont="1" applyFill="1" applyBorder="1" applyAlignment="1" applyProtection="1">
      <alignment horizontal="center" vertical="center"/>
      <protection locked="0"/>
    </xf>
    <xf numFmtId="177" fontId="3" fillId="5" borderId="62" xfId="0" applyNumberFormat="1" applyFont="1" applyFill="1" applyBorder="1" applyAlignment="1" applyProtection="1">
      <alignment horizontal="center" vertical="center" wrapText="1"/>
      <protection locked="0"/>
    </xf>
    <xf numFmtId="177" fontId="3" fillId="5" borderId="36" xfId="0" applyNumberFormat="1" applyFont="1" applyFill="1" applyBorder="1" applyAlignment="1" applyProtection="1">
      <alignment horizontal="center" vertical="center" wrapText="1"/>
      <protection locked="0"/>
    </xf>
    <xf numFmtId="184" fontId="7" fillId="0" borderId="40" xfId="0" applyNumberFormat="1" applyFont="1" applyBorder="1" applyAlignment="1" applyProtection="1">
      <alignment horizontal="right" vertical="center" shrinkToFit="1"/>
    </xf>
    <xf numFmtId="184" fontId="7" fillId="0" borderId="18" xfId="0" applyNumberFormat="1" applyFont="1" applyBorder="1" applyAlignment="1" applyProtection="1">
      <alignment horizontal="right" vertical="center" shrinkToFit="1"/>
    </xf>
    <xf numFmtId="184" fontId="7" fillId="0" borderId="20" xfId="0" applyNumberFormat="1" applyFont="1" applyBorder="1" applyAlignment="1" applyProtection="1">
      <alignment horizontal="right" vertical="center" shrinkToFit="1"/>
    </xf>
    <xf numFmtId="0" fontId="3" fillId="0" borderId="13" xfId="0" applyNumberFormat="1" applyFont="1" applyBorder="1" applyAlignment="1" applyProtection="1">
      <alignment horizontal="left" vertical="center" wrapText="1"/>
    </xf>
    <xf numFmtId="0" fontId="3" fillId="0" borderId="14" xfId="0" applyNumberFormat="1" applyFont="1" applyBorder="1" applyAlignment="1" applyProtection="1">
      <alignment horizontal="left" vertical="center" wrapText="1"/>
    </xf>
    <xf numFmtId="0" fontId="3" fillId="0" borderId="17" xfId="0" applyNumberFormat="1" applyFont="1" applyBorder="1" applyAlignment="1" applyProtection="1">
      <alignment horizontal="left" vertical="center" wrapText="1"/>
    </xf>
    <xf numFmtId="0" fontId="3" fillId="0" borderId="18" xfId="0" applyNumberFormat="1" applyFont="1" applyBorder="1" applyAlignment="1" applyProtection="1">
      <alignment horizontal="left" vertical="center" wrapText="1"/>
    </xf>
    <xf numFmtId="184" fontId="7" fillId="0" borderId="41" xfId="0" applyNumberFormat="1" applyFont="1" applyBorder="1" applyAlignment="1" applyProtection="1">
      <alignment horizontal="right" vertical="center" shrinkToFit="1"/>
    </xf>
    <xf numFmtId="184" fontId="7" fillId="0" borderId="14" xfId="0" applyNumberFormat="1" applyFont="1" applyBorder="1" applyAlignment="1" applyProtection="1">
      <alignment horizontal="right" vertical="center" shrinkToFit="1"/>
    </xf>
    <xf numFmtId="184" fontId="7" fillId="0" borderId="21" xfId="0" applyNumberFormat="1" applyFont="1" applyBorder="1" applyAlignment="1" applyProtection="1">
      <alignment horizontal="right" vertical="center" shrinkToFit="1"/>
    </xf>
    <xf numFmtId="177" fontId="11" fillId="3" borderId="73" xfId="0" applyNumberFormat="1" applyFont="1" applyFill="1" applyBorder="1" applyAlignment="1" applyProtection="1">
      <alignment horizontal="center" vertical="top" wrapText="1"/>
    </xf>
    <xf numFmtId="177" fontId="11" fillId="3" borderId="30" xfId="0" applyNumberFormat="1" applyFont="1" applyFill="1" applyBorder="1" applyAlignment="1" applyProtection="1">
      <alignment horizontal="center" vertical="top"/>
    </xf>
    <xf numFmtId="177" fontId="11" fillId="3" borderId="17" xfId="0" applyNumberFormat="1" applyFont="1" applyFill="1" applyBorder="1" applyAlignment="1" applyProtection="1">
      <alignment horizontal="center" vertical="top"/>
    </xf>
    <xf numFmtId="177" fontId="11" fillId="3" borderId="19" xfId="0" applyNumberFormat="1" applyFont="1" applyFill="1" applyBorder="1" applyAlignment="1" applyProtection="1">
      <alignment horizontal="center" vertical="top"/>
    </xf>
  </cellXfs>
  <cellStyles count="2">
    <cellStyle name="標準" xfId="0" builtinId="0"/>
    <cellStyle name="標準 2" xfId="1" xr:uid="{00000000-0005-0000-0000-000001000000}"/>
  </cellStyles>
  <dxfs count="4">
    <dxf>
      <font>
        <color rgb="FFC00000"/>
      </font>
      <fill>
        <patternFill>
          <bgColor rgb="FFFFCCCC"/>
        </patternFill>
      </fill>
    </dxf>
    <dxf>
      <font>
        <color rgb="FFCB0736"/>
      </font>
      <fill>
        <patternFill>
          <bgColor rgb="FFFEC8C8"/>
        </patternFill>
      </fill>
    </dxf>
    <dxf>
      <font>
        <color rgb="FFC00000"/>
      </font>
      <fill>
        <patternFill>
          <bgColor rgb="FFFFCCCC"/>
        </patternFill>
      </fill>
    </dxf>
    <dxf>
      <font>
        <color rgb="FFC00000"/>
      </font>
      <fill>
        <patternFill>
          <bgColor rgb="FFFFCCCC"/>
        </patternFill>
      </fill>
    </dxf>
  </dxfs>
  <tableStyles count="0" defaultTableStyle="TableStyleMedium2" defaultPivotStyle="PivotStyleLight16"/>
  <colors>
    <mruColors>
      <color rgb="FFCCFFFF"/>
      <color rgb="FF000000"/>
      <color rgb="FFFFCCCC"/>
      <color rgb="FFFFCCFF"/>
      <color rgb="FFFF99FF"/>
      <color rgb="FFFF99CC"/>
      <color rgb="FFFFC8C8"/>
      <color rgb="FFCB0736"/>
      <color rgb="FFFEC8C8"/>
      <color rgb="FFFD99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14</xdr:row>
      <xdr:rowOff>66675</xdr:rowOff>
    </xdr:from>
    <xdr:to>
      <xdr:col>15</xdr:col>
      <xdr:colOff>180975</xdr:colOff>
      <xdr:row>37</xdr:row>
      <xdr:rowOff>85725</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6657975"/>
          <a:ext cx="6715125" cy="39624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400">
              <a:solidFill>
                <a:schemeClr val="dk1"/>
              </a:solidFill>
              <a:effectLst/>
              <a:latin typeface="BIZ UD明朝 Medium" panose="02020500000000000000" pitchFamily="17" charset="-128"/>
              <a:ea typeface="BIZ UD明朝 Medium" panose="02020500000000000000" pitchFamily="17" charset="-128"/>
              <a:cs typeface="+mn-cs"/>
            </a:rPr>
            <a:t>関係書類</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１　入居者等の収入を証明する書類</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次のアからエまでに掲げる区分に応じ、それぞれアからエまでに定める入居者等世帯全員の申請年度の前年の所得金額を証明する書類。ただし、ウ及びエに掲げる書類は、所得証明書等により確認できるときは、省略することができる。</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ア　申請年度の所得証明書が発行できる時期の場合　申請年度の所得証明書（所得の内訳と扶養控除の記載がある</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もの。以下同じ。）</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イ　申請年度の所得証明書が発行できない時期の場合　申請年度の前年度の所得証明書及び申請年度の前年の</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給与所得源泉徴収票又は申請年度の前年の確定申告書の写し（申告済のもの）。この場合において、申請年度の</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所得証明書が発行できる時期以降は、速やかに当該申請年度の所得証明書を提出しなければならない。　　　　　</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ウ　障がい者又は特別障がい者控除に該当する場合　障がい者手帳の写し等</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エ　寡婦又はひとり親控除に該当する場合　戸籍個人事項証明書等</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２　入居者等世帯全員（準学生寮に住民登録をしている入居者のものを除く。）の住民票（世帯員との続柄が</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確認できるもの）</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３　入居者の扶養関係を証明するために市長が必要と認める書類（資格確認書の写し等）　</a:t>
          </a:r>
          <a:r>
            <a:rPr lang="en-US" altLang="ja-JP" sz="1000">
              <a:solidFill>
                <a:schemeClr val="dk1"/>
              </a:solidFill>
              <a:effectLst/>
              <a:latin typeface="BIZ UD明朝 Medium" panose="02020500000000000000" pitchFamily="17" charset="-128"/>
              <a:ea typeface="BIZ UD明朝 Medium" panose="02020500000000000000" pitchFamily="17" charset="-128"/>
              <a:cs typeface="+mn-cs"/>
            </a:rPr>
            <a:t>※</a:t>
          </a:r>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上記の１，２の</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書類により入居者の扶養関係が確認できない場合に限る。</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a:t>
          </a:r>
          <a:r>
            <a:rPr lang="en-US" altLang="ja-JP" sz="1000">
              <a:solidFill>
                <a:schemeClr val="dk1"/>
              </a:solidFill>
              <a:effectLst/>
              <a:latin typeface="BIZ UD明朝 Medium" panose="02020500000000000000" pitchFamily="17" charset="-128"/>
              <a:ea typeface="BIZ UD明朝 Medium" panose="02020500000000000000" pitchFamily="17" charset="-128"/>
              <a:cs typeface="+mn-cs"/>
            </a:rPr>
            <a:t>(</a:t>
          </a:r>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注</a:t>
          </a:r>
          <a:r>
            <a:rPr lang="en-US" altLang="ja-JP" sz="1000">
              <a:solidFill>
                <a:schemeClr val="dk1"/>
              </a:solidFill>
              <a:effectLst/>
              <a:latin typeface="BIZ UD明朝 Medium" panose="02020500000000000000" pitchFamily="17" charset="-128"/>
              <a:ea typeface="BIZ UD明朝 Medium" panose="02020500000000000000" pitchFamily="17" charset="-128"/>
              <a:cs typeface="+mn-cs"/>
            </a:rPr>
            <a:t>)</a:t>
          </a:r>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申請内容、提出された関係書類の内容が事実と異なることが判明した場合は、家賃低廉化措置の適用を</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取り消すことがある。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409575</xdr:colOff>
      <xdr:row>3</xdr:row>
      <xdr:rowOff>123825</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9525" y="257175"/>
          <a:ext cx="1590675" cy="60960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219075</xdr:colOff>
      <xdr:row>1</xdr:row>
      <xdr:rowOff>38100</xdr:rowOff>
    </xdr:from>
    <xdr:to>
      <xdr:col>3</xdr:col>
      <xdr:colOff>161925</xdr:colOff>
      <xdr:row>3</xdr:row>
      <xdr:rowOff>304800</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219075" y="209550"/>
          <a:ext cx="1590675" cy="60960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rgbClr val="00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0</xdr:col>
      <xdr:colOff>0</xdr:colOff>
      <xdr:row>14</xdr:row>
      <xdr:rowOff>161925</xdr:rowOff>
    </xdr:from>
    <xdr:to>
      <xdr:col>15</xdr:col>
      <xdr:colOff>180975</xdr:colOff>
      <xdr:row>38</xdr:row>
      <xdr:rowOff>9525</xdr:rowOff>
    </xdr:to>
    <xdr:sp macro="" textlink="">
      <xdr:nvSpPr>
        <xdr:cNvPr id="5" name="正方形/長方形 4">
          <a:extLst>
            <a:ext uri="{FF2B5EF4-FFF2-40B4-BE49-F238E27FC236}">
              <a16:creationId xmlns:a16="http://schemas.microsoft.com/office/drawing/2014/main" id="{594B98E9-3303-4531-8E7B-ED10FC3B2D71}"/>
            </a:ext>
          </a:extLst>
        </xdr:cNvPr>
        <xdr:cNvSpPr/>
      </xdr:nvSpPr>
      <xdr:spPr>
        <a:xfrm>
          <a:off x="0" y="6753225"/>
          <a:ext cx="6715125" cy="39624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400">
              <a:solidFill>
                <a:schemeClr val="dk1"/>
              </a:solidFill>
              <a:effectLst/>
              <a:latin typeface="BIZ UD明朝 Medium" panose="02020500000000000000" pitchFamily="17" charset="-128"/>
              <a:ea typeface="BIZ UD明朝 Medium" panose="02020500000000000000" pitchFamily="17" charset="-128"/>
              <a:cs typeface="+mn-cs"/>
            </a:rPr>
            <a:t>関係書類</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１　入居者等の収入を証明する書類</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次のアからエまでに掲げる区分に応じ、それぞれアからエまでに定める入居者等世帯全員の申請年度の前年の所得金額を証明する書類。ただし、ウ及びエに掲げる書類は、所得証明書等により確認できるときは、省略することができる。</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ア　申請年度の所得証明書が発行できる時期の場合　申請年度の所得証明書（所得の内訳と扶養控除の記載がある</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もの。以下同じ。）</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イ　申請年度の所得証明書が発行できない時期の場合　申請年度の前年度の所得証明書及び申請年度の前年の</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給与所得源泉徴収票又は申請年度の前年の確定申告書の写し（申告済のもの）。この場合において、申請年度の</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所得証明書が発行できる時期以降は、速やかに当該申請年度の所得証明書を提出しなければならない。　　　　　</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ウ　障がい者又は特別障がい者控除に該当する場合　障がい者手帳の写し等</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エ　寡婦又はひとり親控除に該当する場合　戸籍個人事項証明書等</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２　入居者等世帯全員（準学生寮に住民登録をしている入居者のものを除く。）の住民票（世帯員との続柄が</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確認できるもの）</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３　入居者の扶養関係を証明するために市長が必要と認める書類（資格確認書の写し等）　</a:t>
          </a:r>
          <a:r>
            <a:rPr lang="en-US" altLang="ja-JP" sz="1000">
              <a:solidFill>
                <a:schemeClr val="dk1"/>
              </a:solidFill>
              <a:effectLst/>
              <a:latin typeface="BIZ UD明朝 Medium" panose="02020500000000000000" pitchFamily="17" charset="-128"/>
              <a:ea typeface="BIZ UD明朝 Medium" panose="02020500000000000000" pitchFamily="17" charset="-128"/>
              <a:cs typeface="+mn-cs"/>
            </a:rPr>
            <a:t>※</a:t>
          </a:r>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上記の１，２の</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書類により入居者の扶養関係が確認できない場合に限る。</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a:t>
          </a: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a:t>
          </a:r>
          <a:r>
            <a:rPr lang="en-US" altLang="ja-JP" sz="1000">
              <a:solidFill>
                <a:schemeClr val="dk1"/>
              </a:solidFill>
              <a:effectLst/>
              <a:latin typeface="BIZ UD明朝 Medium" panose="02020500000000000000" pitchFamily="17" charset="-128"/>
              <a:ea typeface="BIZ UD明朝 Medium" panose="02020500000000000000" pitchFamily="17" charset="-128"/>
              <a:cs typeface="+mn-cs"/>
            </a:rPr>
            <a:t>(</a:t>
          </a:r>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注</a:t>
          </a:r>
          <a:r>
            <a:rPr lang="en-US" altLang="ja-JP" sz="1000">
              <a:solidFill>
                <a:schemeClr val="dk1"/>
              </a:solidFill>
              <a:effectLst/>
              <a:latin typeface="BIZ UD明朝 Medium" panose="02020500000000000000" pitchFamily="17" charset="-128"/>
              <a:ea typeface="BIZ UD明朝 Medium" panose="02020500000000000000" pitchFamily="17" charset="-128"/>
              <a:cs typeface="+mn-cs"/>
            </a:rPr>
            <a:t>)</a:t>
          </a:r>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申請内容、提出された関係書類の内容が事実と異なることが判明した場合は、家賃低廉化措置の適用を</a:t>
          </a:r>
          <a:endParaRPr lang="en-US" altLang="ja-JP" sz="1000">
            <a:solidFill>
              <a:schemeClr val="dk1"/>
            </a:solidFill>
            <a:effectLst/>
            <a:latin typeface="BIZ UD明朝 Medium" panose="02020500000000000000" pitchFamily="17" charset="-128"/>
            <a:ea typeface="BIZ UD明朝 Medium" panose="02020500000000000000" pitchFamily="17" charset="-128"/>
            <a:cs typeface="+mn-cs"/>
          </a:endParaRPr>
        </a:p>
        <a:p>
          <a:r>
            <a:rPr lang="ja-JP" altLang="en-US" sz="1000">
              <a:solidFill>
                <a:schemeClr val="dk1"/>
              </a:solidFill>
              <a:effectLst/>
              <a:latin typeface="BIZ UD明朝 Medium" panose="02020500000000000000" pitchFamily="17" charset="-128"/>
              <a:ea typeface="BIZ UD明朝 Medium" panose="02020500000000000000" pitchFamily="17" charset="-128"/>
              <a:cs typeface="+mn-cs"/>
            </a:rPr>
            <a:t>　　　取り消すことがある。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8281</xdr:rowOff>
    </xdr:from>
    <xdr:to>
      <xdr:col>13</xdr:col>
      <xdr:colOff>124239</xdr:colOff>
      <xdr:row>5</xdr:row>
      <xdr:rowOff>115956</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0" y="8281"/>
          <a:ext cx="2228022" cy="123411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a:solidFill>
                <a:srgbClr val="000000"/>
              </a:solidFill>
              <a:latin typeface="BIZ UDPゴシック" panose="020B0400000000000000" pitchFamily="50" charset="-128"/>
              <a:ea typeface="BIZ UDPゴシック" panose="020B0400000000000000" pitchFamily="50" charset="-128"/>
            </a:rPr>
            <a:t>申請者の方は、こちらには入力しないでください。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topLeftCell="A16" workbookViewId="0">
      <selection activeCell="C18" sqref="C18"/>
    </sheetView>
  </sheetViews>
  <sheetFormatPr defaultColWidth="13.875" defaultRowHeight="20.100000000000001" customHeight="1" x14ac:dyDescent="0.15"/>
  <cols>
    <col min="1" max="1" width="15.625" style="40" customWidth="1"/>
    <col min="2" max="2" width="13.125" style="40" customWidth="1"/>
    <col min="3" max="3" width="15.25" style="40" customWidth="1"/>
    <col min="4" max="4" width="15.625" style="40" customWidth="1"/>
    <col min="5" max="5" width="25.625" style="40" customWidth="1"/>
    <col min="6" max="16384" width="13.875" style="40"/>
  </cols>
  <sheetData>
    <row r="1" spans="1:5" ht="20.100000000000001" customHeight="1" x14ac:dyDescent="0.15">
      <c r="A1" s="38" t="s">
        <v>62</v>
      </c>
      <c r="B1" s="38"/>
      <c r="C1" s="38"/>
      <c r="D1" s="38"/>
      <c r="E1" s="38"/>
    </row>
    <row r="2" spans="1:5" ht="20.100000000000001" customHeight="1" x14ac:dyDescent="0.15">
      <c r="A2" s="38"/>
      <c r="B2" s="38"/>
      <c r="C2" s="38"/>
      <c r="D2" s="38"/>
      <c r="E2" s="69" t="s">
        <v>44</v>
      </c>
    </row>
    <row r="3" spans="1:5" ht="20.100000000000001" customHeight="1" x14ac:dyDescent="0.15">
      <c r="A3" s="38"/>
      <c r="B3" s="38"/>
      <c r="C3" s="38"/>
      <c r="D3" s="38"/>
      <c r="E3" s="38"/>
    </row>
    <row r="4" spans="1:5" ht="20.100000000000001" customHeight="1" x14ac:dyDescent="0.15">
      <c r="A4" s="107" t="s">
        <v>45</v>
      </c>
      <c r="B4" s="107"/>
      <c r="C4" s="107"/>
      <c r="D4" s="107"/>
      <c r="E4" s="107"/>
    </row>
    <row r="5" spans="1:5" ht="20.100000000000001" customHeight="1" x14ac:dyDescent="0.15">
      <c r="A5" s="38"/>
      <c r="B5" s="38"/>
      <c r="C5" s="38"/>
      <c r="D5" s="38"/>
      <c r="E5" s="38"/>
    </row>
    <row r="6" spans="1:5" ht="20.100000000000001" customHeight="1" x14ac:dyDescent="0.15">
      <c r="A6" s="38" t="s">
        <v>46</v>
      </c>
      <c r="B6" s="38"/>
      <c r="C6" s="38"/>
      <c r="D6" s="38"/>
      <c r="E6" s="38"/>
    </row>
    <row r="7" spans="1:5" ht="20.100000000000001" customHeight="1" x14ac:dyDescent="0.15">
      <c r="A7" s="38" t="s">
        <v>47</v>
      </c>
      <c r="B7" s="38"/>
      <c r="C7" s="38"/>
      <c r="D7" s="38"/>
      <c r="E7" s="38"/>
    </row>
    <row r="8" spans="1:5" ht="20.100000000000001" customHeight="1" x14ac:dyDescent="0.15">
      <c r="A8" s="38"/>
      <c r="B8" s="38"/>
      <c r="C8" s="38"/>
      <c r="D8" s="38"/>
      <c r="E8" s="38"/>
    </row>
    <row r="9" spans="1:5" ht="58.5" customHeight="1" x14ac:dyDescent="0.15">
      <c r="A9" s="108" t="s">
        <v>61</v>
      </c>
      <c r="B9" s="108"/>
      <c r="C9" s="108"/>
      <c r="D9" s="108"/>
      <c r="E9" s="108"/>
    </row>
    <row r="10" spans="1:5" ht="20.100000000000001" customHeight="1" x14ac:dyDescent="0.15">
      <c r="A10" s="38"/>
      <c r="B10" s="38"/>
      <c r="C10" s="38"/>
      <c r="D10" s="38"/>
      <c r="E10" s="38"/>
    </row>
    <row r="11" spans="1:5" ht="20.100000000000001" customHeight="1" x14ac:dyDescent="0.15">
      <c r="A11" s="38"/>
      <c r="B11" s="38"/>
      <c r="C11" s="38"/>
      <c r="D11" s="38"/>
      <c r="E11" s="38"/>
    </row>
    <row r="12" spans="1:5" ht="20.100000000000001" customHeight="1" x14ac:dyDescent="0.15">
      <c r="A12" s="109" t="s">
        <v>48</v>
      </c>
      <c r="B12" s="109"/>
      <c r="C12" s="109"/>
      <c r="D12" s="109"/>
      <c r="E12" s="109"/>
    </row>
    <row r="13" spans="1:5" ht="20.100000000000001" customHeight="1" x14ac:dyDescent="0.15">
      <c r="A13" s="35" t="s">
        <v>49</v>
      </c>
      <c r="B13" s="110"/>
      <c r="C13" s="111"/>
      <c r="D13" s="35" t="s">
        <v>50</v>
      </c>
      <c r="E13" s="85"/>
    </row>
    <row r="14" spans="1:5" ht="38.25" customHeight="1" x14ac:dyDescent="0.15">
      <c r="A14" s="35" t="s">
        <v>51</v>
      </c>
      <c r="B14" s="112"/>
      <c r="C14" s="112"/>
      <c r="D14" s="112"/>
      <c r="E14" s="112"/>
    </row>
    <row r="15" spans="1:5" ht="19.5" customHeight="1" x14ac:dyDescent="0.15">
      <c r="A15" s="35" t="s">
        <v>52</v>
      </c>
      <c r="B15" s="112"/>
      <c r="C15" s="112"/>
      <c r="D15" s="112"/>
      <c r="E15" s="112"/>
    </row>
    <row r="16" spans="1:5" ht="33.75" customHeight="1" x14ac:dyDescent="0.15">
      <c r="A16" s="35" t="s">
        <v>53</v>
      </c>
      <c r="B16" s="112" t="s">
        <v>54</v>
      </c>
      <c r="C16" s="112"/>
      <c r="D16" s="112"/>
      <c r="E16" s="112"/>
    </row>
    <row r="17" spans="1:5" ht="20.100000000000001" customHeight="1" x14ac:dyDescent="0.15">
      <c r="A17" s="35" t="s">
        <v>55</v>
      </c>
      <c r="B17" s="110" t="s">
        <v>67</v>
      </c>
      <c r="C17" s="111"/>
      <c r="D17" s="36" t="s">
        <v>56</v>
      </c>
      <c r="E17" s="74"/>
    </row>
    <row r="18" spans="1:5" ht="20.100000000000001" customHeight="1" x14ac:dyDescent="0.15">
      <c r="A18" s="35" t="s">
        <v>57</v>
      </c>
      <c r="B18" s="71" t="s">
        <v>66</v>
      </c>
      <c r="C18" s="63">
        <f>'※入力しないでください　　【計算関数(エクセルシート）】'!AS25</f>
        <v>0</v>
      </c>
      <c r="D18" s="37" t="s">
        <v>58</v>
      </c>
      <c r="E18" s="75" t="s">
        <v>63</v>
      </c>
    </row>
    <row r="19" spans="1:5" ht="20.100000000000001" customHeight="1" x14ac:dyDescent="0.15">
      <c r="A19" s="35" t="s">
        <v>59</v>
      </c>
      <c r="B19" s="72" t="s">
        <v>65</v>
      </c>
      <c r="C19" s="73" t="s">
        <v>64</v>
      </c>
      <c r="D19" s="106"/>
      <c r="E19" s="106"/>
    </row>
    <row r="20" spans="1:5" ht="20.100000000000001" customHeight="1" x14ac:dyDescent="0.15">
      <c r="A20" s="41"/>
      <c r="B20" s="41"/>
      <c r="C20" s="41"/>
      <c r="D20" s="41"/>
      <c r="E20" s="41"/>
    </row>
    <row r="21" spans="1:5" ht="20.100000000000001" customHeight="1" x14ac:dyDescent="0.15">
      <c r="A21" s="34" t="s">
        <v>60</v>
      </c>
    </row>
  </sheetData>
  <mergeCells count="9">
    <mergeCell ref="D19:E19"/>
    <mergeCell ref="A4:E4"/>
    <mergeCell ref="A9:E9"/>
    <mergeCell ref="A12:E12"/>
    <mergeCell ref="B17:C17"/>
    <mergeCell ref="B13:C13"/>
    <mergeCell ref="B14:E14"/>
    <mergeCell ref="B15:E15"/>
    <mergeCell ref="B16:E16"/>
  </mergeCells>
  <phoneticPr fontId="2"/>
  <dataValidations count="1">
    <dataValidation type="list" allowBlank="1" showInputMessage="1" showErrorMessage="1" sqref="B13:C13" xr:uid="{00000000-0002-0000-0000-000000000000}">
      <formula1>"山形クラス「七日町一番街」,山形クラス「香澄町の家」,山形クラス「七日町一丁目」,山形クラス「第二公園の家」,山形クラス「駅前通り」"</formula1>
    </dataValidation>
  </dataValidations>
  <pageMargins left="0.70866141732283472" right="0.31496062992125984"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4"/>
  <sheetViews>
    <sheetView topLeftCell="A22" workbookViewId="0">
      <selection activeCell="C6" sqref="C6"/>
    </sheetView>
  </sheetViews>
  <sheetFormatPr defaultRowHeight="13.5" x14ac:dyDescent="0.15"/>
  <cols>
    <col min="1" max="1" width="3.25" customWidth="1"/>
    <col min="2" max="2" width="6.5" customWidth="1"/>
    <col min="3" max="3" width="11.875" customWidth="1"/>
    <col min="4" max="4" width="14.625" customWidth="1"/>
    <col min="5" max="5" width="4.875" customWidth="1"/>
    <col min="6" max="6" width="7.875" customWidth="1"/>
    <col min="7" max="7" width="11.75" customWidth="1"/>
    <col min="8" max="16" width="3.125" customWidth="1"/>
  </cols>
  <sheetData>
    <row r="1" spans="1:16" x14ac:dyDescent="0.15">
      <c r="A1" s="107" t="s">
        <v>68</v>
      </c>
      <c r="B1" s="107"/>
      <c r="C1" s="107"/>
      <c r="D1" s="107"/>
      <c r="E1" s="107"/>
      <c r="F1" s="107"/>
      <c r="G1" s="107"/>
      <c r="H1" s="107"/>
      <c r="I1" s="107"/>
      <c r="J1" s="107"/>
      <c r="K1" s="107"/>
      <c r="L1" s="107"/>
      <c r="M1" s="107"/>
      <c r="N1" s="107"/>
      <c r="O1" s="107"/>
      <c r="P1" s="107"/>
    </row>
    <row r="2" spans="1:16" x14ac:dyDescent="0.15">
      <c r="A2" s="117" t="s">
        <v>69</v>
      </c>
      <c r="B2" s="117"/>
      <c r="C2" s="117"/>
      <c r="D2" s="117"/>
      <c r="E2" s="117"/>
      <c r="F2" s="117"/>
      <c r="G2" s="117"/>
      <c r="H2" s="117"/>
      <c r="I2" s="117"/>
      <c r="J2" s="117"/>
      <c r="K2" s="117"/>
      <c r="L2" s="117"/>
      <c r="M2" s="117"/>
      <c r="N2" s="117"/>
      <c r="O2" s="117"/>
      <c r="P2" s="117"/>
    </row>
    <row r="3" spans="1:16" x14ac:dyDescent="0.15">
      <c r="A3" s="115" t="s">
        <v>70</v>
      </c>
      <c r="B3" s="115"/>
      <c r="C3" s="116" t="s">
        <v>71</v>
      </c>
      <c r="D3" s="115" t="s">
        <v>55</v>
      </c>
      <c r="E3" s="113" t="s">
        <v>72</v>
      </c>
      <c r="F3" s="113" t="s">
        <v>73</v>
      </c>
      <c r="G3" s="44"/>
      <c r="H3" s="121" t="s">
        <v>84</v>
      </c>
      <c r="I3" s="121"/>
      <c r="J3" s="121"/>
      <c r="K3" s="121"/>
      <c r="L3" s="121"/>
      <c r="M3" s="121"/>
      <c r="N3" s="121"/>
      <c r="O3" s="121"/>
      <c r="P3" s="121"/>
    </row>
    <row r="4" spans="1:16" ht="136.5" customHeight="1" x14ac:dyDescent="0.15">
      <c r="A4" s="115"/>
      <c r="B4" s="115"/>
      <c r="C4" s="116"/>
      <c r="D4" s="115"/>
      <c r="E4" s="113"/>
      <c r="F4" s="113"/>
      <c r="G4" s="43" t="s">
        <v>89</v>
      </c>
      <c r="H4" s="42" t="s">
        <v>86</v>
      </c>
      <c r="I4" s="42" t="s">
        <v>74</v>
      </c>
      <c r="J4" s="42" t="s">
        <v>75</v>
      </c>
      <c r="K4" s="42" t="s">
        <v>76</v>
      </c>
      <c r="L4" s="42" t="s">
        <v>77</v>
      </c>
      <c r="M4" s="42" t="s">
        <v>78</v>
      </c>
      <c r="N4" s="42" t="s">
        <v>79</v>
      </c>
      <c r="O4" s="42" t="s">
        <v>80</v>
      </c>
      <c r="P4" s="42" t="s">
        <v>81</v>
      </c>
    </row>
    <row r="5" spans="1:16" ht="40.5" customHeight="1" x14ac:dyDescent="0.15">
      <c r="A5" s="114" t="s">
        <v>87</v>
      </c>
      <c r="B5" s="114"/>
      <c r="C5" s="102"/>
      <c r="D5" s="77" t="s">
        <v>88</v>
      </c>
      <c r="E5" s="78"/>
      <c r="F5" s="79"/>
      <c r="G5" s="100"/>
      <c r="H5" s="81"/>
      <c r="I5" s="70"/>
      <c r="J5" s="82"/>
      <c r="K5" s="82"/>
      <c r="L5" s="82"/>
      <c r="M5" s="70"/>
      <c r="N5" s="70"/>
      <c r="O5" s="70"/>
      <c r="P5" s="70"/>
    </row>
    <row r="6" spans="1:16" ht="40.5" customHeight="1" x14ac:dyDescent="0.15">
      <c r="A6" s="113" t="s">
        <v>82</v>
      </c>
      <c r="B6" s="84"/>
      <c r="C6" s="102"/>
      <c r="D6" s="77" t="s">
        <v>88</v>
      </c>
      <c r="E6" s="78"/>
      <c r="F6" s="79"/>
      <c r="G6" s="100"/>
      <c r="H6" s="83" t="s">
        <v>85</v>
      </c>
      <c r="I6" s="70"/>
      <c r="J6" s="70"/>
      <c r="K6" s="70"/>
      <c r="L6" s="70"/>
      <c r="M6" s="70"/>
      <c r="N6" s="70"/>
      <c r="O6" s="70"/>
      <c r="P6" s="70"/>
    </row>
    <row r="7" spans="1:16" ht="40.5" customHeight="1" x14ac:dyDescent="0.15">
      <c r="A7" s="113"/>
      <c r="B7" s="84"/>
      <c r="C7" s="102"/>
      <c r="D7" s="77" t="s">
        <v>88</v>
      </c>
      <c r="E7" s="78"/>
      <c r="F7" s="79"/>
      <c r="G7" s="100"/>
      <c r="H7" s="83" t="s">
        <v>85</v>
      </c>
      <c r="I7" s="70"/>
      <c r="J7" s="70"/>
      <c r="K7" s="70"/>
      <c r="L7" s="70"/>
      <c r="M7" s="70"/>
      <c r="N7" s="70"/>
      <c r="O7" s="70"/>
      <c r="P7" s="70"/>
    </row>
    <row r="8" spans="1:16" ht="40.5" customHeight="1" x14ac:dyDescent="0.15">
      <c r="A8" s="113"/>
      <c r="B8" s="84"/>
      <c r="C8" s="102"/>
      <c r="D8" s="77" t="s">
        <v>88</v>
      </c>
      <c r="E8" s="78"/>
      <c r="F8" s="79"/>
      <c r="G8" s="100"/>
      <c r="H8" s="83" t="s">
        <v>85</v>
      </c>
      <c r="I8" s="70"/>
      <c r="J8" s="70"/>
      <c r="K8" s="70"/>
      <c r="L8" s="70"/>
      <c r="M8" s="70"/>
      <c r="N8" s="70"/>
      <c r="O8" s="70"/>
      <c r="P8" s="70"/>
    </row>
    <row r="9" spans="1:16" ht="40.5" customHeight="1" x14ac:dyDescent="0.15">
      <c r="A9" s="113"/>
      <c r="B9" s="84"/>
      <c r="C9" s="102"/>
      <c r="D9" s="77" t="s">
        <v>88</v>
      </c>
      <c r="E9" s="78"/>
      <c r="F9" s="79"/>
      <c r="G9" s="100"/>
      <c r="H9" s="83" t="s">
        <v>85</v>
      </c>
      <c r="I9" s="70"/>
      <c r="J9" s="70"/>
      <c r="K9" s="70"/>
      <c r="L9" s="70"/>
      <c r="M9" s="70"/>
      <c r="N9" s="70"/>
      <c r="O9" s="70"/>
      <c r="P9" s="70"/>
    </row>
    <row r="10" spans="1:16" ht="40.5" customHeight="1" x14ac:dyDescent="0.15">
      <c r="A10" s="113"/>
      <c r="B10" s="84"/>
      <c r="C10" s="102"/>
      <c r="D10" s="77" t="s">
        <v>88</v>
      </c>
      <c r="E10" s="78"/>
      <c r="F10" s="79"/>
      <c r="G10" s="100"/>
      <c r="H10" s="83" t="s">
        <v>85</v>
      </c>
      <c r="I10" s="70"/>
      <c r="J10" s="70"/>
      <c r="K10" s="70"/>
      <c r="L10" s="70"/>
      <c r="M10" s="70"/>
      <c r="N10" s="70"/>
      <c r="O10" s="70"/>
      <c r="P10" s="70"/>
    </row>
    <row r="11" spans="1:16" s="39" customFormat="1" ht="24.75" customHeight="1" x14ac:dyDescent="0.15">
      <c r="A11" s="50"/>
      <c r="B11" s="46"/>
      <c r="C11" s="46"/>
      <c r="D11" s="46"/>
      <c r="E11" s="46"/>
      <c r="F11" s="51" t="s">
        <v>83</v>
      </c>
      <c r="G11" s="101">
        <f>'※入力しないでください　　【計算関数(エクセルシート）】'!AS25</f>
        <v>0</v>
      </c>
      <c r="H11" s="49"/>
      <c r="I11" s="54"/>
      <c r="J11" s="53"/>
      <c r="K11" s="52"/>
      <c r="L11" s="48" t="s">
        <v>94</v>
      </c>
      <c r="M11" s="118">
        <f>'※入力しないでください　　【計算関数(エクセルシート）】'!AS42</f>
        <v>0</v>
      </c>
      <c r="N11" s="118"/>
      <c r="O11" s="118"/>
      <c r="P11" s="119"/>
    </row>
    <row r="12" spans="1:16" s="39" customFormat="1" ht="28.5" customHeight="1" x14ac:dyDescent="0.15">
      <c r="A12" s="106" t="s">
        <v>90</v>
      </c>
      <c r="B12" s="106"/>
      <c r="C12" s="106"/>
      <c r="D12" s="62" t="s">
        <v>91</v>
      </c>
      <c r="E12" s="120">
        <f>IF(G11&gt;=M11,G11-M11,0)</f>
        <v>0</v>
      </c>
      <c r="F12" s="120"/>
      <c r="G12" s="54" t="s">
        <v>92</v>
      </c>
      <c r="H12" s="118">
        <f>ROUNDDOWN(E12/12,0)</f>
        <v>0</v>
      </c>
      <c r="I12" s="118"/>
      <c r="J12" s="118"/>
      <c r="K12" s="118"/>
      <c r="L12" s="118"/>
      <c r="M12" s="118"/>
      <c r="N12" s="46" t="s">
        <v>0</v>
      </c>
      <c r="O12" s="46"/>
      <c r="P12" s="47"/>
    </row>
    <row r="13" spans="1:16" s="39" customFormat="1" ht="20.25" customHeight="1" x14ac:dyDescent="0.15">
      <c r="A13" s="106"/>
      <c r="B13" s="61" t="s">
        <v>93</v>
      </c>
      <c r="C13" s="56"/>
      <c r="D13" s="56"/>
      <c r="E13" s="56"/>
      <c r="F13" s="56"/>
      <c r="G13" s="56"/>
      <c r="H13" s="56"/>
      <c r="I13" s="56"/>
      <c r="J13" s="56"/>
      <c r="K13" s="56"/>
      <c r="L13" s="56"/>
      <c r="M13" s="56"/>
      <c r="N13" s="56"/>
      <c r="O13" s="56"/>
      <c r="P13" s="57"/>
    </row>
    <row r="14" spans="1:16" ht="25.5" customHeight="1" x14ac:dyDescent="0.15">
      <c r="A14" s="106"/>
      <c r="B14" s="103"/>
      <c r="C14" s="104"/>
      <c r="D14" s="104"/>
      <c r="E14" s="104"/>
      <c r="F14" s="104"/>
      <c r="G14" s="104"/>
      <c r="H14" s="104"/>
      <c r="I14" s="104"/>
      <c r="J14" s="104"/>
      <c r="K14" s="104"/>
      <c r="L14" s="104"/>
      <c r="M14" s="104"/>
      <c r="N14" s="104"/>
      <c r="O14" s="104"/>
      <c r="P14" s="105"/>
    </row>
  </sheetData>
  <mergeCells count="15">
    <mergeCell ref="A1:P1"/>
    <mergeCell ref="A2:P2"/>
    <mergeCell ref="M11:P11"/>
    <mergeCell ref="H12:M12"/>
    <mergeCell ref="E12:F12"/>
    <mergeCell ref="A12:C12"/>
    <mergeCell ref="D3:D4"/>
    <mergeCell ref="E3:E4"/>
    <mergeCell ref="F3:F4"/>
    <mergeCell ref="H3:P3"/>
    <mergeCell ref="A13:A14"/>
    <mergeCell ref="A6:A10"/>
    <mergeCell ref="A5:B5"/>
    <mergeCell ref="A3:B4"/>
    <mergeCell ref="C3:C4"/>
  </mergeCells>
  <phoneticPr fontId="2"/>
  <dataValidations count="3">
    <dataValidation type="list" allowBlank="1" showInputMessage="1" sqref="H6:H10" xr:uid="{00000000-0002-0000-0100-000000000000}">
      <formula1>"同居,別居"</formula1>
    </dataValidation>
    <dataValidation type="list" allowBlank="1" showInputMessage="1" showErrorMessage="1" sqref="I5:P10" xr:uid="{00000000-0002-0000-0100-000001000000}">
      <formula1>"○"</formula1>
    </dataValidation>
    <dataValidation type="list" allowBlank="1" showInputMessage="1" sqref="B6:B10" xr:uid="{00000000-0002-0000-0100-000002000000}">
      <formula1>"本人,父,母,祖父,祖母,兄,姉,弟,妹,伯父,叔母"</formula1>
    </dataValidation>
  </dataValidations>
  <pageMargins left="0.70866141732283472" right="0.70866141732283472" top="0.74803149606299213" bottom="0.15748031496062992"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1"/>
  <sheetViews>
    <sheetView tabSelected="1" topLeftCell="A11" workbookViewId="0">
      <selection activeCell="F4" sqref="F4"/>
    </sheetView>
  </sheetViews>
  <sheetFormatPr defaultColWidth="13.875" defaultRowHeight="20.100000000000001" customHeight="1" x14ac:dyDescent="0.15"/>
  <cols>
    <col min="1" max="1" width="15.625" style="40" customWidth="1"/>
    <col min="2" max="2" width="13.125" style="40" customWidth="1"/>
    <col min="3" max="3" width="15.25" style="40" customWidth="1"/>
    <col min="4" max="4" width="15.625" style="40" customWidth="1"/>
    <col min="5" max="5" width="25.625" style="40" customWidth="1"/>
    <col min="6" max="16384" width="13.875" style="40"/>
  </cols>
  <sheetData>
    <row r="1" spans="1:5" ht="20.100000000000001" customHeight="1" x14ac:dyDescent="0.15">
      <c r="A1" s="38" t="s">
        <v>62</v>
      </c>
      <c r="B1" s="38"/>
      <c r="C1" s="38"/>
      <c r="D1" s="38"/>
      <c r="E1" s="38"/>
    </row>
    <row r="2" spans="1:5" ht="20.100000000000001" customHeight="1" x14ac:dyDescent="0.15">
      <c r="A2" s="38"/>
      <c r="B2" s="38"/>
      <c r="C2" s="38"/>
      <c r="D2" s="38"/>
      <c r="E2" s="69" t="s">
        <v>112</v>
      </c>
    </row>
    <row r="3" spans="1:5" ht="20.100000000000001" customHeight="1" x14ac:dyDescent="0.15">
      <c r="A3" s="38"/>
      <c r="B3" s="38"/>
      <c r="C3" s="38"/>
      <c r="D3" s="38"/>
      <c r="E3" s="38"/>
    </row>
    <row r="4" spans="1:5" ht="20.100000000000001" customHeight="1" x14ac:dyDescent="0.15">
      <c r="A4" s="107" t="s">
        <v>45</v>
      </c>
      <c r="B4" s="107"/>
      <c r="C4" s="107"/>
      <c r="D4" s="107"/>
      <c r="E4" s="107"/>
    </row>
    <row r="5" spans="1:5" ht="20.100000000000001" customHeight="1" x14ac:dyDescent="0.15">
      <c r="A5" s="38"/>
      <c r="B5" s="38"/>
      <c r="C5" s="38"/>
      <c r="D5" s="38"/>
      <c r="E5" s="38"/>
    </row>
    <row r="6" spans="1:5" ht="20.100000000000001" customHeight="1" x14ac:dyDescent="0.15">
      <c r="A6" s="38" t="s">
        <v>46</v>
      </c>
      <c r="B6" s="38"/>
      <c r="C6" s="38"/>
      <c r="D6" s="38"/>
      <c r="E6" s="38"/>
    </row>
    <row r="7" spans="1:5" ht="20.100000000000001" customHeight="1" x14ac:dyDescent="0.15">
      <c r="A7" s="38" t="s">
        <v>47</v>
      </c>
      <c r="B7" s="38"/>
      <c r="C7" s="38"/>
      <c r="D7" s="38"/>
      <c r="E7" s="38"/>
    </row>
    <row r="8" spans="1:5" ht="20.100000000000001" customHeight="1" x14ac:dyDescent="0.15">
      <c r="A8" s="38"/>
      <c r="B8" s="38"/>
      <c r="C8" s="38"/>
      <c r="D8" s="38"/>
      <c r="E8" s="38"/>
    </row>
    <row r="9" spans="1:5" ht="58.5" customHeight="1" x14ac:dyDescent="0.15">
      <c r="A9" s="108" t="s">
        <v>61</v>
      </c>
      <c r="B9" s="108"/>
      <c r="C9" s="108"/>
      <c r="D9" s="108"/>
      <c r="E9" s="108"/>
    </row>
    <row r="10" spans="1:5" ht="20.100000000000001" customHeight="1" x14ac:dyDescent="0.15">
      <c r="A10" s="38"/>
      <c r="B10" s="38"/>
      <c r="C10" s="38"/>
      <c r="D10" s="38"/>
      <c r="E10" s="38"/>
    </row>
    <row r="11" spans="1:5" ht="20.100000000000001" customHeight="1" x14ac:dyDescent="0.15">
      <c r="A11" s="38"/>
      <c r="B11" s="38"/>
      <c r="C11" s="38"/>
      <c r="D11" s="38"/>
      <c r="E11" s="38"/>
    </row>
    <row r="12" spans="1:5" ht="20.100000000000001" customHeight="1" x14ac:dyDescent="0.15">
      <c r="A12" s="109" t="s">
        <v>48</v>
      </c>
      <c r="B12" s="109"/>
      <c r="C12" s="109"/>
      <c r="D12" s="109"/>
      <c r="E12" s="109"/>
    </row>
    <row r="13" spans="1:5" ht="20.100000000000001" customHeight="1" x14ac:dyDescent="0.15">
      <c r="A13" s="68" t="s">
        <v>49</v>
      </c>
      <c r="B13" s="125" t="s">
        <v>102</v>
      </c>
      <c r="C13" s="126"/>
      <c r="D13" s="68" t="s">
        <v>50</v>
      </c>
      <c r="E13" s="86" t="s">
        <v>104</v>
      </c>
    </row>
    <row r="14" spans="1:5" ht="38.25" customHeight="1" x14ac:dyDescent="0.15">
      <c r="A14" s="68" t="s">
        <v>51</v>
      </c>
      <c r="B14" s="122" t="s">
        <v>103</v>
      </c>
      <c r="C14" s="122"/>
      <c r="D14" s="122"/>
      <c r="E14" s="122"/>
    </row>
    <row r="15" spans="1:5" ht="19.5" customHeight="1" x14ac:dyDescent="0.15">
      <c r="A15" s="68" t="s">
        <v>52</v>
      </c>
      <c r="B15" s="122" t="s">
        <v>105</v>
      </c>
      <c r="C15" s="122"/>
      <c r="D15" s="122"/>
      <c r="E15" s="122"/>
    </row>
    <row r="16" spans="1:5" ht="33.75" customHeight="1" x14ac:dyDescent="0.15">
      <c r="A16" s="68" t="s">
        <v>53</v>
      </c>
      <c r="B16" s="122" t="s">
        <v>106</v>
      </c>
      <c r="C16" s="122"/>
      <c r="D16" s="122"/>
      <c r="E16" s="122"/>
    </row>
    <row r="17" spans="1:5" ht="20.100000000000001" customHeight="1" x14ac:dyDescent="0.15">
      <c r="A17" s="68" t="s">
        <v>55</v>
      </c>
      <c r="B17" s="123" t="s">
        <v>107</v>
      </c>
      <c r="C17" s="124"/>
      <c r="D17" s="36" t="s">
        <v>56</v>
      </c>
      <c r="E17" s="90" t="s">
        <v>108</v>
      </c>
    </row>
    <row r="18" spans="1:5" ht="20.100000000000001" customHeight="1" x14ac:dyDescent="0.15">
      <c r="A18" s="68" t="s">
        <v>57</v>
      </c>
      <c r="B18" s="87" t="s">
        <v>109</v>
      </c>
      <c r="C18" s="63">
        <f>'【記入例】申請書（裏）'!G11</f>
        <v>4410000</v>
      </c>
      <c r="D18" s="67" t="s">
        <v>58</v>
      </c>
      <c r="E18" s="91" t="s">
        <v>112</v>
      </c>
    </row>
    <row r="19" spans="1:5" ht="20.100000000000001" customHeight="1" x14ac:dyDescent="0.15">
      <c r="A19" s="68" t="s">
        <v>59</v>
      </c>
      <c r="B19" s="88" t="s">
        <v>110</v>
      </c>
      <c r="C19" s="89" t="s">
        <v>111</v>
      </c>
      <c r="D19" s="106"/>
      <c r="E19" s="106"/>
    </row>
    <row r="20" spans="1:5" ht="20.100000000000001" customHeight="1" x14ac:dyDescent="0.15">
      <c r="A20" s="41"/>
      <c r="B20" s="41"/>
      <c r="C20" s="41"/>
      <c r="D20" s="41"/>
      <c r="E20" s="41"/>
    </row>
    <row r="21" spans="1:5" ht="20.100000000000001" customHeight="1" x14ac:dyDescent="0.15">
      <c r="A21" s="34" t="s">
        <v>60</v>
      </c>
    </row>
  </sheetData>
  <mergeCells count="9">
    <mergeCell ref="B16:E16"/>
    <mergeCell ref="B17:C17"/>
    <mergeCell ref="D19:E19"/>
    <mergeCell ref="A4:E4"/>
    <mergeCell ref="A9:E9"/>
    <mergeCell ref="A12:E12"/>
    <mergeCell ref="B13:C13"/>
    <mergeCell ref="B14:E14"/>
    <mergeCell ref="B15:E15"/>
  </mergeCells>
  <phoneticPr fontId="2"/>
  <dataValidations count="1">
    <dataValidation type="list" allowBlank="1" showInputMessage="1" showErrorMessage="1" sqref="B13:C13" xr:uid="{00000000-0002-0000-0200-000000000000}">
      <formula1>"山形クラス「七日町一番街」,山形クラス「香澄町の家」,山形クラス「七日町一丁目」,山形クラス「第二公園の家」,山形クラス「駅前通り」"</formula1>
    </dataValidation>
  </dataValidations>
  <pageMargins left="0.70866141732283472" right="0.31496062992125984" top="0.74803149606299213" bottom="0.74803149606299213"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4"/>
  <sheetViews>
    <sheetView topLeftCell="A36" workbookViewId="0">
      <selection activeCell="Q20" sqref="Q20"/>
    </sheetView>
  </sheetViews>
  <sheetFormatPr defaultRowHeight="13.5" x14ac:dyDescent="0.15"/>
  <cols>
    <col min="1" max="1" width="3.25" customWidth="1"/>
    <col min="2" max="2" width="6.5" customWidth="1"/>
    <col min="3" max="3" width="11.875" customWidth="1"/>
    <col min="4" max="4" width="14.625" customWidth="1"/>
    <col min="5" max="5" width="4.875" customWidth="1"/>
    <col min="6" max="6" width="7.875" customWidth="1"/>
    <col min="7" max="7" width="11.75" customWidth="1"/>
    <col min="8" max="16" width="3.125" customWidth="1"/>
  </cols>
  <sheetData>
    <row r="1" spans="1:16" x14ac:dyDescent="0.15">
      <c r="A1" s="107" t="s">
        <v>68</v>
      </c>
      <c r="B1" s="107"/>
      <c r="C1" s="107"/>
      <c r="D1" s="107"/>
      <c r="E1" s="107"/>
      <c r="F1" s="107"/>
      <c r="G1" s="107"/>
      <c r="H1" s="107"/>
      <c r="I1" s="107"/>
      <c r="J1" s="107"/>
      <c r="K1" s="107"/>
      <c r="L1" s="107"/>
      <c r="M1" s="107"/>
      <c r="N1" s="107"/>
      <c r="O1" s="107"/>
      <c r="P1" s="107"/>
    </row>
    <row r="2" spans="1:16" x14ac:dyDescent="0.15">
      <c r="A2" s="117" t="s">
        <v>69</v>
      </c>
      <c r="B2" s="117"/>
      <c r="C2" s="117"/>
      <c r="D2" s="117"/>
      <c r="E2" s="117"/>
      <c r="F2" s="117"/>
      <c r="G2" s="117"/>
      <c r="H2" s="117"/>
      <c r="I2" s="117"/>
      <c r="J2" s="117"/>
      <c r="K2" s="117"/>
      <c r="L2" s="117"/>
      <c r="M2" s="117"/>
      <c r="N2" s="117"/>
      <c r="O2" s="117"/>
      <c r="P2" s="117"/>
    </row>
    <row r="3" spans="1:16" x14ac:dyDescent="0.15">
      <c r="A3" s="115" t="s">
        <v>70</v>
      </c>
      <c r="B3" s="115"/>
      <c r="C3" s="116" t="s">
        <v>71</v>
      </c>
      <c r="D3" s="115" t="s">
        <v>55</v>
      </c>
      <c r="E3" s="113" t="s">
        <v>72</v>
      </c>
      <c r="F3" s="113" t="s">
        <v>73</v>
      </c>
      <c r="G3" s="44"/>
      <c r="H3" s="121" t="s">
        <v>84</v>
      </c>
      <c r="I3" s="121"/>
      <c r="J3" s="121"/>
      <c r="K3" s="121"/>
      <c r="L3" s="121"/>
      <c r="M3" s="121"/>
      <c r="N3" s="121"/>
      <c r="O3" s="121"/>
      <c r="P3" s="121"/>
    </row>
    <row r="4" spans="1:16" ht="136.5" customHeight="1" x14ac:dyDescent="0.15">
      <c r="A4" s="115"/>
      <c r="B4" s="115"/>
      <c r="C4" s="116"/>
      <c r="D4" s="115"/>
      <c r="E4" s="113"/>
      <c r="F4" s="113"/>
      <c r="G4" s="43" t="s">
        <v>89</v>
      </c>
      <c r="H4" s="42" t="s">
        <v>86</v>
      </c>
      <c r="I4" s="42" t="s">
        <v>74</v>
      </c>
      <c r="J4" s="42" t="s">
        <v>75</v>
      </c>
      <c r="K4" s="42" t="s">
        <v>76</v>
      </c>
      <c r="L4" s="42" t="s">
        <v>77</v>
      </c>
      <c r="M4" s="42" t="s">
        <v>78</v>
      </c>
      <c r="N4" s="42" t="s">
        <v>79</v>
      </c>
      <c r="O4" s="42" t="s">
        <v>80</v>
      </c>
      <c r="P4" s="42" t="s">
        <v>81</v>
      </c>
    </row>
    <row r="5" spans="1:16" ht="40.5" customHeight="1" x14ac:dyDescent="0.15">
      <c r="A5" s="114" t="s">
        <v>87</v>
      </c>
      <c r="B5" s="114"/>
      <c r="C5" s="93" t="s">
        <v>115</v>
      </c>
      <c r="D5" s="94" t="s">
        <v>120</v>
      </c>
      <c r="E5" s="95">
        <v>49</v>
      </c>
      <c r="F5" s="96" t="s">
        <v>97</v>
      </c>
      <c r="G5" s="97">
        <v>4000000</v>
      </c>
      <c r="H5" s="81"/>
      <c r="I5" s="70" t="s">
        <v>99</v>
      </c>
      <c r="J5" s="82"/>
      <c r="K5" s="82"/>
      <c r="L5" s="82"/>
      <c r="M5" s="70"/>
      <c r="N5" s="70"/>
      <c r="O5" s="70"/>
      <c r="P5" s="70"/>
    </row>
    <row r="6" spans="1:16" ht="40.5" customHeight="1" x14ac:dyDescent="0.15">
      <c r="A6" s="113" t="s">
        <v>82</v>
      </c>
      <c r="B6" s="92" t="s">
        <v>95</v>
      </c>
      <c r="C6" s="93" t="s">
        <v>116</v>
      </c>
      <c r="D6" s="94" t="s">
        <v>121</v>
      </c>
      <c r="E6" s="95">
        <v>20</v>
      </c>
      <c r="F6" s="96" t="s">
        <v>98</v>
      </c>
      <c r="G6" s="97">
        <v>0</v>
      </c>
      <c r="H6" s="98" t="s">
        <v>100</v>
      </c>
      <c r="I6" s="70"/>
      <c r="J6" s="70"/>
      <c r="K6" s="70"/>
      <c r="L6" s="70" t="s">
        <v>99</v>
      </c>
      <c r="M6" s="70"/>
      <c r="N6" s="70"/>
      <c r="O6" s="70"/>
      <c r="P6" s="70"/>
    </row>
    <row r="7" spans="1:16" ht="40.5" customHeight="1" x14ac:dyDescent="0.15">
      <c r="A7" s="113"/>
      <c r="B7" s="92" t="s">
        <v>96</v>
      </c>
      <c r="C7" s="93" t="s">
        <v>117</v>
      </c>
      <c r="D7" s="94" t="s">
        <v>120</v>
      </c>
      <c r="E7" s="95">
        <v>47</v>
      </c>
      <c r="F7" s="96" t="s">
        <v>122</v>
      </c>
      <c r="G7" s="97">
        <v>0</v>
      </c>
      <c r="H7" s="98" t="s">
        <v>101</v>
      </c>
      <c r="I7" s="70"/>
      <c r="J7" s="70"/>
      <c r="K7" s="70"/>
      <c r="L7" s="70"/>
      <c r="M7" s="70"/>
      <c r="N7" s="70"/>
      <c r="O7" s="70"/>
      <c r="P7" s="70" t="s">
        <v>99</v>
      </c>
    </row>
    <row r="8" spans="1:16" ht="40.5" customHeight="1" x14ac:dyDescent="0.15">
      <c r="A8" s="113"/>
      <c r="B8" s="92" t="s">
        <v>113</v>
      </c>
      <c r="C8" s="93" t="s">
        <v>118</v>
      </c>
      <c r="D8" s="94" t="s">
        <v>121</v>
      </c>
      <c r="E8" s="95">
        <v>16</v>
      </c>
      <c r="F8" s="96" t="s">
        <v>123</v>
      </c>
      <c r="G8" s="97">
        <v>0</v>
      </c>
      <c r="H8" s="98" t="s">
        <v>101</v>
      </c>
      <c r="I8" s="70"/>
      <c r="J8" s="70"/>
      <c r="K8" s="70"/>
      <c r="L8" s="70" t="s">
        <v>99</v>
      </c>
      <c r="M8" s="70"/>
      <c r="N8" s="70"/>
      <c r="O8" s="70"/>
      <c r="P8" s="70"/>
    </row>
    <row r="9" spans="1:16" ht="40.5" customHeight="1" x14ac:dyDescent="0.15">
      <c r="A9" s="113"/>
      <c r="B9" s="92" t="s">
        <v>114</v>
      </c>
      <c r="C9" s="93" t="s">
        <v>119</v>
      </c>
      <c r="D9" s="94" t="s">
        <v>120</v>
      </c>
      <c r="E9" s="95">
        <v>72</v>
      </c>
      <c r="F9" s="96" t="s">
        <v>124</v>
      </c>
      <c r="G9" s="97">
        <v>410000</v>
      </c>
      <c r="H9" s="98" t="s">
        <v>101</v>
      </c>
      <c r="I9" s="70" t="s">
        <v>99</v>
      </c>
      <c r="J9" s="70"/>
      <c r="K9" s="70" t="s">
        <v>99</v>
      </c>
      <c r="L9" s="70"/>
      <c r="M9" s="70"/>
      <c r="N9" s="70"/>
      <c r="O9" s="70"/>
      <c r="P9" s="70"/>
    </row>
    <row r="10" spans="1:16" ht="40.5" customHeight="1" x14ac:dyDescent="0.15">
      <c r="A10" s="113"/>
      <c r="B10" s="84"/>
      <c r="C10" s="76"/>
      <c r="D10" s="77" t="s">
        <v>88</v>
      </c>
      <c r="E10" s="78"/>
      <c r="F10" s="79"/>
      <c r="G10" s="80"/>
      <c r="H10" s="83" t="s">
        <v>85</v>
      </c>
      <c r="I10" s="70"/>
      <c r="J10" s="70"/>
      <c r="K10" s="70"/>
      <c r="L10" s="70"/>
      <c r="M10" s="70"/>
      <c r="N10" s="70"/>
      <c r="O10" s="70"/>
      <c r="P10" s="70"/>
    </row>
    <row r="11" spans="1:16" s="39" customFormat="1" ht="24.75" customHeight="1" x14ac:dyDescent="0.15">
      <c r="A11" s="50"/>
      <c r="B11" s="46"/>
      <c r="C11" s="46"/>
      <c r="D11" s="46"/>
      <c r="E11" s="46"/>
      <c r="F11" s="51" t="s">
        <v>83</v>
      </c>
      <c r="G11" s="55">
        <f>SUM(G5:G10)</f>
        <v>4410000</v>
      </c>
      <c r="H11" s="49"/>
      <c r="I11" s="54"/>
      <c r="J11" s="53"/>
      <c r="K11" s="52"/>
      <c r="L11" s="48" t="s">
        <v>94</v>
      </c>
      <c r="M11" s="118">
        <v>2720000</v>
      </c>
      <c r="N11" s="118"/>
      <c r="O11" s="118"/>
      <c r="P11" s="119"/>
    </row>
    <row r="12" spans="1:16" s="39" customFormat="1" ht="28.5" customHeight="1" x14ac:dyDescent="0.15">
      <c r="A12" s="106" t="s">
        <v>90</v>
      </c>
      <c r="B12" s="106"/>
      <c r="C12" s="106"/>
      <c r="D12" s="45" t="s">
        <v>91</v>
      </c>
      <c r="E12" s="127">
        <f>G11-M11</f>
        <v>1690000</v>
      </c>
      <c r="F12" s="128"/>
      <c r="G12" s="49" t="s">
        <v>92</v>
      </c>
      <c r="H12" s="129">
        <f>ROUNDDOWN(E12/12,0)</f>
        <v>140833</v>
      </c>
      <c r="I12" s="129"/>
      <c r="J12" s="129"/>
      <c r="K12" s="129"/>
      <c r="L12" s="129"/>
      <c r="M12" s="129"/>
      <c r="N12" s="46" t="s">
        <v>0</v>
      </c>
      <c r="O12" s="46"/>
      <c r="P12" s="47"/>
    </row>
    <row r="13" spans="1:16" s="39" customFormat="1" ht="20.25" customHeight="1" x14ac:dyDescent="0.15">
      <c r="A13" s="106"/>
      <c r="B13" s="61" t="s">
        <v>93</v>
      </c>
      <c r="C13" s="56"/>
      <c r="D13" s="56"/>
      <c r="E13" s="56"/>
      <c r="F13" s="56"/>
      <c r="G13" s="56"/>
      <c r="H13" s="56"/>
      <c r="I13" s="56"/>
      <c r="J13" s="56"/>
      <c r="K13" s="56"/>
      <c r="L13" s="56"/>
      <c r="M13" s="56"/>
      <c r="N13" s="56"/>
      <c r="O13" s="56"/>
      <c r="P13" s="57"/>
    </row>
    <row r="14" spans="1:16" ht="25.5" customHeight="1" x14ac:dyDescent="0.15">
      <c r="A14" s="106"/>
      <c r="B14" s="58"/>
      <c r="C14" s="99"/>
      <c r="D14" s="59"/>
      <c r="E14" s="59"/>
      <c r="F14" s="59"/>
      <c r="G14" s="59"/>
      <c r="H14" s="59"/>
      <c r="I14" s="59"/>
      <c r="J14" s="59"/>
      <c r="K14" s="59"/>
      <c r="L14" s="59"/>
      <c r="M14" s="59"/>
      <c r="N14" s="59"/>
      <c r="O14" s="59"/>
      <c r="P14" s="60"/>
    </row>
  </sheetData>
  <mergeCells count="15">
    <mergeCell ref="A1:P1"/>
    <mergeCell ref="A2:P2"/>
    <mergeCell ref="A3:B4"/>
    <mergeCell ref="C3:C4"/>
    <mergeCell ref="D3:D4"/>
    <mergeCell ref="E3:E4"/>
    <mergeCell ref="F3:F4"/>
    <mergeCell ref="H3:P3"/>
    <mergeCell ref="A13:A14"/>
    <mergeCell ref="A5:B5"/>
    <mergeCell ref="A6:A10"/>
    <mergeCell ref="M11:P11"/>
    <mergeCell ref="A12:C12"/>
    <mergeCell ref="E12:F12"/>
    <mergeCell ref="H12:M12"/>
  </mergeCells>
  <phoneticPr fontId="2"/>
  <dataValidations count="3">
    <dataValidation type="list" allowBlank="1" showInputMessage="1" showErrorMessage="1" sqref="I5:P10" xr:uid="{00000000-0002-0000-0300-000000000000}">
      <formula1>"○"</formula1>
    </dataValidation>
    <dataValidation type="list" allowBlank="1" showInputMessage="1" sqref="H6:H10" xr:uid="{00000000-0002-0000-0300-000001000000}">
      <formula1>"同居,別居"</formula1>
    </dataValidation>
    <dataValidation type="list" allowBlank="1" showInputMessage="1" sqref="B6:B10" xr:uid="{00000000-0002-0000-0300-000002000000}">
      <formula1>"本人,父,母,祖父,祖母,兄,姉,弟,妹,伯父,叔母"</formula1>
    </dataValidation>
  </dataValidation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K1:BL61"/>
  <sheetViews>
    <sheetView view="pageBreakPreview" zoomScale="115" zoomScaleNormal="100" zoomScaleSheetLayoutView="115" workbookViewId="0">
      <selection activeCell="N15" sqref="N15:T16"/>
    </sheetView>
  </sheetViews>
  <sheetFormatPr defaultColWidth="2.125" defaultRowHeight="18" customHeight="1" x14ac:dyDescent="0.15"/>
  <cols>
    <col min="1" max="5" width="2.125" style="1"/>
    <col min="6" max="6" width="2.625" style="1" customWidth="1"/>
    <col min="7" max="10" width="2.125" style="1"/>
    <col min="11" max="11" width="1.875" style="1" customWidth="1"/>
    <col min="12" max="12" width="1.375" style="1" customWidth="1"/>
    <col min="13" max="17" width="2.125" style="1" customWidth="1"/>
    <col min="18" max="18" width="2.875" style="1" customWidth="1"/>
    <col min="19" max="19" width="3.5" style="1" customWidth="1"/>
    <col min="20" max="20" width="1" style="1" customWidth="1"/>
    <col min="21" max="21" width="2.125" style="1" customWidth="1"/>
    <col min="22" max="22" width="2.875" style="1" customWidth="1"/>
    <col min="23" max="23" width="2.125" style="1" customWidth="1"/>
    <col min="24" max="24" width="1.5" style="1" customWidth="1"/>
    <col min="25" max="25" width="1.25" style="1" customWidth="1"/>
    <col min="26" max="26" width="1.375" style="1" customWidth="1"/>
    <col min="27" max="38" width="2.125" style="1" customWidth="1"/>
    <col min="39" max="39" width="2.75" style="1" customWidth="1"/>
    <col min="40" max="40" width="1.125" style="1" customWidth="1"/>
    <col min="41" max="45" width="2.125" style="1" customWidth="1"/>
    <col min="46" max="46" width="2.5" style="1" customWidth="1"/>
    <col min="47" max="49" width="2.125" style="1" customWidth="1"/>
    <col min="50" max="50" width="2.125" style="1" hidden="1" customWidth="1"/>
    <col min="51" max="51" width="0.875" style="1" customWidth="1"/>
    <col min="52" max="52" width="6.625" style="1" customWidth="1"/>
    <col min="53" max="53" width="2.375" style="1" customWidth="1"/>
    <col min="54" max="16384" width="2.125" style="1"/>
  </cols>
  <sheetData>
    <row r="1" spans="11:52" s="17" customFormat="1" ht="18" customHeight="1" x14ac:dyDescent="0.15">
      <c r="K1" s="17" t="s">
        <v>11</v>
      </c>
    </row>
    <row r="2" spans="11:52" s="17" customFormat="1" ht="18" customHeight="1" x14ac:dyDescent="0.15"/>
    <row r="3" spans="11:52" s="11" customFormat="1" ht="18" customHeight="1" x14ac:dyDescent="0.15">
      <c r="K3" s="10" t="s">
        <v>22</v>
      </c>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row>
    <row r="4" spans="11:52" ht="22.5" customHeight="1" x14ac:dyDescent="0.15">
      <c r="K4" s="171" t="s">
        <v>23</v>
      </c>
      <c r="L4" s="172"/>
      <c r="M4" s="177" t="s">
        <v>1</v>
      </c>
      <c r="N4" s="177"/>
      <c r="O4" s="177"/>
      <c r="P4" s="177"/>
      <c r="Q4" s="177"/>
      <c r="R4" s="177"/>
      <c r="S4" s="177"/>
      <c r="T4" s="177"/>
      <c r="U4" s="177" t="s">
        <v>2</v>
      </c>
      <c r="V4" s="177"/>
      <c r="W4" s="177"/>
      <c r="X4" s="149" t="s">
        <v>24</v>
      </c>
      <c r="Y4" s="150"/>
      <c r="Z4" s="150"/>
      <c r="AA4" s="150"/>
      <c r="AB4" s="150"/>
      <c r="AC4" s="150"/>
      <c r="AD4" s="150"/>
      <c r="AE4" s="150"/>
      <c r="AF4" s="150"/>
      <c r="AG4" s="150"/>
      <c r="AH4" s="150"/>
      <c r="AI4" s="150"/>
      <c r="AJ4" s="150"/>
      <c r="AK4" s="150"/>
      <c r="AL4" s="150"/>
      <c r="AM4" s="150"/>
      <c r="AN4" s="150"/>
      <c r="AO4" s="150"/>
      <c r="AP4" s="150"/>
      <c r="AQ4" s="150"/>
      <c r="AR4" s="151"/>
      <c r="AS4" s="142" t="s">
        <v>21</v>
      </c>
      <c r="AT4" s="143"/>
      <c r="AU4" s="143"/>
      <c r="AV4" s="143"/>
      <c r="AW4" s="143"/>
      <c r="AX4" s="143"/>
      <c r="AY4" s="143"/>
      <c r="AZ4" s="144"/>
    </row>
    <row r="5" spans="11:52" ht="11.25" customHeight="1" x14ac:dyDescent="0.15">
      <c r="K5" s="173"/>
      <c r="L5" s="174"/>
      <c r="M5" s="184"/>
      <c r="N5" s="186"/>
      <c r="O5" s="186"/>
      <c r="P5" s="186"/>
      <c r="Q5" s="186"/>
      <c r="R5" s="186"/>
      <c r="S5" s="186"/>
      <c r="T5" s="187"/>
      <c r="U5" s="190"/>
      <c r="V5" s="190"/>
      <c r="W5" s="190"/>
      <c r="X5" s="197" t="s">
        <v>34</v>
      </c>
      <c r="Y5" s="198"/>
      <c r="Z5" s="199"/>
      <c r="AA5" s="152" t="s">
        <v>35</v>
      </c>
      <c r="AB5" s="153"/>
      <c r="AC5" s="299" t="s">
        <v>40</v>
      </c>
      <c r="AD5" s="300"/>
      <c r="AE5" s="152" t="s">
        <v>36</v>
      </c>
      <c r="AF5" s="153"/>
      <c r="AG5" s="152" t="s">
        <v>37</v>
      </c>
      <c r="AH5" s="153"/>
      <c r="AI5" s="152" t="s">
        <v>38</v>
      </c>
      <c r="AJ5" s="153"/>
      <c r="AK5" s="152" t="s">
        <v>25</v>
      </c>
      <c r="AL5" s="153"/>
      <c r="AM5" s="152" t="s">
        <v>26</v>
      </c>
      <c r="AN5" s="153"/>
      <c r="AO5" s="152" t="s">
        <v>27</v>
      </c>
      <c r="AP5" s="153"/>
      <c r="AQ5" s="203" t="s">
        <v>39</v>
      </c>
      <c r="AR5" s="204"/>
      <c r="AS5" s="145"/>
      <c r="AT5" s="145"/>
      <c r="AU5" s="145"/>
      <c r="AV5" s="145"/>
      <c r="AW5" s="145"/>
      <c r="AX5" s="145"/>
      <c r="AY5" s="145"/>
      <c r="AZ5" s="146"/>
    </row>
    <row r="6" spans="11:52" ht="17.25" customHeight="1" x14ac:dyDescent="0.15">
      <c r="K6" s="173"/>
      <c r="L6" s="174"/>
      <c r="M6" s="185"/>
      <c r="N6" s="188"/>
      <c r="O6" s="188"/>
      <c r="P6" s="188"/>
      <c r="Q6" s="188"/>
      <c r="R6" s="188"/>
      <c r="S6" s="188"/>
      <c r="T6" s="189"/>
      <c r="U6" s="191"/>
      <c r="V6" s="191"/>
      <c r="W6" s="191"/>
      <c r="X6" s="200"/>
      <c r="Y6" s="201"/>
      <c r="Z6" s="202"/>
      <c r="AA6" s="154"/>
      <c r="AB6" s="154"/>
      <c r="AC6" s="301"/>
      <c r="AD6" s="302"/>
      <c r="AE6" s="154"/>
      <c r="AF6" s="154"/>
      <c r="AG6" s="154"/>
      <c r="AH6" s="154"/>
      <c r="AI6" s="154"/>
      <c r="AJ6" s="154"/>
      <c r="AK6" s="154"/>
      <c r="AL6" s="154"/>
      <c r="AM6" s="154"/>
      <c r="AN6" s="154"/>
      <c r="AO6" s="154"/>
      <c r="AP6" s="154"/>
      <c r="AQ6" s="205"/>
      <c r="AR6" s="206"/>
      <c r="AS6" s="147"/>
      <c r="AT6" s="147"/>
      <c r="AU6" s="147"/>
      <c r="AV6" s="147"/>
      <c r="AW6" s="147"/>
      <c r="AX6" s="147"/>
      <c r="AY6" s="147"/>
      <c r="AZ6" s="148"/>
    </row>
    <row r="7" spans="11:52" ht="11.25" customHeight="1" x14ac:dyDescent="0.15">
      <c r="K7" s="173"/>
      <c r="L7" s="174"/>
      <c r="M7" s="178" t="s">
        <v>19</v>
      </c>
      <c r="N7" s="180">
        <f>'申請書（裏）'!C5</f>
        <v>0</v>
      </c>
      <c r="O7" s="180"/>
      <c r="P7" s="180"/>
      <c r="Q7" s="180"/>
      <c r="R7" s="180"/>
      <c r="S7" s="180"/>
      <c r="T7" s="181"/>
      <c r="U7" s="192" t="s">
        <v>20</v>
      </c>
      <c r="V7" s="192"/>
      <c r="W7" s="192"/>
      <c r="X7" s="159"/>
      <c r="Y7" s="160"/>
      <c r="Z7" s="161"/>
      <c r="AA7" s="207"/>
      <c r="AB7" s="207"/>
      <c r="AC7" s="195" t="str">
        <f>IF('申請書（裏）'!I5="○","ウ","無")</f>
        <v>無</v>
      </c>
      <c r="AD7" s="156"/>
      <c r="AE7" s="207"/>
      <c r="AF7" s="207"/>
      <c r="AG7" s="207"/>
      <c r="AH7" s="207"/>
      <c r="AI7" s="207"/>
      <c r="AJ7" s="207"/>
      <c r="AK7" s="195" t="str">
        <f>IF('申請書（裏）'!M5="○","キ","無")</f>
        <v>無</v>
      </c>
      <c r="AL7" s="156"/>
      <c r="AM7" s="195" t="str">
        <f>IF('申請書（裏）'!N5="○","ク","無")</f>
        <v>無</v>
      </c>
      <c r="AN7" s="156"/>
      <c r="AO7" s="155" t="str">
        <f>IF('申請書（裏）'!O5="○","ケ","無")</f>
        <v>無</v>
      </c>
      <c r="AP7" s="156"/>
      <c r="AQ7" s="195" t="str">
        <f>IF('申請書（裏）'!P5="○","コ","無")</f>
        <v>無</v>
      </c>
      <c r="AR7" s="156"/>
      <c r="AS7" s="136">
        <f>'申請書（裏）'!G5</f>
        <v>0</v>
      </c>
      <c r="AT7" s="137"/>
      <c r="AU7" s="137"/>
      <c r="AV7" s="137"/>
      <c r="AW7" s="137"/>
      <c r="AX7" s="137"/>
      <c r="AY7" s="193" t="s">
        <v>0</v>
      </c>
      <c r="AZ7" s="194"/>
    </row>
    <row r="8" spans="11:52" ht="11.25" customHeight="1" x14ac:dyDescent="0.15">
      <c r="K8" s="173"/>
      <c r="L8" s="174"/>
      <c r="M8" s="179"/>
      <c r="N8" s="180"/>
      <c r="O8" s="180"/>
      <c r="P8" s="180"/>
      <c r="Q8" s="180"/>
      <c r="R8" s="180"/>
      <c r="S8" s="180"/>
      <c r="T8" s="181"/>
      <c r="U8" s="192"/>
      <c r="V8" s="192"/>
      <c r="W8" s="192"/>
      <c r="X8" s="162"/>
      <c r="Y8" s="163"/>
      <c r="Z8" s="164"/>
      <c r="AA8" s="208"/>
      <c r="AB8" s="208"/>
      <c r="AC8" s="196"/>
      <c r="AD8" s="158"/>
      <c r="AE8" s="208"/>
      <c r="AF8" s="208"/>
      <c r="AG8" s="208"/>
      <c r="AH8" s="208"/>
      <c r="AI8" s="208"/>
      <c r="AJ8" s="208"/>
      <c r="AK8" s="196"/>
      <c r="AL8" s="158"/>
      <c r="AM8" s="196"/>
      <c r="AN8" s="158"/>
      <c r="AO8" s="157"/>
      <c r="AP8" s="158"/>
      <c r="AQ8" s="196"/>
      <c r="AR8" s="158"/>
      <c r="AS8" s="138"/>
      <c r="AT8" s="139"/>
      <c r="AU8" s="139"/>
      <c r="AV8" s="139"/>
      <c r="AW8" s="139"/>
      <c r="AX8" s="139"/>
      <c r="AY8" s="193"/>
      <c r="AZ8" s="194"/>
    </row>
    <row r="9" spans="11:52" ht="11.25" customHeight="1" x14ac:dyDescent="0.15">
      <c r="K9" s="173"/>
      <c r="L9" s="174"/>
      <c r="M9" s="178"/>
      <c r="N9" s="180">
        <f>'申請書（裏）'!C6</f>
        <v>0</v>
      </c>
      <c r="O9" s="180"/>
      <c r="P9" s="180"/>
      <c r="Q9" s="180"/>
      <c r="R9" s="180"/>
      <c r="S9" s="180"/>
      <c r="T9" s="181"/>
      <c r="U9" s="182">
        <f>'申請書（裏）'!B6</f>
        <v>0</v>
      </c>
      <c r="V9" s="182"/>
      <c r="W9" s="182"/>
      <c r="X9" s="165" t="str">
        <f>IF('申請書（裏）'!H6="同居","ア","無")</f>
        <v>無</v>
      </c>
      <c r="Y9" s="166"/>
      <c r="Z9" s="167"/>
      <c r="AA9" s="195" t="str">
        <f>IF('申請書（裏）'!H6="別居","イ","無")</f>
        <v>無</v>
      </c>
      <c r="AB9" s="156"/>
      <c r="AC9" s="195" t="str">
        <f>IF('申請書（裏）'!I6="○","ウ","無")</f>
        <v>無</v>
      </c>
      <c r="AD9" s="156"/>
      <c r="AE9" s="195" t="str">
        <f>IF('申請書（裏）'!J6="○","エ","無")</f>
        <v>無</v>
      </c>
      <c r="AF9" s="156"/>
      <c r="AG9" s="195" t="str">
        <f>IF('申請書（裏）'!K6="○","オ","無")</f>
        <v>無</v>
      </c>
      <c r="AH9" s="156"/>
      <c r="AI9" s="195" t="str">
        <f>IF('申請書（裏）'!L6="○","カ","無")</f>
        <v>無</v>
      </c>
      <c r="AJ9" s="156"/>
      <c r="AK9" s="195" t="str">
        <f>IF('申請書（裏）'!M6="○","キ","無")</f>
        <v>無</v>
      </c>
      <c r="AL9" s="156"/>
      <c r="AM9" s="195" t="str">
        <f>IF('申請書（裏）'!N6="○","ク","無")</f>
        <v>無</v>
      </c>
      <c r="AN9" s="156"/>
      <c r="AO9" s="155" t="str">
        <f>IF('申請書（裏）'!O6="○","ケ","無")</f>
        <v>無</v>
      </c>
      <c r="AP9" s="156"/>
      <c r="AQ9" s="195" t="str">
        <f>IF('申請書（裏）'!P6="○","コ","無")</f>
        <v>無</v>
      </c>
      <c r="AR9" s="156"/>
      <c r="AS9" s="136">
        <f>'申請書（裏）'!G6</f>
        <v>0</v>
      </c>
      <c r="AT9" s="137"/>
      <c r="AU9" s="137"/>
      <c r="AV9" s="137"/>
      <c r="AW9" s="137"/>
      <c r="AX9" s="137"/>
      <c r="AY9" s="193" t="s">
        <v>0</v>
      </c>
      <c r="AZ9" s="194"/>
    </row>
    <row r="10" spans="11:52" ht="11.25" customHeight="1" x14ac:dyDescent="0.15">
      <c r="K10" s="173"/>
      <c r="L10" s="174"/>
      <c r="M10" s="179"/>
      <c r="N10" s="180"/>
      <c r="O10" s="180"/>
      <c r="P10" s="180"/>
      <c r="Q10" s="180"/>
      <c r="R10" s="180"/>
      <c r="S10" s="180"/>
      <c r="T10" s="181"/>
      <c r="U10" s="182"/>
      <c r="V10" s="182"/>
      <c r="W10" s="182"/>
      <c r="X10" s="168"/>
      <c r="Y10" s="169"/>
      <c r="Z10" s="170"/>
      <c r="AA10" s="196"/>
      <c r="AB10" s="158"/>
      <c r="AC10" s="196"/>
      <c r="AD10" s="158"/>
      <c r="AE10" s="196"/>
      <c r="AF10" s="158"/>
      <c r="AG10" s="196"/>
      <c r="AH10" s="158"/>
      <c r="AI10" s="196"/>
      <c r="AJ10" s="158"/>
      <c r="AK10" s="196"/>
      <c r="AL10" s="158"/>
      <c r="AM10" s="196"/>
      <c r="AN10" s="158"/>
      <c r="AO10" s="157"/>
      <c r="AP10" s="158"/>
      <c r="AQ10" s="196"/>
      <c r="AR10" s="158"/>
      <c r="AS10" s="138"/>
      <c r="AT10" s="139"/>
      <c r="AU10" s="139"/>
      <c r="AV10" s="139"/>
      <c r="AW10" s="139"/>
      <c r="AX10" s="139"/>
      <c r="AY10" s="193"/>
      <c r="AZ10" s="194"/>
    </row>
    <row r="11" spans="11:52" ht="11.25" customHeight="1" x14ac:dyDescent="0.15">
      <c r="K11" s="173"/>
      <c r="L11" s="174"/>
      <c r="M11" s="178"/>
      <c r="N11" s="180">
        <f>'申請書（裏）'!C7</f>
        <v>0</v>
      </c>
      <c r="O11" s="180"/>
      <c r="P11" s="180"/>
      <c r="Q11" s="180"/>
      <c r="R11" s="180"/>
      <c r="S11" s="180"/>
      <c r="T11" s="181"/>
      <c r="U11" s="182">
        <f>'申請書（裏）'!B7</f>
        <v>0</v>
      </c>
      <c r="V11" s="182"/>
      <c r="W11" s="182"/>
      <c r="X11" s="165" t="str">
        <f>IF('申請書（裏）'!H7="同居","ア","無")</f>
        <v>無</v>
      </c>
      <c r="Y11" s="166"/>
      <c r="Z11" s="167"/>
      <c r="AA11" s="195" t="str">
        <f>IF('申請書（裏）'!H7="別居","イ","無")</f>
        <v>無</v>
      </c>
      <c r="AB11" s="156"/>
      <c r="AC11" s="195" t="str">
        <f>IF('申請書（裏）'!I7="○","ウ","無")</f>
        <v>無</v>
      </c>
      <c r="AD11" s="156"/>
      <c r="AE11" s="195" t="str">
        <f>IF('申請書（裏）'!J7="○","エ","無")</f>
        <v>無</v>
      </c>
      <c r="AF11" s="156"/>
      <c r="AG11" s="195" t="str">
        <f>IF('申請書（裏）'!K7="○","オ","無")</f>
        <v>無</v>
      </c>
      <c r="AH11" s="156"/>
      <c r="AI11" s="195" t="str">
        <f>IF('申請書（裏）'!L7="○","カ","無")</f>
        <v>無</v>
      </c>
      <c r="AJ11" s="156"/>
      <c r="AK11" s="195" t="str">
        <f>IF('申請書（裏）'!M7="○","キ","無")</f>
        <v>無</v>
      </c>
      <c r="AL11" s="156"/>
      <c r="AM11" s="195" t="str">
        <f>IF('申請書（裏）'!N7="○","ク","無")</f>
        <v>無</v>
      </c>
      <c r="AN11" s="156"/>
      <c r="AO11" s="155" t="str">
        <f>IF('申請書（裏）'!O7="○","ケ","無")</f>
        <v>無</v>
      </c>
      <c r="AP11" s="156"/>
      <c r="AQ11" s="195" t="str">
        <f>IF('申請書（裏）'!P7="○","コ","無")</f>
        <v>無</v>
      </c>
      <c r="AR11" s="156"/>
      <c r="AS11" s="136">
        <f>'申請書（裏）'!G7</f>
        <v>0</v>
      </c>
      <c r="AT11" s="137"/>
      <c r="AU11" s="137"/>
      <c r="AV11" s="137"/>
      <c r="AW11" s="137"/>
      <c r="AX11" s="137"/>
      <c r="AY11" s="193" t="s">
        <v>0</v>
      </c>
      <c r="AZ11" s="194"/>
    </row>
    <row r="12" spans="11:52" ht="11.25" customHeight="1" x14ac:dyDescent="0.15">
      <c r="K12" s="173"/>
      <c r="L12" s="174"/>
      <c r="M12" s="179"/>
      <c r="N12" s="180"/>
      <c r="O12" s="180"/>
      <c r="P12" s="180"/>
      <c r="Q12" s="180"/>
      <c r="R12" s="180"/>
      <c r="S12" s="180"/>
      <c r="T12" s="181"/>
      <c r="U12" s="182"/>
      <c r="V12" s="182"/>
      <c r="W12" s="182"/>
      <c r="X12" s="168"/>
      <c r="Y12" s="169"/>
      <c r="Z12" s="170"/>
      <c r="AA12" s="196"/>
      <c r="AB12" s="158"/>
      <c r="AC12" s="196"/>
      <c r="AD12" s="158"/>
      <c r="AE12" s="196"/>
      <c r="AF12" s="158"/>
      <c r="AG12" s="196"/>
      <c r="AH12" s="158"/>
      <c r="AI12" s="196"/>
      <c r="AJ12" s="158"/>
      <c r="AK12" s="196"/>
      <c r="AL12" s="158"/>
      <c r="AM12" s="196"/>
      <c r="AN12" s="158"/>
      <c r="AO12" s="157"/>
      <c r="AP12" s="158"/>
      <c r="AQ12" s="196"/>
      <c r="AR12" s="158"/>
      <c r="AS12" s="138"/>
      <c r="AT12" s="139"/>
      <c r="AU12" s="139"/>
      <c r="AV12" s="139"/>
      <c r="AW12" s="139"/>
      <c r="AX12" s="139"/>
      <c r="AY12" s="193"/>
      <c r="AZ12" s="194"/>
    </row>
    <row r="13" spans="11:52" ht="11.25" customHeight="1" x14ac:dyDescent="0.15">
      <c r="K13" s="173"/>
      <c r="L13" s="174"/>
      <c r="M13" s="178"/>
      <c r="N13" s="180">
        <f>'申請書（裏）'!C8</f>
        <v>0</v>
      </c>
      <c r="O13" s="180"/>
      <c r="P13" s="180"/>
      <c r="Q13" s="180"/>
      <c r="R13" s="180"/>
      <c r="S13" s="180"/>
      <c r="T13" s="181"/>
      <c r="U13" s="182">
        <f>'申請書（裏）'!B8</f>
        <v>0</v>
      </c>
      <c r="V13" s="182"/>
      <c r="W13" s="182"/>
      <c r="X13" s="165" t="str">
        <f>IF('申請書（裏）'!H8="同居","ア","無")</f>
        <v>無</v>
      </c>
      <c r="Y13" s="166"/>
      <c r="Z13" s="167"/>
      <c r="AA13" s="195" t="str">
        <f>IF('申請書（裏）'!H8="別居","イ","無")</f>
        <v>無</v>
      </c>
      <c r="AB13" s="156"/>
      <c r="AC13" s="195" t="str">
        <f>IF('申請書（裏）'!I8="○","ウ","無")</f>
        <v>無</v>
      </c>
      <c r="AD13" s="156"/>
      <c r="AE13" s="195" t="str">
        <f>IF('申請書（裏）'!J8="○","エ","無")</f>
        <v>無</v>
      </c>
      <c r="AF13" s="156"/>
      <c r="AG13" s="195" t="str">
        <f>IF('申請書（裏）'!K8="○","オ","無")</f>
        <v>無</v>
      </c>
      <c r="AH13" s="156"/>
      <c r="AI13" s="195" t="str">
        <f>IF('申請書（裏）'!L8="○","カ","無")</f>
        <v>無</v>
      </c>
      <c r="AJ13" s="156"/>
      <c r="AK13" s="195" t="str">
        <f>IF('申請書（裏）'!M8="○","キ","無")</f>
        <v>無</v>
      </c>
      <c r="AL13" s="156"/>
      <c r="AM13" s="195" t="str">
        <f>IF('申請書（裏）'!N8="○","ク","無")</f>
        <v>無</v>
      </c>
      <c r="AN13" s="156"/>
      <c r="AO13" s="155" t="str">
        <f>IF('申請書（裏）'!O8="○","ケ","無")</f>
        <v>無</v>
      </c>
      <c r="AP13" s="156"/>
      <c r="AQ13" s="195" t="str">
        <f>IF('申請書（裏）'!P8="○","コ","無")</f>
        <v>無</v>
      </c>
      <c r="AR13" s="156"/>
      <c r="AS13" s="136">
        <f>'申請書（裏）'!G8</f>
        <v>0</v>
      </c>
      <c r="AT13" s="137"/>
      <c r="AU13" s="137"/>
      <c r="AV13" s="137"/>
      <c r="AW13" s="137"/>
      <c r="AX13" s="137"/>
      <c r="AY13" s="193" t="s">
        <v>0</v>
      </c>
      <c r="AZ13" s="194"/>
    </row>
    <row r="14" spans="11:52" ht="11.25" customHeight="1" x14ac:dyDescent="0.15">
      <c r="K14" s="173"/>
      <c r="L14" s="174"/>
      <c r="M14" s="179"/>
      <c r="N14" s="180"/>
      <c r="O14" s="180"/>
      <c r="P14" s="180"/>
      <c r="Q14" s="180"/>
      <c r="R14" s="180"/>
      <c r="S14" s="180"/>
      <c r="T14" s="181"/>
      <c r="U14" s="182"/>
      <c r="V14" s="182"/>
      <c r="W14" s="182"/>
      <c r="X14" s="168"/>
      <c r="Y14" s="169"/>
      <c r="Z14" s="170"/>
      <c r="AA14" s="196"/>
      <c r="AB14" s="158"/>
      <c r="AC14" s="196"/>
      <c r="AD14" s="158"/>
      <c r="AE14" s="196"/>
      <c r="AF14" s="158"/>
      <c r="AG14" s="196"/>
      <c r="AH14" s="158"/>
      <c r="AI14" s="196"/>
      <c r="AJ14" s="158"/>
      <c r="AK14" s="196"/>
      <c r="AL14" s="158"/>
      <c r="AM14" s="196"/>
      <c r="AN14" s="158"/>
      <c r="AO14" s="157"/>
      <c r="AP14" s="158"/>
      <c r="AQ14" s="196"/>
      <c r="AR14" s="158"/>
      <c r="AS14" s="138"/>
      <c r="AT14" s="139"/>
      <c r="AU14" s="139"/>
      <c r="AV14" s="139"/>
      <c r="AW14" s="139"/>
      <c r="AX14" s="139"/>
      <c r="AY14" s="193"/>
      <c r="AZ14" s="194"/>
    </row>
    <row r="15" spans="11:52" ht="11.25" customHeight="1" x14ac:dyDescent="0.15">
      <c r="K15" s="173"/>
      <c r="L15" s="174"/>
      <c r="M15" s="178"/>
      <c r="N15" s="180">
        <f>'申請書（裏）'!C9</f>
        <v>0</v>
      </c>
      <c r="O15" s="180"/>
      <c r="P15" s="180"/>
      <c r="Q15" s="180"/>
      <c r="R15" s="180"/>
      <c r="S15" s="180"/>
      <c r="T15" s="181"/>
      <c r="U15" s="182">
        <f>'申請書（裏）'!B9</f>
        <v>0</v>
      </c>
      <c r="V15" s="182"/>
      <c r="W15" s="182"/>
      <c r="X15" s="165" t="str">
        <f>IF('申請書（裏）'!H9="同居","ア","無")</f>
        <v>無</v>
      </c>
      <c r="Y15" s="166"/>
      <c r="Z15" s="167"/>
      <c r="AA15" s="195" t="str">
        <f>IF('申請書（裏）'!H9="別居","イ","無")</f>
        <v>無</v>
      </c>
      <c r="AB15" s="156"/>
      <c r="AC15" s="195" t="str">
        <f>IF('申請書（裏）'!I9="○","ウ","無")</f>
        <v>無</v>
      </c>
      <c r="AD15" s="156"/>
      <c r="AE15" s="195" t="str">
        <f>IF('申請書（裏）'!J9="○","エ","無")</f>
        <v>無</v>
      </c>
      <c r="AF15" s="156"/>
      <c r="AG15" s="195" t="str">
        <f>IF('申請書（裏）'!K9="○","オ","無")</f>
        <v>無</v>
      </c>
      <c r="AH15" s="156"/>
      <c r="AI15" s="195" t="str">
        <f>IF('申請書（裏）'!L9="○","カ","無")</f>
        <v>無</v>
      </c>
      <c r="AJ15" s="156"/>
      <c r="AK15" s="195" t="str">
        <f>IF('申請書（裏）'!M9="○","キ","無")</f>
        <v>無</v>
      </c>
      <c r="AL15" s="156"/>
      <c r="AM15" s="195" t="str">
        <f>IF('申請書（裏）'!N9="○","ク","無")</f>
        <v>無</v>
      </c>
      <c r="AN15" s="156"/>
      <c r="AO15" s="155" t="str">
        <f>IF('申請書（裏）'!O9="○","ケ","無")</f>
        <v>無</v>
      </c>
      <c r="AP15" s="156"/>
      <c r="AQ15" s="195" t="str">
        <f>IF('申請書（裏）'!P9="○","コ","無")</f>
        <v>無</v>
      </c>
      <c r="AR15" s="156"/>
      <c r="AS15" s="136">
        <f>'申請書（裏）'!G9</f>
        <v>0</v>
      </c>
      <c r="AT15" s="137"/>
      <c r="AU15" s="137"/>
      <c r="AV15" s="137"/>
      <c r="AW15" s="137"/>
      <c r="AX15" s="137"/>
      <c r="AY15" s="193" t="s">
        <v>0</v>
      </c>
      <c r="AZ15" s="194"/>
    </row>
    <row r="16" spans="11:52" ht="11.25" customHeight="1" x14ac:dyDescent="0.15">
      <c r="K16" s="173"/>
      <c r="L16" s="174"/>
      <c r="M16" s="179"/>
      <c r="N16" s="180"/>
      <c r="O16" s="180"/>
      <c r="P16" s="180"/>
      <c r="Q16" s="180"/>
      <c r="R16" s="180"/>
      <c r="S16" s="180"/>
      <c r="T16" s="181"/>
      <c r="U16" s="182"/>
      <c r="V16" s="182"/>
      <c r="W16" s="182"/>
      <c r="X16" s="168"/>
      <c r="Y16" s="169"/>
      <c r="Z16" s="170"/>
      <c r="AA16" s="196"/>
      <c r="AB16" s="158"/>
      <c r="AC16" s="196"/>
      <c r="AD16" s="158"/>
      <c r="AE16" s="196"/>
      <c r="AF16" s="158"/>
      <c r="AG16" s="196"/>
      <c r="AH16" s="158"/>
      <c r="AI16" s="196"/>
      <c r="AJ16" s="158"/>
      <c r="AK16" s="196"/>
      <c r="AL16" s="158"/>
      <c r="AM16" s="196"/>
      <c r="AN16" s="158"/>
      <c r="AO16" s="157"/>
      <c r="AP16" s="158"/>
      <c r="AQ16" s="196"/>
      <c r="AR16" s="158"/>
      <c r="AS16" s="138"/>
      <c r="AT16" s="139"/>
      <c r="AU16" s="139"/>
      <c r="AV16" s="139"/>
      <c r="AW16" s="139"/>
      <c r="AX16" s="139"/>
      <c r="AY16" s="193"/>
      <c r="AZ16" s="194"/>
    </row>
    <row r="17" spans="11:64" ht="11.25" customHeight="1" x14ac:dyDescent="0.15">
      <c r="K17" s="173"/>
      <c r="L17" s="174"/>
      <c r="M17" s="183"/>
      <c r="N17" s="180">
        <f>'申請書（裏）'!C10</f>
        <v>0</v>
      </c>
      <c r="O17" s="180"/>
      <c r="P17" s="180"/>
      <c r="Q17" s="180"/>
      <c r="R17" s="180"/>
      <c r="S17" s="180"/>
      <c r="T17" s="181"/>
      <c r="U17" s="182">
        <f>'申請書（裏）'!B10</f>
        <v>0</v>
      </c>
      <c r="V17" s="182"/>
      <c r="W17" s="182"/>
      <c r="X17" s="165" t="str">
        <f>IF('申請書（裏）'!H10="同居","ア","無")</f>
        <v>無</v>
      </c>
      <c r="Y17" s="166"/>
      <c r="Z17" s="167"/>
      <c r="AA17" s="195" t="str">
        <f>IF('申請書（裏）'!H10="別居","イ","無")</f>
        <v>無</v>
      </c>
      <c r="AB17" s="156"/>
      <c r="AC17" s="195" t="str">
        <f>IF('申請書（裏）'!I10="○","ウ","無")</f>
        <v>無</v>
      </c>
      <c r="AD17" s="156"/>
      <c r="AE17" s="195" t="str">
        <f>IF('申請書（裏）'!J10="○","エ","無")</f>
        <v>無</v>
      </c>
      <c r="AF17" s="156"/>
      <c r="AG17" s="195" t="str">
        <f>IF('申請書（裏）'!K10="○","オ","無")</f>
        <v>無</v>
      </c>
      <c r="AH17" s="156"/>
      <c r="AI17" s="195" t="str">
        <f>IF('申請書（裏）'!L10="○","カ","無")</f>
        <v>無</v>
      </c>
      <c r="AJ17" s="156"/>
      <c r="AK17" s="195" t="str">
        <f>IF('申請書（裏）'!M10="○","キ","無")</f>
        <v>無</v>
      </c>
      <c r="AL17" s="156"/>
      <c r="AM17" s="195" t="str">
        <f>IF('申請書（裏）'!N10="○","ク","無")</f>
        <v>無</v>
      </c>
      <c r="AN17" s="156"/>
      <c r="AO17" s="155" t="str">
        <f>IF('申請書（裏）'!O10="○","ケ","無")</f>
        <v>無</v>
      </c>
      <c r="AP17" s="156"/>
      <c r="AQ17" s="195" t="str">
        <f>IF('申請書（裏）'!P10="○","コ","無")</f>
        <v>無</v>
      </c>
      <c r="AR17" s="156"/>
      <c r="AS17" s="136">
        <f>'申請書（裏）'!G10</f>
        <v>0</v>
      </c>
      <c r="AT17" s="137"/>
      <c r="AU17" s="137"/>
      <c r="AV17" s="137"/>
      <c r="AW17" s="137"/>
      <c r="AX17" s="137"/>
      <c r="AY17" s="193" t="s">
        <v>0</v>
      </c>
      <c r="AZ17" s="194"/>
    </row>
    <row r="18" spans="11:64" ht="11.25" customHeight="1" x14ac:dyDescent="0.15">
      <c r="K18" s="173"/>
      <c r="L18" s="174"/>
      <c r="M18" s="183"/>
      <c r="N18" s="180"/>
      <c r="O18" s="180"/>
      <c r="P18" s="180"/>
      <c r="Q18" s="180"/>
      <c r="R18" s="180"/>
      <c r="S18" s="180"/>
      <c r="T18" s="181"/>
      <c r="U18" s="182"/>
      <c r="V18" s="182"/>
      <c r="W18" s="182"/>
      <c r="X18" s="168"/>
      <c r="Y18" s="169"/>
      <c r="Z18" s="170"/>
      <c r="AA18" s="196"/>
      <c r="AB18" s="158"/>
      <c r="AC18" s="196"/>
      <c r="AD18" s="158"/>
      <c r="AE18" s="196"/>
      <c r="AF18" s="158"/>
      <c r="AG18" s="196"/>
      <c r="AH18" s="158"/>
      <c r="AI18" s="196"/>
      <c r="AJ18" s="158"/>
      <c r="AK18" s="196"/>
      <c r="AL18" s="158"/>
      <c r="AM18" s="196"/>
      <c r="AN18" s="158"/>
      <c r="AO18" s="157"/>
      <c r="AP18" s="158"/>
      <c r="AQ18" s="196"/>
      <c r="AR18" s="158"/>
      <c r="AS18" s="138"/>
      <c r="AT18" s="139"/>
      <c r="AU18" s="139"/>
      <c r="AV18" s="139"/>
      <c r="AW18" s="139"/>
      <c r="AX18" s="139"/>
      <c r="AY18" s="193"/>
      <c r="AZ18" s="194"/>
    </row>
    <row r="19" spans="11:64" ht="11.25" customHeight="1" x14ac:dyDescent="0.15">
      <c r="K19" s="173"/>
      <c r="L19" s="174"/>
      <c r="M19" s="183"/>
      <c r="N19" s="180"/>
      <c r="O19" s="180"/>
      <c r="P19" s="180"/>
      <c r="Q19" s="180"/>
      <c r="R19" s="180"/>
      <c r="S19" s="180"/>
      <c r="T19" s="181"/>
      <c r="U19" s="182"/>
      <c r="V19" s="182"/>
      <c r="W19" s="182"/>
      <c r="X19" s="165" t="s">
        <v>18</v>
      </c>
      <c r="Y19" s="166"/>
      <c r="Z19" s="167"/>
      <c r="AA19" s="195" t="s">
        <v>18</v>
      </c>
      <c r="AB19" s="156"/>
      <c r="AC19" s="195" t="s">
        <v>18</v>
      </c>
      <c r="AD19" s="156"/>
      <c r="AE19" s="195" t="s">
        <v>18</v>
      </c>
      <c r="AF19" s="156"/>
      <c r="AG19" s="195" t="s">
        <v>18</v>
      </c>
      <c r="AH19" s="156"/>
      <c r="AI19" s="280" t="s">
        <v>18</v>
      </c>
      <c r="AJ19" s="281"/>
      <c r="AK19" s="195" t="s">
        <v>18</v>
      </c>
      <c r="AL19" s="156"/>
      <c r="AM19" s="195" t="s">
        <v>18</v>
      </c>
      <c r="AN19" s="156"/>
      <c r="AO19" s="155" t="s">
        <v>18</v>
      </c>
      <c r="AP19" s="156"/>
      <c r="AQ19" s="195" t="s">
        <v>18</v>
      </c>
      <c r="AR19" s="156"/>
      <c r="AS19" s="136"/>
      <c r="AT19" s="137"/>
      <c r="AU19" s="137"/>
      <c r="AV19" s="137"/>
      <c r="AW19" s="137"/>
      <c r="AX19" s="137"/>
      <c r="AY19" s="193" t="s">
        <v>0</v>
      </c>
      <c r="AZ19" s="194"/>
    </row>
    <row r="20" spans="11:64" ht="11.25" customHeight="1" x14ac:dyDescent="0.15">
      <c r="K20" s="173"/>
      <c r="L20" s="174"/>
      <c r="M20" s="183"/>
      <c r="N20" s="180"/>
      <c r="O20" s="180"/>
      <c r="P20" s="180"/>
      <c r="Q20" s="180"/>
      <c r="R20" s="180"/>
      <c r="S20" s="180"/>
      <c r="T20" s="181"/>
      <c r="U20" s="182"/>
      <c r="V20" s="182"/>
      <c r="W20" s="182"/>
      <c r="X20" s="168"/>
      <c r="Y20" s="169"/>
      <c r="Z20" s="170"/>
      <c r="AA20" s="196"/>
      <c r="AB20" s="158"/>
      <c r="AC20" s="196"/>
      <c r="AD20" s="158"/>
      <c r="AE20" s="196"/>
      <c r="AF20" s="158"/>
      <c r="AG20" s="196"/>
      <c r="AH20" s="158"/>
      <c r="AI20" s="282"/>
      <c r="AJ20" s="283"/>
      <c r="AK20" s="196"/>
      <c r="AL20" s="158"/>
      <c r="AM20" s="196"/>
      <c r="AN20" s="158"/>
      <c r="AO20" s="157"/>
      <c r="AP20" s="158"/>
      <c r="AQ20" s="196"/>
      <c r="AR20" s="158"/>
      <c r="AS20" s="138"/>
      <c r="AT20" s="139"/>
      <c r="AU20" s="139"/>
      <c r="AV20" s="139"/>
      <c r="AW20" s="139"/>
      <c r="AX20" s="139"/>
      <c r="AY20" s="193"/>
      <c r="AZ20" s="194"/>
    </row>
    <row r="21" spans="11:64" ht="11.25" customHeight="1" x14ac:dyDescent="0.15">
      <c r="K21" s="173"/>
      <c r="L21" s="174"/>
      <c r="M21" s="183"/>
      <c r="N21" s="180"/>
      <c r="O21" s="180"/>
      <c r="P21" s="180"/>
      <c r="Q21" s="180"/>
      <c r="R21" s="180"/>
      <c r="S21" s="180"/>
      <c r="T21" s="181"/>
      <c r="U21" s="182"/>
      <c r="V21" s="182"/>
      <c r="W21" s="182"/>
      <c r="X21" s="165" t="s">
        <v>18</v>
      </c>
      <c r="Y21" s="166"/>
      <c r="Z21" s="167"/>
      <c r="AA21" s="195" t="s">
        <v>18</v>
      </c>
      <c r="AB21" s="156"/>
      <c r="AC21" s="195" t="s">
        <v>18</v>
      </c>
      <c r="AD21" s="156"/>
      <c r="AE21" s="195" t="s">
        <v>18</v>
      </c>
      <c r="AF21" s="156"/>
      <c r="AG21" s="195" t="s">
        <v>18</v>
      </c>
      <c r="AH21" s="156"/>
      <c r="AI21" s="280" t="s">
        <v>18</v>
      </c>
      <c r="AJ21" s="281"/>
      <c r="AK21" s="195" t="s">
        <v>18</v>
      </c>
      <c r="AL21" s="156"/>
      <c r="AM21" s="195" t="s">
        <v>18</v>
      </c>
      <c r="AN21" s="156"/>
      <c r="AO21" s="155" t="s">
        <v>18</v>
      </c>
      <c r="AP21" s="156"/>
      <c r="AQ21" s="195" t="s">
        <v>18</v>
      </c>
      <c r="AR21" s="156"/>
      <c r="AS21" s="136"/>
      <c r="AT21" s="137"/>
      <c r="AU21" s="137"/>
      <c r="AV21" s="137"/>
      <c r="AW21" s="137"/>
      <c r="AX21" s="137"/>
      <c r="AY21" s="193" t="s">
        <v>0</v>
      </c>
      <c r="AZ21" s="194"/>
    </row>
    <row r="22" spans="11:64" ht="11.25" customHeight="1" x14ac:dyDescent="0.15">
      <c r="K22" s="173"/>
      <c r="L22" s="174"/>
      <c r="M22" s="183"/>
      <c r="N22" s="180"/>
      <c r="O22" s="180"/>
      <c r="P22" s="180"/>
      <c r="Q22" s="180"/>
      <c r="R22" s="180"/>
      <c r="S22" s="180"/>
      <c r="T22" s="181"/>
      <c r="U22" s="182"/>
      <c r="V22" s="182"/>
      <c r="W22" s="182"/>
      <c r="X22" s="168"/>
      <c r="Y22" s="169"/>
      <c r="Z22" s="170"/>
      <c r="AA22" s="196"/>
      <c r="AB22" s="158"/>
      <c r="AC22" s="196"/>
      <c r="AD22" s="158"/>
      <c r="AE22" s="196"/>
      <c r="AF22" s="158"/>
      <c r="AG22" s="196"/>
      <c r="AH22" s="158"/>
      <c r="AI22" s="282"/>
      <c r="AJ22" s="283"/>
      <c r="AK22" s="196"/>
      <c r="AL22" s="158"/>
      <c r="AM22" s="196"/>
      <c r="AN22" s="158"/>
      <c r="AO22" s="157"/>
      <c r="AP22" s="158"/>
      <c r="AQ22" s="196"/>
      <c r="AR22" s="158"/>
      <c r="AS22" s="138"/>
      <c r="AT22" s="139"/>
      <c r="AU22" s="139"/>
      <c r="AV22" s="139"/>
      <c r="AW22" s="139"/>
      <c r="AX22" s="139"/>
      <c r="AY22" s="193"/>
      <c r="AZ22" s="194"/>
    </row>
    <row r="23" spans="11:64" ht="11.25" customHeight="1" x14ac:dyDescent="0.15">
      <c r="K23" s="173"/>
      <c r="L23" s="174"/>
      <c r="M23" s="183"/>
      <c r="N23" s="180"/>
      <c r="O23" s="180"/>
      <c r="P23" s="180"/>
      <c r="Q23" s="180"/>
      <c r="R23" s="180"/>
      <c r="S23" s="180"/>
      <c r="T23" s="181"/>
      <c r="U23" s="182"/>
      <c r="V23" s="182"/>
      <c r="W23" s="182"/>
      <c r="X23" s="165" t="s">
        <v>18</v>
      </c>
      <c r="Y23" s="166"/>
      <c r="Z23" s="167"/>
      <c r="AA23" s="195" t="s">
        <v>18</v>
      </c>
      <c r="AB23" s="156"/>
      <c r="AC23" s="195" t="s">
        <v>18</v>
      </c>
      <c r="AD23" s="156"/>
      <c r="AE23" s="195" t="s">
        <v>18</v>
      </c>
      <c r="AF23" s="156"/>
      <c r="AG23" s="195" t="s">
        <v>18</v>
      </c>
      <c r="AH23" s="156"/>
      <c r="AI23" s="280" t="s">
        <v>18</v>
      </c>
      <c r="AJ23" s="281"/>
      <c r="AK23" s="195" t="s">
        <v>18</v>
      </c>
      <c r="AL23" s="156"/>
      <c r="AM23" s="195" t="s">
        <v>18</v>
      </c>
      <c r="AN23" s="156"/>
      <c r="AO23" s="195" t="s">
        <v>18</v>
      </c>
      <c r="AP23" s="156"/>
      <c r="AQ23" s="195" t="s">
        <v>18</v>
      </c>
      <c r="AR23" s="156"/>
      <c r="AS23" s="136"/>
      <c r="AT23" s="137"/>
      <c r="AU23" s="137"/>
      <c r="AV23" s="137"/>
      <c r="AW23" s="137"/>
      <c r="AX23" s="137"/>
      <c r="AY23" s="193" t="s">
        <v>0</v>
      </c>
      <c r="AZ23" s="194"/>
    </row>
    <row r="24" spans="11:64" ht="11.25" customHeight="1" thickBot="1" x14ac:dyDescent="0.2">
      <c r="K24" s="175"/>
      <c r="L24" s="176"/>
      <c r="M24" s="209"/>
      <c r="N24" s="210"/>
      <c r="O24" s="210"/>
      <c r="P24" s="210"/>
      <c r="Q24" s="210"/>
      <c r="R24" s="210"/>
      <c r="S24" s="210"/>
      <c r="T24" s="211"/>
      <c r="U24" s="212"/>
      <c r="V24" s="212"/>
      <c r="W24" s="212"/>
      <c r="X24" s="284"/>
      <c r="Y24" s="285"/>
      <c r="Z24" s="286"/>
      <c r="AA24" s="220"/>
      <c r="AB24" s="221"/>
      <c r="AC24" s="220"/>
      <c r="AD24" s="221"/>
      <c r="AE24" s="220"/>
      <c r="AF24" s="221"/>
      <c r="AG24" s="220"/>
      <c r="AH24" s="221"/>
      <c r="AI24" s="287"/>
      <c r="AJ24" s="288"/>
      <c r="AK24" s="220"/>
      <c r="AL24" s="221"/>
      <c r="AM24" s="220"/>
      <c r="AN24" s="221"/>
      <c r="AO24" s="220"/>
      <c r="AP24" s="221"/>
      <c r="AQ24" s="220"/>
      <c r="AR24" s="221"/>
      <c r="AS24" s="140"/>
      <c r="AT24" s="141"/>
      <c r="AU24" s="141"/>
      <c r="AV24" s="141"/>
      <c r="AW24" s="141"/>
      <c r="AX24" s="141"/>
      <c r="AY24" s="213"/>
      <c r="AZ24" s="214"/>
    </row>
    <row r="25" spans="11:64" s="11" customFormat="1" ht="22.5" customHeight="1" thickTop="1" x14ac:dyDescent="0.15">
      <c r="K25" s="8"/>
      <c r="L25" s="9"/>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215" t="s">
        <v>3</v>
      </c>
      <c r="AP25" s="215"/>
      <c r="AQ25" s="216" t="s">
        <v>4</v>
      </c>
      <c r="AR25" s="216"/>
      <c r="AS25" s="217">
        <f>SUMIF(AS7:AX24, "&gt;0")</f>
        <v>0</v>
      </c>
      <c r="AT25" s="217"/>
      <c r="AU25" s="217"/>
      <c r="AV25" s="217"/>
      <c r="AW25" s="217"/>
      <c r="AX25" s="217"/>
      <c r="AY25" s="218" t="s">
        <v>0</v>
      </c>
      <c r="AZ25" s="219"/>
    </row>
    <row r="26" spans="11:64" ht="22.5" customHeight="1" x14ac:dyDescent="0.15">
      <c r="K26" s="2"/>
      <c r="L26" s="2"/>
      <c r="M26" s="5"/>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4"/>
      <c r="AP26" s="4"/>
      <c r="AQ26" s="5"/>
      <c r="AR26" s="5"/>
      <c r="AS26" s="6"/>
      <c r="AT26" s="6"/>
      <c r="AU26" s="6"/>
      <c r="AV26" s="6"/>
      <c r="AW26" s="6"/>
      <c r="AX26" s="6"/>
      <c r="AY26" s="7"/>
      <c r="AZ26" s="7"/>
    </row>
    <row r="27" spans="11:64" ht="22.5" customHeight="1" x14ac:dyDescent="0.15">
      <c r="K27" s="268" t="s">
        <v>6</v>
      </c>
      <c r="L27" s="269"/>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2" t="s">
        <v>7</v>
      </c>
      <c r="AN27" s="232"/>
      <c r="AO27" s="232"/>
      <c r="AP27" s="232"/>
      <c r="AQ27" s="232"/>
      <c r="AR27" s="232"/>
      <c r="AS27" s="232"/>
      <c r="AT27" s="233"/>
      <c r="AU27" s="234" t="s">
        <v>8</v>
      </c>
      <c r="AV27" s="232"/>
      <c r="AW27" s="232"/>
      <c r="AX27" s="232"/>
      <c r="AY27" s="232"/>
      <c r="AZ27" s="235"/>
      <c r="BD27" s="33"/>
      <c r="BE27" s="33"/>
      <c r="BF27" s="33"/>
      <c r="BG27" s="33"/>
      <c r="BH27" s="33"/>
      <c r="BI27" s="33"/>
    </row>
    <row r="28" spans="11:64" ht="22.5" customHeight="1" x14ac:dyDescent="0.15">
      <c r="K28" s="270"/>
      <c r="L28" s="271"/>
      <c r="M28" s="133" t="s">
        <v>16</v>
      </c>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c r="AL28" s="134"/>
      <c r="AM28" s="227">
        <f>COUNTIF(X7:Z24,"ア")</f>
        <v>0</v>
      </c>
      <c r="AN28" s="228"/>
      <c r="AO28" s="12" t="s">
        <v>12</v>
      </c>
      <c r="AP28" s="12" t="s">
        <v>13</v>
      </c>
      <c r="AQ28" s="229">
        <v>38</v>
      </c>
      <c r="AR28" s="229"/>
      <c r="AS28" s="12" t="s">
        <v>14</v>
      </c>
      <c r="AT28" s="12" t="s">
        <v>15</v>
      </c>
      <c r="AU28" s="289">
        <f>SUM(AM28*AQ28)*10000</f>
        <v>0</v>
      </c>
      <c r="AV28" s="290"/>
      <c r="AW28" s="290"/>
      <c r="AX28" s="290"/>
      <c r="AY28" s="290"/>
      <c r="AZ28" s="291"/>
      <c r="BD28" s="33"/>
      <c r="BE28" s="33"/>
      <c r="BF28" s="33"/>
      <c r="BG28" s="33"/>
      <c r="BH28" s="33"/>
      <c r="BI28" s="33"/>
      <c r="BL28" s="33"/>
    </row>
    <row r="29" spans="11:64" ht="24" customHeight="1" x14ac:dyDescent="0.15">
      <c r="K29" s="270"/>
      <c r="L29" s="271"/>
      <c r="M29" s="222" t="s">
        <v>17</v>
      </c>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3"/>
      <c r="AL29" s="223"/>
      <c r="AM29" s="227">
        <f>COUNTIF(AA7:AB24,"イ")</f>
        <v>0</v>
      </c>
      <c r="AN29" s="228"/>
      <c r="AO29" s="12" t="s">
        <v>12</v>
      </c>
      <c r="AP29" s="12" t="s">
        <v>13</v>
      </c>
      <c r="AQ29" s="229">
        <v>38</v>
      </c>
      <c r="AR29" s="229"/>
      <c r="AS29" s="12" t="s">
        <v>14</v>
      </c>
      <c r="AT29" s="12" t="s">
        <v>15</v>
      </c>
      <c r="AU29" s="224">
        <f>SUM(AM29*AQ29)*10000</f>
        <v>0</v>
      </c>
      <c r="AV29" s="225"/>
      <c r="AW29" s="225"/>
      <c r="AX29" s="225"/>
      <c r="AY29" s="225"/>
      <c r="AZ29" s="226"/>
      <c r="BD29" s="33"/>
      <c r="BE29" s="33"/>
      <c r="BF29" s="33"/>
      <c r="BG29" s="33"/>
      <c r="BH29" s="33"/>
      <c r="BI29" s="33"/>
    </row>
    <row r="30" spans="11:64" ht="18.75" customHeight="1" x14ac:dyDescent="0.15">
      <c r="K30" s="270"/>
      <c r="L30" s="271"/>
      <c r="M30" s="130" t="s">
        <v>42</v>
      </c>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240"/>
      <c r="AM30" s="27"/>
      <c r="AN30" s="28"/>
      <c r="AO30" s="28"/>
      <c r="AP30" s="28"/>
      <c r="AQ30" s="28"/>
      <c r="AR30" s="28"/>
      <c r="AS30" s="28"/>
      <c r="AT30" s="29"/>
      <c r="AU30" s="236">
        <f>COUNTIF(AC7:AD24,"ウ")*100000</f>
        <v>0</v>
      </c>
      <c r="AV30" s="237"/>
      <c r="AW30" s="237"/>
      <c r="AX30" s="237"/>
      <c r="AY30" s="237"/>
      <c r="AZ30" s="238"/>
      <c r="BA30" s="32"/>
      <c r="BD30" s="33"/>
      <c r="BE30" s="33"/>
      <c r="BF30" s="33"/>
      <c r="BG30" s="33"/>
      <c r="BH30" s="33"/>
      <c r="BI30" s="33"/>
    </row>
    <row r="31" spans="11:64" ht="24.75" customHeight="1" x14ac:dyDescent="0.15">
      <c r="K31" s="270"/>
      <c r="L31" s="271"/>
      <c r="M31" s="241"/>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243"/>
      <c r="AM31" s="30"/>
      <c r="AN31" s="31"/>
      <c r="AO31" s="31"/>
      <c r="AP31" s="31"/>
      <c r="AQ31" s="31"/>
      <c r="AR31" s="31"/>
      <c r="AS31" s="244" t="s">
        <v>41</v>
      </c>
      <c r="AT31" s="244"/>
      <c r="AU31" s="244"/>
      <c r="AV31" s="244"/>
      <c r="AW31" s="244"/>
      <c r="AX31" s="244"/>
      <c r="AY31" s="244"/>
      <c r="AZ31" s="245"/>
      <c r="BA31" s="32"/>
    </row>
    <row r="32" spans="11:64" ht="22.5" customHeight="1" x14ac:dyDescent="0.15">
      <c r="K32" s="270"/>
      <c r="L32" s="271"/>
      <c r="M32" s="222" t="s">
        <v>28</v>
      </c>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7">
        <f>COUNTIF(AE9:AF24,"エ")</f>
        <v>0</v>
      </c>
      <c r="AN32" s="228"/>
      <c r="AO32" s="25" t="s">
        <v>12</v>
      </c>
      <c r="AP32" s="25" t="s">
        <v>13</v>
      </c>
      <c r="AQ32" s="229">
        <v>10</v>
      </c>
      <c r="AR32" s="229"/>
      <c r="AS32" s="12" t="s">
        <v>14</v>
      </c>
      <c r="AT32" s="26" t="s">
        <v>15</v>
      </c>
      <c r="AU32" s="224">
        <f t="shared" ref="AU32:AU34" si="0">SUM(AM32*AQ32)*10000</f>
        <v>0</v>
      </c>
      <c r="AV32" s="225"/>
      <c r="AW32" s="225"/>
      <c r="AX32" s="225"/>
      <c r="AY32" s="225"/>
      <c r="AZ32" s="226"/>
    </row>
    <row r="33" spans="11:56" ht="22.5" customHeight="1" x14ac:dyDescent="0.15">
      <c r="K33" s="270"/>
      <c r="L33" s="271"/>
      <c r="M33" s="222" t="s">
        <v>29</v>
      </c>
      <c r="N33" s="223"/>
      <c r="O33" s="223"/>
      <c r="P33" s="223"/>
      <c r="Q33" s="223"/>
      <c r="R33" s="223"/>
      <c r="S33" s="223"/>
      <c r="T33" s="223"/>
      <c r="U33" s="223"/>
      <c r="V33" s="223"/>
      <c r="W33" s="223"/>
      <c r="X33" s="223"/>
      <c r="Y33" s="223"/>
      <c r="Z33" s="223"/>
      <c r="AA33" s="223"/>
      <c r="AB33" s="223"/>
      <c r="AC33" s="223"/>
      <c r="AD33" s="223"/>
      <c r="AE33" s="223"/>
      <c r="AF33" s="223"/>
      <c r="AG33" s="223"/>
      <c r="AH33" s="223"/>
      <c r="AI33" s="223"/>
      <c r="AJ33" s="223"/>
      <c r="AK33" s="223"/>
      <c r="AL33" s="223"/>
      <c r="AM33" s="227">
        <f>COUNTIF(AG9:AH24,"オ")</f>
        <v>0</v>
      </c>
      <c r="AN33" s="228"/>
      <c r="AO33" s="12" t="s">
        <v>12</v>
      </c>
      <c r="AP33" s="12" t="s">
        <v>13</v>
      </c>
      <c r="AQ33" s="229">
        <v>10</v>
      </c>
      <c r="AR33" s="229"/>
      <c r="AS33" s="12" t="s">
        <v>14</v>
      </c>
      <c r="AT33" s="12" t="s">
        <v>15</v>
      </c>
      <c r="AU33" s="289">
        <f t="shared" si="0"/>
        <v>0</v>
      </c>
      <c r="AV33" s="290"/>
      <c r="AW33" s="290"/>
      <c r="AX33" s="290"/>
      <c r="AY33" s="290"/>
      <c r="AZ33" s="291"/>
    </row>
    <row r="34" spans="11:56" ht="22.5" customHeight="1" x14ac:dyDescent="0.15">
      <c r="K34" s="270"/>
      <c r="L34" s="271"/>
      <c r="M34" s="292" t="s">
        <v>30</v>
      </c>
      <c r="N34" s="293"/>
      <c r="O34" s="293"/>
      <c r="P34" s="293"/>
      <c r="Q34" s="293"/>
      <c r="R34" s="293"/>
      <c r="S34" s="293"/>
      <c r="T34" s="293"/>
      <c r="U34" s="293"/>
      <c r="V34" s="293"/>
      <c r="W34" s="293"/>
      <c r="X34" s="293"/>
      <c r="Y34" s="293"/>
      <c r="Z34" s="293"/>
      <c r="AA34" s="293"/>
      <c r="AB34" s="293"/>
      <c r="AC34" s="293"/>
      <c r="AD34" s="293"/>
      <c r="AE34" s="293"/>
      <c r="AF34" s="293"/>
      <c r="AG34" s="293"/>
      <c r="AH34" s="293"/>
      <c r="AI34" s="293"/>
      <c r="AJ34" s="293"/>
      <c r="AK34" s="293"/>
      <c r="AL34" s="293"/>
      <c r="AM34" s="227">
        <f>COUNTIF(AI9:AJ24,"カ")</f>
        <v>0</v>
      </c>
      <c r="AN34" s="228"/>
      <c r="AO34" s="13" t="s">
        <v>12</v>
      </c>
      <c r="AP34" s="13" t="s">
        <v>13</v>
      </c>
      <c r="AQ34" s="230">
        <v>25</v>
      </c>
      <c r="AR34" s="230"/>
      <c r="AS34" s="13" t="s">
        <v>14</v>
      </c>
      <c r="AT34" s="13" t="s">
        <v>15</v>
      </c>
      <c r="AU34" s="296">
        <f t="shared" si="0"/>
        <v>0</v>
      </c>
      <c r="AV34" s="297"/>
      <c r="AW34" s="297"/>
      <c r="AX34" s="297"/>
      <c r="AY34" s="297"/>
      <c r="AZ34" s="298"/>
    </row>
    <row r="35" spans="11:56" ht="22.5" customHeight="1" x14ac:dyDescent="0.15">
      <c r="K35" s="270"/>
      <c r="L35" s="271"/>
      <c r="M35" s="294"/>
      <c r="N35" s="295"/>
      <c r="O35" s="295"/>
      <c r="P35" s="295"/>
      <c r="Q35" s="295"/>
      <c r="R35" s="295"/>
      <c r="S35" s="295"/>
      <c r="T35" s="295"/>
      <c r="U35" s="295"/>
      <c r="V35" s="295"/>
      <c r="W35" s="295"/>
      <c r="X35" s="295"/>
      <c r="Y35" s="295"/>
      <c r="Z35" s="295"/>
      <c r="AA35" s="295"/>
      <c r="AB35" s="295"/>
      <c r="AC35" s="295"/>
      <c r="AD35" s="295"/>
      <c r="AE35" s="295"/>
      <c r="AF35" s="295"/>
      <c r="AG35" s="295"/>
      <c r="AH35" s="295"/>
      <c r="AI35" s="295"/>
      <c r="AJ35" s="295"/>
      <c r="AK35" s="295"/>
      <c r="AL35" s="295"/>
      <c r="AM35" s="23"/>
      <c r="AN35" s="12"/>
      <c r="AO35" s="12"/>
      <c r="AP35" s="12"/>
      <c r="AQ35" s="12"/>
      <c r="AR35" s="12"/>
      <c r="AS35" s="14"/>
      <c r="AT35" s="15"/>
      <c r="AU35" s="18"/>
      <c r="AV35" s="19"/>
      <c r="AW35" s="19"/>
      <c r="AX35" s="19"/>
      <c r="AY35" s="19"/>
      <c r="AZ35" s="20"/>
    </row>
    <row r="36" spans="11:56" ht="22.5" customHeight="1" x14ac:dyDescent="0.15">
      <c r="K36" s="270"/>
      <c r="L36" s="271"/>
      <c r="M36" s="130" t="s">
        <v>43</v>
      </c>
      <c r="N36" s="239"/>
      <c r="O36" s="239"/>
      <c r="P36" s="239"/>
      <c r="Q36" s="239"/>
      <c r="R36" s="239"/>
      <c r="S36" s="239"/>
      <c r="T36" s="239"/>
      <c r="U36" s="239"/>
      <c r="V36" s="239"/>
      <c r="W36" s="239"/>
      <c r="X36" s="239"/>
      <c r="Y36" s="239"/>
      <c r="Z36" s="239"/>
      <c r="AA36" s="239"/>
      <c r="AB36" s="239"/>
      <c r="AC36" s="239"/>
      <c r="AD36" s="239"/>
      <c r="AE36" s="239"/>
      <c r="AF36" s="239"/>
      <c r="AG36" s="239"/>
      <c r="AH36" s="239"/>
      <c r="AI36" s="239"/>
      <c r="AJ36" s="239"/>
      <c r="AK36" s="239"/>
      <c r="AL36" s="240"/>
      <c r="AM36" s="227">
        <f>COUNTIF(AK7:AL24,"キ")</f>
        <v>0</v>
      </c>
      <c r="AN36" s="228"/>
      <c r="AO36" s="13" t="s">
        <v>12</v>
      </c>
      <c r="AP36" s="13" t="s">
        <v>13</v>
      </c>
      <c r="AQ36" s="230">
        <v>27</v>
      </c>
      <c r="AR36" s="230"/>
      <c r="AS36" s="13" t="s">
        <v>14</v>
      </c>
      <c r="AT36" s="13" t="s">
        <v>15</v>
      </c>
      <c r="AU36" s="274">
        <f t="shared" ref="AU36:AU41" si="1">SUM(AM36*AQ36)*10000</f>
        <v>0</v>
      </c>
      <c r="AV36" s="275"/>
      <c r="AW36" s="275"/>
      <c r="AX36" s="275"/>
      <c r="AY36" s="275"/>
      <c r="AZ36" s="276"/>
    </row>
    <row r="37" spans="11:56" ht="22.5" customHeight="1" x14ac:dyDescent="0.15">
      <c r="K37" s="270"/>
      <c r="L37" s="271"/>
      <c r="M37" s="241"/>
      <c r="N37" s="242"/>
      <c r="O37" s="242"/>
      <c r="P37" s="242"/>
      <c r="Q37" s="242"/>
      <c r="R37" s="242"/>
      <c r="S37" s="242"/>
      <c r="T37" s="242"/>
      <c r="U37" s="242"/>
      <c r="V37" s="242"/>
      <c r="W37" s="242"/>
      <c r="X37" s="242"/>
      <c r="Y37" s="242"/>
      <c r="Z37" s="242"/>
      <c r="AA37" s="242"/>
      <c r="AB37" s="242"/>
      <c r="AC37" s="242"/>
      <c r="AD37" s="242"/>
      <c r="AE37" s="242"/>
      <c r="AF37" s="242"/>
      <c r="AG37" s="242"/>
      <c r="AH37" s="242"/>
      <c r="AI37" s="242"/>
      <c r="AJ37" s="242"/>
      <c r="AK37" s="242"/>
      <c r="AL37" s="243"/>
      <c r="AM37" s="24"/>
      <c r="AN37" s="22"/>
      <c r="AO37" s="21"/>
      <c r="AP37" s="21"/>
      <c r="AQ37" s="22"/>
      <c r="AR37" s="22"/>
      <c r="AS37" s="21"/>
      <c r="AT37" s="21"/>
      <c r="AU37" s="64"/>
      <c r="AV37" s="65"/>
      <c r="AW37" s="65"/>
      <c r="AX37" s="65"/>
      <c r="AY37" s="65"/>
      <c r="AZ37" s="66"/>
    </row>
    <row r="38" spans="11:56" ht="22.5" customHeight="1" x14ac:dyDescent="0.15">
      <c r="K38" s="270"/>
      <c r="L38" s="271"/>
      <c r="M38" s="130" t="s">
        <v>31</v>
      </c>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2"/>
      <c r="AM38" s="227">
        <f>COUNTIF(AM7:AN24,"ク")</f>
        <v>0</v>
      </c>
      <c r="AN38" s="228"/>
      <c r="AO38" s="13" t="s">
        <v>12</v>
      </c>
      <c r="AP38" s="13" t="s">
        <v>13</v>
      </c>
      <c r="AQ38" s="230">
        <v>35</v>
      </c>
      <c r="AR38" s="230"/>
      <c r="AS38" s="13" t="s">
        <v>14</v>
      </c>
      <c r="AT38" s="13" t="s">
        <v>0</v>
      </c>
      <c r="AU38" s="274">
        <f t="shared" ref="AU38" si="2">SUM(AM38*AQ38)*10000</f>
        <v>0</v>
      </c>
      <c r="AV38" s="275"/>
      <c r="AW38" s="275"/>
      <c r="AX38" s="275"/>
      <c r="AY38" s="275"/>
      <c r="AZ38" s="276"/>
    </row>
    <row r="39" spans="11:56" ht="22.5" customHeight="1" x14ac:dyDescent="0.15">
      <c r="K39" s="270"/>
      <c r="L39" s="271"/>
      <c r="M39" s="133"/>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5"/>
      <c r="AM39" s="24"/>
      <c r="AN39" s="22"/>
      <c r="AO39" s="21"/>
      <c r="AP39" s="21"/>
      <c r="AQ39" s="22"/>
      <c r="AR39" s="22"/>
      <c r="AS39" s="21"/>
      <c r="AT39" s="21"/>
      <c r="AU39" s="64"/>
      <c r="AV39" s="65"/>
      <c r="AW39" s="65"/>
      <c r="AX39" s="65"/>
      <c r="AY39" s="65"/>
      <c r="AZ39" s="66"/>
    </row>
    <row r="40" spans="11:56" ht="22.5" customHeight="1" x14ac:dyDescent="0.15">
      <c r="K40" s="270"/>
      <c r="L40" s="271"/>
      <c r="M40" s="222" t="s">
        <v>32</v>
      </c>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7">
        <f>COUNTIF(AO7:AP24,"ケ")</f>
        <v>0</v>
      </c>
      <c r="AN40" s="228"/>
      <c r="AO40" s="12" t="s">
        <v>12</v>
      </c>
      <c r="AP40" s="12" t="s">
        <v>13</v>
      </c>
      <c r="AQ40" s="229">
        <v>27</v>
      </c>
      <c r="AR40" s="229"/>
      <c r="AS40" s="12" t="s">
        <v>14</v>
      </c>
      <c r="AT40" s="12" t="s">
        <v>15</v>
      </c>
      <c r="AU40" s="246">
        <f t="shared" si="1"/>
        <v>0</v>
      </c>
      <c r="AV40" s="247"/>
      <c r="AW40" s="247"/>
      <c r="AX40" s="247"/>
      <c r="AY40" s="247"/>
      <c r="AZ40" s="248"/>
    </row>
    <row r="41" spans="11:56" ht="22.5" customHeight="1" thickBot="1" x14ac:dyDescent="0.2">
      <c r="K41" s="272"/>
      <c r="L41" s="273"/>
      <c r="M41" s="255" t="s">
        <v>33</v>
      </c>
      <c r="N41" s="256"/>
      <c r="O41" s="256"/>
      <c r="P41" s="256"/>
      <c r="Q41" s="256"/>
      <c r="R41" s="256"/>
      <c r="S41" s="256"/>
      <c r="T41" s="256"/>
      <c r="U41" s="256"/>
      <c r="V41" s="256"/>
      <c r="W41" s="256"/>
      <c r="X41" s="256"/>
      <c r="Y41" s="256"/>
      <c r="Z41" s="256"/>
      <c r="AA41" s="256"/>
      <c r="AB41" s="256"/>
      <c r="AC41" s="256"/>
      <c r="AD41" s="256"/>
      <c r="AE41" s="256"/>
      <c r="AF41" s="256"/>
      <c r="AG41" s="256"/>
      <c r="AH41" s="256"/>
      <c r="AI41" s="256"/>
      <c r="AJ41" s="256"/>
      <c r="AK41" s="256"/>
      <c r="AL41" s="256"/>
      <c r="AM41" s="277">
        <f>COUNTIF(AQ7:AR24,"コ")</f>
        <v>0</v>
      </c>
      <c r="AN41" s="278"/>
      <c r="AO41" s="16" t="s">
        <v>12</v>
      </c>
      <c r="AP41" s="16" t="s">
        <v>13</v>
      </c>
      <c r="AQ41" s="279">
        <v>40</v>
      </c>
      <c r="AR41" s="279"/>
      <c r="AS41" s="16" t="s">
        <v>14</v>
      </c>
      <c r="AT41" s="16" t="s">
        <v>15</v>
      </c>
      <c r="AU41" s="257">
        <f t="shared" si="1"/>
        <v>0</v>
      </c>
      <c r="AV41" s="258"/>
      <c r="AW41" s="258"/>
      <c r="AX41" s="258"/>
      <c r="AY41" s="258"/>
      <c r="AZ41" s="259"/>
    </row>
    <row r="42" spans="11:56" ht="22.5" customHeight="1" thickTop="1" x14ac:dyDescent="0.15">
      <c r="K42" s="260" t="s">
        <v>9</v>
      </c>
      <c r="L42" s="261"/>
      <c r="M42" s="261"/>
      <c r="N42" s="261"/>
      <c r="O42" s="261"/>
      <c r="P42" s="261"/>
      <c r="Q42" s="261"/>
      <c r="R42" s="261"/>
      <c r="S42" s="261"/>
      <c r="T42" s="261"/>
      <c r="U42" s="261"/>
      <c r="V42" s="261"/>
      <c r="W42" s="261"/>
      <c r="X42" s="261"/>
      <c r="Y42" s="261"/>
      <c r="Z42" s="261"/>
      <c r="AA42" s="261"/>
      <c r="AB42" s="261"/>
      <c r="AC42" s="261"/>
      <c r="AD42" s="261"/>
      <c r="AE42" s="261"/>
      <c r="AF42" s="261"/>
      <c r="AG42" s="261"/>
      <c r="AH42" s="261"/>
      <c r="AI42" s="261"/>
      <c r="AJ42" s="261"/>
      <c r="AK42" s="261"/>
      <c r="AL42" s="261"/>
      <c r="AM42" s="261"/>
      <c r="AN42" s="261"/>
      <c r="AO42" s="261"/>
      <c r="AP42" s="262"/>
      <c r="AQ42" s="263" t="s">
        <v>5</v>
      </c>
      <c r="AR42" s="264"/>
      <c r="AS42" s="265">
        <f>SUM(AS28:AZ41)</f>
        <v>0</v>
      </c>
      <c r="AT42" s="265"/>
      <c r="AU42" s="265"/>
      <c r="AV42" s="265"/>
      <c r="AW42" s="265"/>
      <c r="AX42" s="265"/>
      <c r="AY42" s="266" t="s">
        <v>0</v>
      </c>
      <c r="AZ42" s="267"/>
    </row>
    <row r="43" spans="11:56" ht="22.5" customHeight="1" x14ac:dyDescent="0.15">
      <c r="K43" s="249" t="s">
        <v>10</v>
      </c>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1">
        <f>ROUNDDOWN((AS25-AS42)/12,0)</f>
        <v>0</v>
      </c>
      <c r="AR43" s="252"/>
      <c r="AS43" s="252"/>
      <c r="AT43" s="252"/>
      <c r="AU43" s="252"/>
      <c r="AV43" s="252"/>
      <c r="AW43" s="252"/>
      <c r="AX43" s="252"/>
      <c r="AY43" s="253" t="s">
        <v>0</v>
      </c>
      <c r="AZ43" s="254"/>
      <c r="BA43" s="1" t="str">
        <f>IF(OR(AQ43&gt;=0,AQ43&lt;=158000),"◎",IF(OR(AQ43&gt;158000,AQ43&lt;=387000),"○","×"))</f>
        <v>◎</v>
      </c>
    </row>
    <row r="45" spans="11:56" s="11" customFormat="1" ht="18" customHeight="1" x14ac:dyDescent="0.15">
      <c r="BD45" s="1"/>
    </row>
    <row r="46" spans="11:56" s="11" customFormat="1" ht="18" customHeight="1" x14ac:dyDescent="0.15"/>
    <row r="47" spans="11:56" s="11" customFormat="1" ht="18" customHeight="1" x14ac:dyDescent="0.15"/>
    <row r="48" spans="11:56" s="11" customFormat="1" ht="18" customHeight="1" x14ac:dyDescent="0.15"/>
    <row r="49" spans="56:56" s="11" customFormat="1" ht="18" customHeight="1" x14ac:dyDescent="0.15"/>
    <row r="50" spans="56:56" s="11" customFormat="1" ht="18" customHeight="1" x14ac:dyDescent="0.15"/>
    <row r="51" spans="56:56" s="11" customFormat="1" ht="18" customHeight="1" x14ac:dyDescent="0.15"/>
    <row r="52" spans="56:56" s="11" customFormat="1" ht="18" customHeight="1" x14ac:dyDescent="0.15"/>
    <row r="53" spans="56:56" s="11" customFormat="1" ht="18" customHeight="1" x14ac:dyDescent="0.15"/>
    <row r="54" spans="56:56" s="11" customFormat="1" ht="18" customHeight="1" x14ac:dyDescent="0.15"/>
    <row r="55" spans="56:56" s="11" customFormat="1" ht="18" customHeight="1" x14ac:dyDescent="0.15"/>
    <row r="56" spans="56:56" s="11" customFormat="1" ht="18" customHeight="1" x14ac:dyDescent="0.15"/>
    <row r="57" spans="56:56" s="11" customFormat="1" ht="18" customHeight="1" x14ac:dyDescent="0.15"/>
    <row r="58" spans="56:56" s="11" customFormat="1" ht="18" customHeight="1" x14ac:dyDescent="0.15"/>
    <row r="59" spans="56:56" s="11" customFormat="1" ht="18" customHeight="1" x14ac:dyDescent="0.15"/>
    <row r="60" spans="56:56" s="11" customFormat="1" ht="18" customHeight="1" x14ac:dyDescent="0.15"/>
    <row r="61" spans="56:56" ht="18" customHeight="1" x14ac:dyDescent="0.15">
      <c r="BD61" s="11"/>
    </row>
  </sheetData>
  <mergeCells count="208">
    <mergeCell ref="AA9:AB10"/>
    <mergeCell ref="AA11:AB12"/>
    <mergeCell ref="AA13:AB14"/>
    <mergeCell ref="AA15:AB16"/>
    <mergeCell ref="AA17:AB18"/>
    <mergeCell ref="AA19:AB20"/>
    <mergeCell ref="AA21:AB22"/>
    <mergeCell ref="AA23:AB24"/>
    <mergeCell ref="AC5:AD6"/>
    <mergeCell ref="AM38:AN38"/>
    <mergeCell ref="AQ38:AR38"/>
    <mergeCell ref="AU38:AZ38"/>
    <mergeCell ref="M36:AL37"/>
    <mergeCell ref="AG21:AH22"/>
    <mergeCell ref="AI21:AJ22"/>
    <mergeCell ref="AK21:AL22"/>
    <mergeCell ref="AM21:AN22"/>
    <mergeCell ref="AQ21:AR22"/>
    <mergeCell ref="X23:Z24"/>
    <mergeCell ref="AC23:AD24"/>
    <mergeCell ref="AE23:AF24"/>
    <mergeCell ref="AG23:AH24"/>
    <mergeCell ref="AI23:AJ24"/>
    <mergeCell ref="AK23:AL24"/>
    <mergeCell ref="AM23:AN24"/>
    <mergeCell ref="AQ23:AR24"/>
    <mergeCell ref="AO21:AP22"/>
    <mergeCell ref="AU33:AZ33"/>
    <mergeCell ref="M34:AL35"/>
    <mergeCell ref="AU34:AZ34"/>
    <mergeCell ref="AU28:AZ28"/>
    <mergeCell ref="M29:AL29"/>
    <mergeCell ref="AU29:AZ29"/>
    <mergeCell ref="AQ15:AR16"/>
    <mergeCell ref="AG17:AH18"/>
    <mergeCell ref="AI17:AJ18"/>
    <mergeCell ref="AK17:AL18"/>
    <mergeCell ref="AM17:AN18"/>
    <mergeCell ref="AQ17:AR18"/>
    <mergeCell ref="AG19:AH20"/>
    <mergeCell ref="AI19:AJ20"/>
    <mergeCell ref="AK19:AL20"/>
    <mergeCell ref="AM19:AN20"/>
    <mergeCell ref="AQ19:AR20"/>
    <mergeCell ref="AO17:AP18"/>
    <mergeCell ref="AO19:AP20"/>
    <mergeCell ref="AM15:AN16"/>
    <mergeCell ref="M40:AL40"/>
    <mergeCell ref="AU40:AZ40"/>
    <mergeCell ref="AM36:AN36"/>
    <mergeCell ref="AQ36:AR36"/>
    <mergeCell ref="AM40:AN40"/>
    <mergeCell ref="AQ40:AR40"/>
    <mergeCell ref="K43:AP43"/>
    <mergeCell ref="AQ43:AX43"/>
    <mergeCell ref="AY43:AZ43"/>
    <mergeCell ref="M41:AL41"/>
    <mergeCell ref="AU41:AZ41"/>
    <mergeCell ref="K42:AP42"/>
    <mergeCell ref="AQ42:AR42"/>
    <mergeCell ref="AS42:AX42"/>
    <mergeCell ref="AY42:AZ42"/>
    <mergeCell ref="K27:L41"/>
    <mergeCell ref="AQ28:AR28"/>
    <mergeCell ref="AM28:AN28"/>
    <mergeCell ref="AM29:AN29"/>
    <mergeCell ref="AQ29:AR29"/>
    <mergeCell ref="AU36:AZ36"/>
    <mergeCell ref="AM41:AN41"/>
    <mergeCell ref="AQ41:AR41"/>
    <mergeCell ref="M33:AL33"/>
    <mergeCell ref="M32:AL32"/>
    <mergeCell ref="AU32:AZ32"/>
    <mergeCell ref="AM32:AN32"/>
    <mergeCell ref="AQ32:AR32"/>
    <mergeCell ref="AM33:AN33"/>
    <mergeCell ref="AQ33:AR33"/>
    <mergeCell ref="AM34:AN34"/>
    <mergeCell ref="AQ34:AR34"/>
    <mergeCell ref="M27:AL27"/>
    <mergeCell ref="AM27:AT27"/>
    <mergeCell ref="AU27:AZ27"/>
    <mergeCell ref="M28:AL28"/>
    <mergeCell ref="AU30:AZ30"/>
    <mergeCell ref="M30:AL31"/>
    <mergeCell ref="AS31:AZ31"/>
    <mergeCell ref="M23:M24"/>
    <mergeCell ref="N23:T24"/>
    <mergeCell ref="U23:W24"/>
    <mergeCell ref="AY23:AZ24"/>
    <mergeCell ref="AO25:AP25"/>
    <mergeCell ref="AQ25:AR25"/>
    <mergeCell ref="AS25:AX25"/>
    <mergeCell ref="AY25:AZ25"/>
    <mergeCell ref="AO23:AP24"/>
    <mergeCell ref="AY7:AZ8"/>
    <mergeCell ref="X5:Z6"/>
    <mergeCell ref="AA5:AB6"/>
    <mergeCell ref="AE5:AF6"/>
    <mergeCell ref="AG5:AH6"/>
    <mergeCell ref="AI5:AJ6"/>
    <mergeCell ref="AK5:AL6"/>
    <mergeCell ref="AM5:AN6"/>
    <mergeCell ref="AQ5:AR6"/>
    <mergeCell ref="AC7:AD8"/>
    <mergeCell ref="AE7:AF8"/>
    <mergeCell ref="AG7:AH8"/>
    <mergeCell ref="AI7:AJ8"/>
    <mergeCell ref="AK7:AL8"/>
    <mergeCell ref="AM7:AN8"/>
    <mergeCell ref="AQ7:AR8"/>
    <mergeCell ref="AA7:AB8"/>
    <mergeCell ref="AY13:AZ14"/>
    <mergeCell ref="AC9:AD10"/>
    <mergeCell ref="AC11:AD12"/>
    <mergeCell ref="AC13:AD14"/>
    <mergeCell ref="AE9:AF10"/>
    <mergeCell ref="AE11:AF12"/>
    <mergeCell ref="AE13:AF14"/>
    <mergeCell ref="AG13:AH14"/>
    <mergeCell ref="AI13:AJ14"/>
    <mergeCell ref="AK13:AL14"/>
    <mergeCell ref="AM13:AN14"/>
    <mergeCell ref="AQ13:AR14"/>
    <mergeCell ref="AG9:AH10"/>
    <mergeCell ref="AI9:AJ10"/>
    <mergeCell ref="AK9:AL10"/>
    <mergeCell ref="AM9:AN10"/>
    <mergeCell ref="AQ9:AR10"/>
    <mergeCell ref="AG11:AH12"/>
    <mergeCell ref="AI11:AJ12"/>
    <mergeCell ref="AK11:AL12"/>
    <mergeCell ref="AM11:AN12"/>
    <mergeCell ref="AQ11:AR12"/>
    <mergeCell ref="AY9:AZ10"/>
    <mergeCell ref="AY11:AZ12"/>
    <mergeCell ref="U7:W8"/>
    <mergeCell ref="X19:Z20"/>
    <mergeCell ref="X21:Z22"/>
    <mergeCell ref="AY15:AZ16"/>
    <mergeCell ref="M21:M22"/>
    <mergeCell ref="N21:T22"/>
    <mergeCell ref="U21:W22"/>
    <mergeCell ref="AY21:AZ22"/>
    <mergeCell ref="M19:M20"/>
    <mergeCell ref="N19:T20"/>
    <mergeCell ref="U19:W20"/>
    <mergeCell ref="AC15:AD16"/>
    <mergeCell ref="AC17:AD18"/>
    <mergeCell ref="AC19:AD20"/>
    <mergeCell ref="AC21:AD22"/>
    <mergeCell ref="AY17:AZ18"/>
    <mergeCell ref="AY19:AZ20"/>
    <mergeCell ref="AE15:AF16"/>
    <mergeCell ref="AE17:AF18"/>
    <mergeCell ref="AE19:AF20"/>
    <mergeCell ref="AE21:AF22"/>
    <mergeCell ref="AG15:AH16"/>
    <mergeCell ref="AI15:AJ16"/>
    <mergeCell ref="AK15:AL16"/>
    <mergeCell ref="X17:Z18"/>
    <mergeCell ref="K4:L24"/>
    <mergeCell ref="M4:T4"/>
    <mergeCell ref="U4:W4"/>
    <mergeCell ref="M11:M12"/>
    <mergeCell ref="N11:T12"/>
    <mergeCell ref="U11:W12"/>
    <mergeCell ref="M9:M10"/>
    <mergeCell ref="N9:T10"/>
    <mergeCell ref="U9:W10"/>
    <mergeCell ref="M17:M18"/>
    <mergeCell ref="N17:T18"/>
    <mergeCell ref="U17:W18"/>
    <mergeCell ref="M15:M16"/>
    <mergeCell ref="N15:T16"/>
    <mergeCell ref="U15:W16"/>
    <mergeCell ref="M13:M14"/>
    <mergeCell ref="N13:T14"/>
    <mergeCell ref="U13:W14"/>
    <mergeCell ref="M5:M6"/>
    <mergeCell ref="N5:T6"/>
    <mergeCell ref="U5:W6"/>
    <mergeCell ref="M7:M8"/>
    <mergeCell ref="N7:T8"/>
    <mergeCell ref="M38:AL39"/>
    <mergeCell ref="AS17:AX18"/>
    <mergeCell ref="AS19:AX20"/>
    <mergeCell ref="AS21:AX22"/>
    <mergeCell ref="AS23:AX24"/>
    <mergeCell ref="AS4:AZ4"/>
    <mergeCell ref="AS5:AZ6"/>
    <mergeCell ref="X4:AR4"/>
    <mergeCell ref="AO5:AP6"/>
    <mergeCell ref="AO7:AP8"/>
    <mergeCell ref="AO9:AP10"/>
    <mergeCell ref="AO11:AP12"/>
    <mergeCell ref="AO13:AP14"/>
    <mergeCell ref="AO15:AP16"/>
    <mergeCell ref="AS7:AX8"/>
    <mergeCell ref="AS9:AX10"/>
    <mergeCell ref="AS11:AX12"/>
    <mergeCell ref="AS13:AX14"/>
    <mergeCell ref="AS15:AX16"/>
    <mergeCell ref="X7:Z8"/>
    <mergeCell ref="X9:Z10"/>
    <mergeCell ref="X11:Z12"/>
    <mergeCell ref="X13:Z14"/>
    <mergeCell ref="X15:Z16"/>
  </mergeCells>
  <phoneticPr fontId="2"/>
  <conditionalFormatting sqref="X9:AR24">
    <cfRule type="notContainsText" dxfId="3" priority="2" operator="notContains" text="無">
      <formula>ISERROR(SEARCH("無",X9))</formula>
    </cfRule>
  </conditionalFormatting>
  <conditionalFormatting sqref="AC7:AD8">
    <cfRule type="notContainsText" dxfId="2" priority="10" operator="notContains" text="無">
      <formula>ISERROR(SEARCH("無",AC7))</formula>
    </cfRule>
  </conditionalFormatting>
  <conditionalFormatting sqref="AG7:AH8">
    <cfRule type="containsText" dxfId="1" priority="4" operator="containsText" text="オ">
      <formula>NOT(ISERROR(SEARCH("オ",AG7)))</formula>
    </cfRule>
  </conditionalFormatting>
  <conditionalFormatting sqref="AK7:AR8">
    <cfRule type="notContainsText" dxfId="0" priority="1" operator="notContains" text="無">
      <formula>ISERROR(SEARCH("無",AK7))</formula>
    </cfRule>
  </conditionalFormatting>
  <dataValidations count="10">
    <dataValidation type="list" allowBlank="1" showInputMessage="1" showErrorMessage="1" sqref="X9:Z24" xr:uid="{00000000-0002-0000-0400-000000000000}">
      <formula1>"ア,無"</formula1>
    </dataValidation>
    <dataValidation type="list" allowBlank="1" showInputMessage="1" showErrorMessage="1" sqref="AA21 AA19 AA23 AA9 AA11 AA13 AA15 AA17" xr:uid="{00000000-0002-0000-0400-000001000000}">
      <formula1>"イ,無"</formula1>
    </dataValidation>
    <dataValidation type="list" allowBlank="1" showInputMessage="1" showErrorMessage="1" sqref="AC21 AC19 AC23 AC7 AC9 AC11 AC13 AC15 AC17" xr:uid="{00000000-0002-0000-0400-000002000000}">
      <formula1>"ウ,無"</formula1>
    </dataValidation>
    <dataValidation type="list" allowBlank="1" showInputMessage="1" showErrorMessage="1" sqref="AE9:AF24" xr:uid="{00000000-0002-0000-0400-000003000000}">
      <formula1>"エ,無"</formula1>
    </dataValidation>
    <dataValidation type="list" allowBlank="1" showInputMessage="1" showErrorMessage="1" sqref="AI9:AJ24" xr:uid="{00000000-0002-0000-0400-000004000000}">
      <formula1>"カ,無"</formula1>
    </dataValidation>
    <dataValidation type="list" allowBlank="1" showInputMessage="1" showErrorMessage="1" sqref="AK23 AK19 AK21 AK17 AK9 AK11 AK13 AK15 AK7" xr:uid="{00000000-0002-0000-0400-000005000000}">
      <formula1>"キ,無"</formula1>
    </dataValidation>
    <dataValidation type="list" allowBlank="1" showInputMessage="1" showErrorMessage="1" sqref="AM23 AM19 AM21 AM7 AM9 AM11 AM13 AM15 AM17" xr:uid="{00000000-0002-0000-0400-000006000000}">
      <formula1>"ク,無"</formula1>
    </dataValidation>
    <dataValidation type="list" allowBlank="1" showInputMessage="1" showErrorMessage="1" sqref="AO7:AP24" xr:uid="{00000000-0002-0000-0400-000007000000}">
      <formula1>"ケ,無"</formula1>
    </dataValidation>
    <dataValidation type="list" allowBlank="1" showInputMessage="1" showErrorMessage="1" sqref="AQ7:AR24" xr:uid="{00000000-0002-0000-0400-000008000000}">
      <formula1>"コ,無"</formula1>
    </dataValidation>
    <dataValidation type="list" allowBlank="1" showInputMessage="1" sqref="AG9:AH24" xr:uid="{00000000-0002-0000-0400-000009000000}">
      <formula1>"オ,無"</formula1>
    </dataValidation>
  </dataValidations>
  <pageMargins left="0.86614173228346458" right="0.47244094488188981" top="0.78740157480314965" bottom="0.6692913385826772" header="0.51181102362204722" footer="0.51181102362204722"/>
  <pageSetup paperSize="9" orientation="portrait" cellComments="atEnd"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5</vt:i4>
      </vt:variant>
      <vt:variant>
        <vt:lpstr>名前付き一覧</vt:lpstr>
      </vt:variant>
      <vt:variant>
        <vt:i4>1</vt:i4>
      </vt:variant>
    </vt:vector>
  </HeadingPairs>
  <TitlesOfParts>
    <vt:vector baseType="lpstr" size="6">
      <vt:lpstr>申請書（表）</vt:lpstr>
      <vt:lpstr>申請書（裏）</vt:lpstr>
      <vt:lpstr>【記入例】申請書（表） </vt:lpstr>
      <vt:lpstr>【記入例】申請書（裏）</vt:lpstr>
      <vt:lpstr>※入力しないでください　　【計算関数(エクセルシート）】</vt:lpstr>
      <vt:lpstr>'※入力しないでください　　【計算関数(エクセルシート）】'!Print_Area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2025-04-10T06:04:54Z</cp:lastPrinted>
  <dcterms:created xsi:type="dcterms:W3CDTF">2019-09-05T01:04:15Z</dcterms:created>
  <dcterms:modified xsi:type="dcterms:W3CDTF">2026-05-21T00:30:05Z</dcterms:modified>
</cp:coreProperties>
</file>