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077PC002U\Desktop\添付\新しいフォルダー (3)\"/>
    </mc:Choice>
  </mc:AlternateContent>
  <bookViews>
    <workbookView xWindow="1800" yWindow="720" windowWidth="12390" windowHeight="5400"/>
  </bookViews>
  <sheets>
    <sheet name="目次" sheetId="82" r:id="rId1"/>
    <sheet name="表１" sheetId="2" r:id="rId2"/>
    <sheet name="表２" sheetId="69" r:id="rId3"/>
    <sheet name="表3" sheetId="70" r:id="rId4"/>
    <sheet name="表４" sheetId="71" r:id="rId5"/>
    <sheet name="表５" sheetId="50" r:id="rId6"/>
    <sheet name="表6" sheetId="72" r:id="rId7"/>
    <sheet name="表７(卸売）" sheetId="73" r:id="rId8"/>
    <sheet name="表８(小売)" sheetId="74" r:id="rId9"/>
    <sheet name="表9" sheetId="56" r:id="rId10"/>
    <sheet name="表10" sheetId="75" r:id="rId11"/>
    <sheet name="表11" sheetId="63" r:id="rId12"/>
    <sheet name="表12" sheetId="81" r:id="rId13"/>
    <sheet name="表13" sheetId="84" r:id="rId14"/>
    <sheet name="表14（町字別）" sheetId="85" r:id="rId15"/>
    <sheet name="表15（地区別）" sheetId="86" r:id="rId16"/>
  </sheets>
  <definedNames>
    <definedName name="_xlnm._FilterDatabase" localSheetId="13" hidden="1">表13!$A$6:$W$237</definedName>
    <definedName name="_xlnm._FilterDatabase" localSheetId="14" hidden="1">'表14（町字別）'!$A$4:$Q$196</definedName>
    <definedName name="_xlnm.Print_Titles" localSheetId="13">表13!$A:$B,表13!$1:$6</definedName>
    <definedName name="_xlnm.Print_Titles" localSheetId="14">'表14（町字別）'!$A:$B,'表14（町字別）'!$1:$4</definedName>
    <definedName name="_xlnm.Print_Titles" localSheetId="15">'表15（地区別）'!$A:$A,'表15（地区別）'!$1:$4</definedName>
  </definedNames>
  <calcPr calcId="162913"/>
</workbook>
</file>

<file path=xl/calcChain.xml><?xml version="1.0" encoding="utf-8"?>
<calcChain xmlns="http://schemas.openxmlformats.org/spreadsheetml/2006/main">
  <c r="M26" i="86" l="1"/>
  <c r="M25" i="86"/>
  <c r="M24" i="86"/>
  <c r="M23" i="86"/>
  <c r="M22" i="86"/>
  <c r="M21" i="86"/>
  <c r="M20" i="86"/>
  <c r="M19" i="86"/>
  <c r="M18" i="86"/>
  <c r="M17" i="86"/>
  <c r="M16" i="86"/>
  <c r="M15" i="86"/>
  <c r="M14" i="86"/>
  <c r="M13" i="86"/>
  <c r="M12" i="86"/>
  <c r="M11" i="86"/>
  <c r="M10" i="86"/>
  <c r="M9" i="86"/>
  <c r="M8" i="86"/>
  <c r="M7" i="86"/>
  <c r="M6" i="86"/>
  <c r="K5" i="86"/>
  <c r="B7" i="86"/>
  <c r="B8" i="86"/>
  <c r="B9" i="86"/>
  <c r="B10" i="86"/>
  <c r="B11" i="86"/>
  <c r="B12" i="86"/>
  <c r="B13" i="86"/>
  <c r="B14" i="86"/>
  <c r="B15" i="86"/>
  <c r="B16" i="86"/>
  <c r="B17" i="86"/>
  <c r="B18" i="86"/>
  <c r="B19" i="86"/>
  <c r="B20" i="86"/>
  <c r="B21" i="86"/>
  <c r="B22" i="86"/>
  <c r="B23" i="86"/>
  <c r="B24" i="86"/>
  <c r="B25" i="86"/>
  <c r="B26" i="86"/>
  <c r="B6" i="86"/>
  <c r="I5" i="86"/>
  <c r="G5" i="86"/>
  <c r="E5" i="86"/>
  <c r="P5" i="86"/>
  <c r="O5" i="86"/>
  <c r="N5" i="86"/>
  <c r="M5" i="86"/>
  <c r="L5" i="86"/>
  <c r="J5" i="86"/>
  <c r="H5" i="86"/>
  <c r="F5" i="86"/>
  <c r="D5" i="86"/>
  <c r="B5" i="86" l="1"/>
  <c r="C5" i="86"/>
  <c r="I22" i="63" l="1"/>
  <c r="I21" i="63"/>
  <c r="I20" i="63"/>
  <c r="I19" i="63"/>
  <c r="I18" i="63"/>
  <c r="I17" i="63"/>
  <c r="I16" i="63"/>
  <c r="I15" i="63"/>
  <c r="I14" i="63"/>
  <c r="I13" i="63"/>
  <c r="I12" i="63"/>
  <c r="I11" i="63"/>
  <c r="I10" i="63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E22" i="63"/>
  <c r="E21" i="63"/>
  <c r="E20" i="63"/>
  <c r="E19" i="63"/>
  <c r="E18" i="63"/>
  <c r="E17" i="63"/>
  <c r="E16" i="63"/>
  <c r="E15" i="63"/>
  <c r="E14" i="63"/>
  <c r="E13" i="63"/>
  <c r="E12" i="63"/>
  <c r="E11" i="63"/>
  <c r="E10" i="63"/>
  <c r="I8" i="63"/>
  <c r="G8" i="63"/>
  <c r="E8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8" i="63"/>
  <c r="H8" i="63"/>
  <c r="F8" i="63"/>
  <c r="D8" i="63"/>
  <c r="B8" i="63"/>
  <c r="F20" i="75" l="1"/>
  <c r="E20" i="75"/>
  <c r="F19" i="75"/>
  <c r="E19" i="75"/>
  <c r="F18" i="75"/>
  <c r="E18" i="75"/>
  <c r="F17" i="75"/>
  <c r="E17" i="75"/>
  <c r="F16" i="75"/>
  <c r="E16" i="75"/>
  <c r="F15" i="75"/>
  <c r="E15" i="75"/>
  <c r="F14" i="75"/>
  <c r="E14" i="75"/>
  <c r="F13" i="75"/>
  <c r="E13" i="75"/>
  <c r="F12" i="75"/>
  <c r="E12" i="75"/>
  <c r="F11" i="75"/>
  <c r="E11" i="75"/>
  <c r="F10" i="75"/>
  <c r="E10" i="75"/>
  <c r="F9" i="75"/>
  <c r="E9" i="75"/>
  <c r="F8" i="75"/>
  <c r="E8" i="75"/>
  <c r="F7" i="75"/>
  <c r="E7" i="75"/>
  <c r="F6" i="75"/>
  <c r="E6" i="75"/>
  <c r="C6" i="75"/>
  <c r="B6" i="75"/>
  <c r="D14" i="75"/>
  <c r="C14" i="75"/>
  <c r="B14" i="75"/>
  <c r="D7" i="75"/>
  <c r="D6" i="75" s="1"/>
  <c r="C7" i="75"/>
  <c r="B7" i="75"/>
  <c r="D9" i="56"/>
  <c r="C9" i="56"/>
  <c r="B9" i="56"/>
  <c r="G9" i="56"/>
  <c r="F9" i="56"/>
  <c r="E9" i="56"/>
  <c r="H9" i="56"/>
  <c r="J9" i="56"/>
  <c r="I9" i="56"/>
  <c r="J17" i="56" l="1"/>
  <c r="I17" i="56"/>
  <c r="H17" i="56"/>
  <c r="G17" i="56"/>
  <c r="F17" i="56"/>
  <c r="E17" i="56"/>
  <c r="D17" i="56"/>
  <c r="C17" i="56"/>
  <c r="B17" i="56"/>
  <c r="J49" i="74"/>
  <c r="J48" i="74"/>
  <c r="J47" i="74"/>
  <c r="J46" i="74"/>
  <c r="J45" i="74"/>
  <c r="J44" i="74"/>
  <c r="J43" i="74"/>
  <c r="J42" i="74"/>
  <c r="J41" i="74"/>
  <c r="J40" i="74"/>
  <c r="J39" i="74"/>
  <c r="J38" i="74"/>
  <c r="J37" i="74"/>
  <c r="J36" i="74"/>
  <c r="J35" i="74"/>
  <c r="J34" i="74"/>
  <c r="J33" i="74"/>
  <c r="J32" i="74"/>
  <c r="J31" i="74"/>
  <c r="J30" i="74"/>
  <c r="J29" i="74"/>
  <c r="J28" i="74"/>
  <c r="J27" i="74"/>
  <c r="J26" i="74"/>
  <c r="J25" i="74"/>
  <c r="J24" i="74"/>
  <c r="J23" i="74"/>
  <c r="J22" i="74"/>
  <c r="J21" i="74"/>
  <c r="J20" i="74"/>
  <c r="J19" i="74"/>
  <c r="J18" i="74"/>
  <c r="J17" i="74"/>
  <c r="J16" i="74"/>
  <c r="J15" i="74"/>
  <c r="J14" i="74"/>
  <c r="J13" i="74"/>
  <c r="J12" i="74"/>
  <c r="J11" i="74"/>
  <c r="J10" i="74"/>
  <c r="J9" i="74"/>
  <c r="J8" i="74"/>
  <c r="G49" i="74"/>
  <c r="G48" i="74"/>
  <c r="G47" i="74"/>
  <c r="G46" i="74"/>
  <c r="G45" i="74"/>
  <c r="G44" i="74"/>
  <c r="G43" i="74"/>
  <c r="G42" i="74"/>
  <c r="G41" i="74"/>
  <c r="G40" i="74"/>
  <c r="G39" i="74"/>
  <c r="G38" i="74"/>
  <c r="G37" i="74"/>
  <c r="G36" i="74"/>
  <c r="G35" i="74"/>
  <c r="G34" i="74"/>
  <c r="G33" i="74"/>
  <c r="G32" i="74"/>
  <c r="G31" i="74"/>
  <c r="G30" i="74"/>
  <c r="G29" i="74"/>
  <c r="G28" i="74"/>
  <c r="G27" i="74"/>
  <c r="G26" i="74"/>
  <c r="G25" i="74"/>
  <c r="G24" i="74"/>
  <c r="G23" i="74"/>
  <c r="G22" i="74"/>
  <c r="G21" i="74"/>
  <c r="G20" i="74"/>
  <c r="G19" i="74"/>
  <c r="G18" i="74"/>
  <c r="G17" i="74"/>
  <c r="G16" i="74"/>
  <c r="G15" i="74"/>
  <c r="G14" i="74"/>
  <c r="G13" i="74"/>
  <c r="G12" i="74"/>
  <c r="G11" i="74"/>
  <c r="G10" i="74"/>
  <c r="G9" i="74"/>
  <c r="G8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8" i="74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2" i="73"/>
  <c r="J31" i="73"/>
  <c r="J30" i="73"/>
  <c r="J29" i="73"/>
  <c r="J28" i="73"/>
  <c r="J27" i="73"/>
  <c r="J26" i="73"/>
  <c r="J25" i="73"/>
  <c r="J24" i="73"/>
  <c r="J23" i="73"/>
  <c r="J22" i="73"/>
  <c r="J21" i="73"/>
  <c r="J20" i="73"/>
  <c r="J19" i="73"/>
  <c r="J18" i="73"/>
  <c r="J17" i="73"/>
  <c r="J16" i="73"/>
  <c r="J15" i="73"/>
  <c r="J14" i="73"/>
  <c r="J13" i="73"/>
  <c r="J12" i="73"/>
  <c r="J11" i="73"/>
  <c r="J10" i="73"/>
  <c r="J9" i="73"/>
  <c r="J8" i="73"/>
  <c r="G49" i="73"/>
  <c r="G48" i="73"/>
  <c r="G47" i="73"/>
  <c r="G46" i="73"/>
  <c r="G45" i="73"/>
  <c r="G44" i="73"/>
  <c r="G43" i="73"/>
  <c r="G42" i="73"/>
  <c r="G41" i="73"/>
  <c r="G40" i="73"/>
  <c r="G39" i="73"/>
  <c r="G38" i="73"/>
  <c r="G37" i="73"/>
  <c r="G36" i="73"/>
  <c r="G35" i="73"/>
  <c r="G34" i="73"/>
  <c r="G32" i="73"/>
  <c r="G31" i="73"/>
  <c r="G30" i="73"/>
  <c r="G29" i="73"/>
  <c r="G28" i="73"/>
  <c r="G27" i="73"/>
  <c r="G26" i="73"/>
  <c r="G25" i="73"/>
  <c r="G24" i="73"/>
  <c r="G23" i="73"/>
  <c r="G22" i="73"/>
  <c r="G21" i="73"/>
  <c r="G20" i="73"/>
  <c r="G19" i="73"/>
  <c r="G18" i="73"/>
  <c r="G17" i="73"/>
  <c r="G16" i="73"/>
  <c r="G15" i="73"/>
  <c r="G14" i="73"/>
  <c r="G13" i="73"/>
  <c r="G12" i="73"/>
  <c r="G11" i="73"/>
  <c r="G10" i="73"/>
  <c r="G9" i="73"/>
  <c r="G8" i="73"/>
  <c r="D49" i="73"/>
  <c r="D48" i="73"/>
  <c r="D47" i="73"/>
  <c r="D46" i="73"/>
  <c r="D45" i="73"/>
  <c r="D44" i="73"/>
  <c r="D43" i="73"/>
  <c r="D42" i="73"/>
  <c r="D41" i="73"/>
  <c r="D40" i="73"/>
  <c r="D39" i="73"/>
  <c r="D38" i="73"/>
  <c r="D37" i="73"/>
  <c r="D36" i="73"/>
  <c r="D35" i="73"/>
  <c r="D34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8" i="73"/>
  <c r="J49" i="72" l="1"/>
  <c r="J48" i="72"/>
  <c r="J47" i="72"/>
  <c r="J46" i="72"/>
  <c r="J45" i="72"/>
  <c r="J44" i="72"/>
  <c r="J43" i="72"/>
  <c r="J42" i="72"/>
  <c r="J41" i="72"/>
  <c r="J40" i="72"/>
  <c r="J39" i="72"/>
  <c r="J38" i="72"/>
  <c r="J37" i="72"/>
  <c r="J36" i="72"/>
  <c r="J35" i="72"/>
  <c r="J34" i="72"/>
  <c r="J33" i="72"/>
  <c r="J32" i="72"/>
  <c r="J31" i="72"/>
  <c r="J30" i="72"/>
  <c r="J29" i="72"/>
  <c r="J28" i="72"/>
  <c r="J27" i="72"/>
  <c r="J26" i="72"/>
  <c r="J25" i="72"/>
  <c r="J24" i="72"/>
  <c r="J23" i="72"/>
  <c r="J22" i="72"/>
  <c r="J21" i="72"/>
  <c r="J20" i="72"/>
  <c r="J19" i="72"/>
  <c r="J18" i="72"/>
  <c r="J17" i="72"/>
  <c r="J16" i="72"/>
  <c r="J15" i="72"/>
  <c r="J14" i="72"/>
  <c r="J13" i="72"/>
  <c r="J12" i="72"/>
  <c r="J11" i="72"/>
  <c r="J10" i="72"/>
  <c r="J9" i="72"/>
  <c r="G49" i="72"/>
  <c r="G48" i="72"/>
  <c r="G47" i="72"/>
  <c r="G46" i="72"/>
  <c r="G45" i="72"/>
  <c r="G44" i="72"/>
  <c r="G43" i="72"/>
  <c r="G42" i="72"/>
  <c r="G41" i="72"/>
  <c r="G40" i="72"/>
  <c r="G39" i="72"/>
  <c r="G38" i="72"/>
  <c r="G37" i="72"/>
  <c r="G36" i="72"/>
  <c r="G35" i="72"/>
  <c r="G34" i="72"/>
  <c r="G33" i="72"/>
  <c r="G32" i="72"/>
  <c r="G31" i="72"/>
  <c r="G30" i="72"/>
  <c r="G29" i="72"/>
  <c r="G28" i="72"/>
  <c r="G27" i="72"/>
  <c r="G26" i="72"/>
  <c r="G25" i="72"/>
  <c r="G24" i="72"/>
  <c r="G23" i="72"/>
  <c r="G22" i="72"/>
  <c r="G21" i="72"/>
  <c r="G20" i="72"/>
  <c r="G19" i="72"/>
  <c r="G18" i="72"/>
  <c r="G17" i="72"/>
  <c r="G16" i="72"/>
  <c r="G15" i="72"/>
  <c r="G14" i="72"/>
  <c r="G13" i="72"/>
  <c r="G12" i="72"/>
  <c r="G11" i="72"/>
  <c r="G10" i="72"/>
  <c r="G9" i="72"/>
  <c r="J8" i="72"/>
  <c r="G8" i="72"/>
  <c r="D49" i="72"/>
  <c r="D48" i="72"/>
  <c r="D47" i="72"/>
  <c r="D46" i="72"/>
  <c r="D45" i="72"/>
  <c r="D44" i="72"/>
  <c r="D43" i="72"/>
  <c r="D42" i="72"/>
  <c r="D41" i="72"/>
  <c r="D40" i="72"/>
  <c r="D39" i="72"/>
  <c r="D38" i="72"/>
  <c r="D37" i="72"/>
  <c r="D36" i="72"/>
  <c r="D35" i="72"/>
  <c r="D34" i="72"/>
  <c r="D33" i="72"/>
  <c r="D32" i="72"/>
  <c r="D31" i="72"/>
  <c r="D30" i="72"/>
  <c r="D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8" i="72"/>
  <c r="J22" i="50" l="1"/>
  <c r="I22" i="50"/>
  <c r="H22" i="50"/>
  <c r="K22" i="71"/>
  <c r="H22" i="71"/>
  <c r="E22" i="71"/>
  <c r="D22" i="71"/>
  <c r="G22" i="71"/>
  <c r="J22" i="71"/>
  <c r="F22" i="71"/>
  <c r="C22" i="71"/>
  <c r="K22" i="70"/>
  <c r="H22" i="70"/>
  <c r="E22" i="70"/>
  <c r="J22" i="70"/>
  <c r="G22" i="70"/>
  <c r="D22" i="70"/>
  <c r="K22" i="69"/>
  <c r="H22" i="69"/>
  <c r="E22" i="69"/>
  <c r="J22" i="69"/>
  <c r="G22" i="69"/>
  <c r="D22" i="69"/>
  <c r="K21" i="2"/>
  <c r="J21" i="2"/>
  <c r="H21" i="2"/>
  <c r="G21" i="2"/>
  <c r="E21" i="2"/>
  <c r="E20" i="2"/>
  <c r="D21" i="2"/>
  <c r="K20" i="2" l="1"/>
  <c r="H20" i="2"/>
  <c r="K21" i="71"/>
  <c r="K21" i="70"/>
  <c r="H21" i="70"/>
  <c r="H21" i="69"/>
  <c r="K21" i="69"/>
  <c r="J21" i="50"/>
  <c r="I21" i="50"/>
  <c r="H21" i="50"/>
  <c r="J21" i="71"/>
  <c r="F21" i="71"/>
  <c r="H21" i="71" s="1"/>
  <c r="C21" i="71"/>
  <c r="E21" i="71" s="1"/>
  <c r="J21" i="70"/>
  <c r="G21" i="70"/>
  <c r="J21" i="69"/>
  <c r="G21" i="69"/>
  <c r="J20" i="2"/>
  <c r="G20" i="2"/>
  <c r="D20" i="2"/>
  <c r="I8" i="50"/>
  <c r="J8" i="50"/>
  <c r="I9" i="50"/>
  <c r="J9" i="50"/>
  <c r="I10" i="50"/>
  <c r="J10" i="50"/>
  <c r="I11" i="50"/>
  <c r="J11" i="50"/>
  <c r="I12" i="50"/>
  <c r="J12" i="50"/>
  <c r="I13" i="50"/>
  <c r="J13" i="50"/>
  <c r="I14" i="50"/>
  <c r="J14" i="50"/>
  <c r="I15" i="50"/>
  <c r="J15" i="50"/>
  <c r="I16" i="50"/>
  <c r="J16" i="50"/>
  <c r="I17" i="50"/>
  <c r="J17" i="50"/>
  <c r="I18" i="50"/>
  <c r="J18" i="50"/>
  <c r="I19" i="50"/>
  <c r="J19" i="50"/>
  <c r="I20" i="50"/>
  <c r="J20" i="50"/>
  <c r="H9" i="50"/>
  <c r="H10" i="50"/>
  <c r="H11" i="50"/>
  <c r="H12" i="50"/>
  <c r="H13" i="50"/>
  <c r="H14" i="50"/>
  <c r="H15" i="50"/>
  <c r="H16" i="50"/>
  <c r="H17" i="50"/>
  <c r="H18" i="50"/>
  <c r="H19" i="50"/>
  <c r="H20" i="50"/>
  <c r="H8" i="50"/>
  <c r="C8" i="70"/>
  <c r="C20" i="70"/>
  <c r="E21" i="70" s="1"/>
  <c r="C19" i="70"/>
  <c r="C18" i="70"/>
  <c r="C17" i="70"/>
  <c r="C16" i="70"/>
  <c r="C15" i="70"/>
  <c r="C14" i="70"/>
  <c r="C13" i="70"/>
  <c r="C12" i="70"/>
  <c r="C11" i="70"/>
  <c r="C10" i="70"/>
  <c r="C9" i="70"/>
  <c r="C9" i="69"/>
  <c r="C10" i="69"/>
  <c r="C11" i="69"/>
  <c r="C12" i="69"/>
  <c r="C13" i="69"/>
  <c r="C14" i="69"/>
  <c r="C15" i="69"/>
  <c r="C16" i="69"/>
  <c r="C17" i="69"/>
  <c r="C18" i="69"/>
  <c r="C19" i="69"/>
  <c r="C20" i="69"/>
  <c r="E21" i="69" s="1"/>
  <c r="C8" i="69"/>
  <c r="D21" i="69" l="1"/>
  <c r="D21" i="71"/>
  <c r="D21" i="70"/>
  <c r="G21" i="71"/>
</calcChain>
</file>

<file path=xl/sharedStrings.xml><?xml version="1.0" encoding="utf-8"?>
<sst xmlns="http://schemas.openxmlformats.org/spreadsheetml/2006/main" count="1324" uniqueCount="670">
  <si>
    <t>年　次</t>
    <rPh sb="0" eb="3">
      <t>ネンジ</t>
    </rPh>
    <phoneticPr fontId="2"/>
  </si>
  <si>
    <t>総  数             （店）</t>
    <rPh sb="0" eb="1">
      <t>フサ</t>
    </rPh>
    <rPh sb="3" eb="4">
      <t>カズ</t>
    </rPh>
    <phoneticPr fontId="2"/>
  </si>
  <si>
    <t>卸売業           （店）</t>
    <rPh sb="0" eb="3">
      <t>オロシウリギョウ</t>
    </rPh>
    <phoneticPr fontId="2"/>
  </si>
  <si>
    <t>小売業           （店）</t>
    <rPh sb="0" eb="3">
      <t>コウリギョウ</t>
    </rPh>
    <phoneticPr fontId="2"/>
  </si>
  <si>
    <t>増減率（％）</t>
    <phoneticPr fontId="2"/>
  </si>
  <si>
    <t>対前回</t>
    <rPh sb="0" eb="1">
      <t>タイ</t>
    </rPh>
    <rPh sb="1" eb="3">
      <t>ゼンカイ</t>
    </rPh>
    <phoneticPr fontId="2"/>
  </si>
  <si>
    <t>年平均</t>
    <rPh sb="0" eb="1">
      <t>ネン</t>
    </rPh>
    <rPh sb="1" eb="3">
      <t>ヘイキン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</si>
  <si>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</si>
  <si>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</si>
  <si>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（万円）</t>
    <rPh sb="1" eb="2">
      <t>マン</t>
    </rPh>
    <rPh sb="2" eb="3">
      <t>エン</t>
    </rPh>
    <phoneticPr fontId="2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</si>
  <si>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2"/>
  </si>
  <si>
    <t>増減率</t>
    <rPh sb="0" eb="2">
      <t>ゾウゲン</t>
    </rPh>
    <rPh sb="2" eb="3">
      <t>リツ</t>
    </rPh>
    <phoneticPr fontId="2"/>
  </si>
  <si>
    <t>合計</t>
    <rPh sb="0" eb="2">
      <t>ゴウケイ</t>
    </rPh>
    <phoneticPr fontId="2"/>
  </si>
  <si>
    <t>卸売業</t>
    <rPh sb="0" eb="2">
      <t>オロシウ</t>
    </rPh>
    <rPh sb="2" eb="3">
      <t>ギョウ</t>
    </rPh>
    <phoneticPr fontId="2"/>
  </si>
  <si>
    <t>小売業</t>
    <rPh sb="0" eb="3">
      <t>コウリギョウ</t>
    </rPh>
    <phoneticPr fontId="2"/>
  </si>
  <si>
    <t>山  形  県</t>
    <rPh sb="0" eb="7">
      <t>ヤマガタケン</t>
    </rPh>
    <phoneticPr fontId="2"/>
  </si>
  <si>
    <t>山  形  市</t>
    <rPh sb="0" eb="7">
      <t>ヤマガタシ</t>
    </rPh>
    <phoneticPr fontId="2"/>
  </si>
  <si>
    <t>構 成 比（％）</t>
    <rPh sb="0" eb="5">
      <t>コウセイヒ</t>
    </rPh>
    <phoneticPr fontId="2"/>
  </si>
  <si>
    <t>従業者数</t>
    <rPh sb="0" eb="3">
      <t>ジュウギョウシャ</t>
    </rPh>
    <rPh sb="3" eb="4">
      <t>スウ</t>
    </rPh>
    <phoneticPr fontId="2"/>
  </si>
  <si>
    <t>年間商品販売額</t>
    <rPh sb="0" eb="2">
      <t>ネンカン</t>
    </rPh>
    <rPh sb="2" eb="4">
      <t>ショウヒン</t>
    </rPh>
    <rPh sb="4" eb="7">
      <t>ハンバイガク</t>
    </rPh>
    <phoneticPr fontId="2"/>
  </si>
  <si>
    <t>（店）</t>
    <rPh sb="1" eb="2">
      <t>ミセ</t>
    </rPh>
    <phoneticPr fontId="2"/>
  </si>
  <si>
    <t>（人）</t>
    <rPh sb="1" eb="2">
      <t>ニン</t>
    </rPh>
    <phoneticPr fontId="2"/>
  </si>
  <si>
    <t>売場面積</t>
    <rPh sb="0" eb="2">
      <t>ウリバ</t>
    </rPh>
    <rPh sb="2" eb="4">
      <t>メンセキ</t>
    </rPh>
    <phoneticPr fontId="2"/>
  </si>
  <si>
    <t>H3</t>
    <phoneticPr fontId="2"/>
  </si>
  <si>
    <t>※管理、補助的経済活動を行う事業所及び卸売業内格格付不能、小売業内格付不能を含む。</t>
    <rPh sb="1" eb="3">
      <t>カンリ</t>
    </rPh>
    <rPh sb="4" eb="7">
      <t>ホジョテキ</t>
    </rPh>
    <rPh sb="7" eb="9">
      <t>ケイザイ</t>
    </rPh>
    <rPh sb="9" eb="11">
      <t>カツドウ</t>
    </rPh>
    <rPh sb="12" eb="13">
      <t>オコナ</t>
    </rPh>
    <rPh sb="14" eb="17">
      <t>ジギョウショ</t>
    </rPh>
    <rPh sb="17" eb="18">
      <t>オヨ</t>
    </rPh>
    <rPh sb="19" eb="21">
      <t>オロシウリ</t>
    </rPh>
    <rPh sb="21" eb="22">
      <t>ギョウ</t>
    </rPh>
    <rPh sb="22" eb="23">
      <t>ナイ</t>
    </rPh>
    <rPh sb="23" eb="24">
      <t>カク</t>
    </rPh>
    <rPh sb="24" eb="25">
      <t>カク</t>
    </rPh>
    <rPh sb="25" eb="26">
      <t>ツ</t>
    </rPh>
    <rPh sb="26" eb="28">
      <t>フノウ</t>
    </rPh>
    <rPh sb="29" eb="32">
      <t>コウリギョウ</t>
    </rPh>
    <rPh sb="32" eb="33">
      <t>ナイ</t>
    </rPh>
    <rPh sb="33" eb="34">
      <t>カク</t>
    </rPh>
    <rPh sb="34" eb="35">
      <t>ツ</t>
    </rPh>
    <rPh sb="35" eb="37">
      <t>フノウ</t>
    </rPh>
    <rPh sb="38" eb="39">
      <t>フク</t>
    </rPh>
    <phoneticPr fontId="2"/>
  </si>
  <si>
    <t>５３　建築材料，鉱物・金属材料等卸売業</t>
    <rPh sb="3" eb="5">
      <t>ケンチク</t>
    </rPh>
    <rPh sb="5" eb="7">
      <t>ザイリョウ</t>
    </rPh>
    <rPh sb="8" eb="10">
      <t>コウブツ</t>
    </rPh>
    <rPh sb="11" eb="13">
      <t>キンゾク</t>
    </rPh>
    <rPh sb="13" eb="15">
      <t>ザイリョウ</t>
    </rPh>
    <rPh sb="15" eb="16">
      <t>トウ</t>
    </rPh>
    <rPh sb="16" eb="19">
      <t>オロシウリギョウ</t>
    </rPh>
    <phoneticPr fontId="2"/>
  </si>
  <si>
    <t>５７　織物・衣服・身の回り品小売業</t>
    <rPh sb="3" eb="5">
      <t>オリモノ</t>
    </rPh>
    <rPh sb="6" eb="8">
      <t>イフク</t>
    </rPh>
    <rPh sb="9" eb="10">
      <t>ミ</t>
    </rPh>
    <rPh sb="11" eb="12">
      <t>マワ</t>
    </rPh>
    <rPh sb="13" eb="14">
      <t>ヒン</t>
    </rPh>
    <rPh sb="14" eb="17">
      <t>コウリギョウ</t>
    </rPh>
    <phoneticPr fontId="2"/>
  </si>
  <si>
    <t>５９　機械器具小売業</t>
    <rPh sb="3" eb="5">
      <t>キカイ</t>
    </rPh>
    <rPh sb="5" eb="7">
      <t>キグ</t>
    </rPh>
    <rPh sb="7" eb="10">
      <t>コウリギョウ</t>
    </rPh>
    <phoneticPr fontId="2"/>
  </si>
  <si>
    <t>（万円）</t>
    <rPh sb="1" eb="3">
      <t>マンエン</t>
    </rPh>
    <phoneticPr fontId="2"/>
  </si>
  <si>
    <t>卸売業計</t>
    <rPh sb="0" eb="1">
      <t>オロシ</t>
    </rPh>
    <rPh sb="1" eb="2">
      <t>ウ</t>
    </rPh>
    <rPh sb="2" eb="3">
      <t>ギョウ</t>
    </rPh>
    <rPh sb="3" eb="4">
      <t>ケイ</t>
    </rPh>
    <phoneticPr fontId="2"/>
  </si>
  <si>
    <t>５１　繊維・衣服等卸売業</t>
    <rPh sb="3" eb="5">
      <t>センイ</t>
    </rPh>
    <rPh sb="6" eb="8">
      <t>イフク</t>
    </rPh>
    <rPh sb="8" eb="9">
      <t>トウ</t>
    </rPh>
    <rPh sb="9" eb="11">
      <t>オロシウ</t>
    </rPh>
    <rPh sb="11" eb="12">
      <t>ギョウ</t>
    </rPh>
    <phoneticPr fontId="2"/>
  </si>
  <si>
    <t>５２　飲食料品卸売業</t>
    <rPh sb="3" eb="5">
      <t>インショク</t>
    </rPh>
    <rPh sb="5" eb="6">
      <t>リョウ</t>
    </rPh>
    <rPh sb="6" eb="7">
      <t>ヒン</t>
    </rPh>
    <rPh sb="7" eb="9">
      <t>オロシウリ</t>
    </rPh>
    <rPh sb="9" eb="10">
      <t>ギョウ</t>
    </rPh>
    <phoneticPr fontId="2"/>
  </si>
  <si>
    <t>５４　機械器具卸売業</t>
    <rPh sb="3" eb="5">
      <t>キカイ</t>
    </rPh>
    <rPh sb="5" eb="7">
      <t>キグ</t>
    </rPh>
    <rPh sb="7" eb="9">
      <t>オロシウ</t>
    </rPh>
    <rPh sb="9" eb="10">
      <t>ギョウ</t>
    </rPh>
    <phoneticPr fontId="2"/>
  </si>
  <si>
    <t>小売業計</t>
    <rPh sb="0" eb="2">
      <t>コウリ</t>
    </rPh>
    <rPh sb="2" eb="3">
      <t>ギョウ</t>
    </rPh>
    <rPh sb="3" eb="4">
      <t>ケイ</t>
    </rPh>
    <phoneticPr fontId="2"/>
  </si>
  <si>
    <t>５８　飲食料品小売業</t>
    <rPh sb="3" eb="5">
      <t>インショク</t>
    </rPh>
    <rPh sb="5" eb="6">
      <t>リョウ</t>
    </rPh>
    <rPh sb="6" eb="7">
      <t>ヒン</t>
    </rPh>
    <rPh sb="7" eb="9">
      <t>コウリ</t>
    </rPh>
    <rPh sb="9" eb="10">
      <t>ギョウ</t>
    </rPh>
    <phoneticPr fontId="2"/>
  </si>
  <si>
    <t>６０　その他の小売業</t>
    <rPh sb="5" eb="6">
      <t>タ</t>
    </rPh>
    <rPh sb="7" eb="9">
      <t>コウリ</t>
    </rPh>
    <rPh sb="9" eb="10">
      <t>ギョウ</t>
    </rPh>
    <phoneticPr fontId="2"/>
  </si>
  <si>
    <t>６１　無店舗小売業</t>
    <rPh sb="3" eb="4">
      <t>ム</t>
    </rPh>
    <rPh sb="4" eb="6">
      <t>テンポ</t>
    </rPh>
    <rPh sb="6" eb="9">
      <t>コウリギョウ</t>
    </rPh>
    <phoneticPr fontId="2"/>
  </si>
  <si>
    <t>従業者数</t>
    <rPh sb="0" eb="2">
      <t>ジュウギョウ</t>
    </rPh>
    <rPh sb="2" eb="3">
      <t>シャ</t>
    </rPh>
    <rPh sb="3" eb="4">
      <t>スウ</t>
    </rPh>
    <phoneticPr fontId="2"/>
  </si>
  <si>
    <t>構成比</t>
    <rPh sb="0" eb="2">
      <t>コウセイ</t>
    </rPh>
    <rPh sb="2" eb="3">
      <t>ヒ</t>
    </rPh>
    <phoneticPr fontId="2"/>
  </si>
  <si>
    <t>店</t>
    <rPh sb="0" eb="1">
      <t>ミセ</t>
    </rPh>
    <phoneticPr fontId="2"/>
  </si>
  <si>
    <t>％</t>
    <phoneticPr fontId="2"/>
  </si>
  <si>
    <t>人</t>
    <rPh sb="0" eb="1">
      <t>ヒト</t>
    </rPh>
    <phoneticPr fontId="2"/>
  </si>
  <si>
    <t>万円</t>
    <rPh sb="0" eb="2">
      <t>マンエン</t>
    </rPh>
    <phoneticPr fontId="2"/>
  </si>
  <si>
    <t>㎡</t>
    <phoneticPr fontId="2"/>
  </si>
  <si>
    <t>不詳（ゼロ含む）</t>
    <rPh sb="0" eb="2">
      <t>フショウ</t>
    </rPh>
    <rPh sb="5" eb="6">
      <t>フク</t>
    </rPh>
    <phoneticPr fontId="2"/>
  </si>
  <si>
    <t>産業中分類</t>
    <rPh sb="0" eb="2">
      <t>サンギョウ</t>
    </rPh>
    <rPh sb="2" eb="3">
      <t>チュウ</t>
    </rPh>
    <rPh sb="3" eb="5">
      <t>ブンルイ</t>
    </rPh>
    <phoneticPr fontId="2"/>
  </si>
  <si>
    <t>総数</t>
    <rPh sb="0" eb="2">
      <t>ソウスウ</t>
    </rPh>
    <phoneticPr fontId="2"/>
  </si>
  <si>
    <t>小売業</t>
    <rPh sb="0" eb="1">
      <t>ショウ</t>
    </rPh>
    <rPh sb="1" eb="2">
      <t>ウ</t>
    </rPh>
    <rPh sb="2" eb="3">
      <t>ギョウ</t>
    </rPh>
    <phoneticPr fontId="2"/>
  </si>
  <si>
    <t>卸売業</t>
    <rPh sb="0" eb="1">
      <t>オロシ</t>
    </rPh>
    <rPh sb="1" eb="2">
      <t>ウ</t>
    </rPh>
    <rPh sb="2" eb="3">
      <t>ギョウ</t>
    </rPh>
    <phoneticPr fontId="2"/>
  </si>
  <si>
    <t>小売業</t>
    <rPh sb="0" eb="2">
      <t>コウリ</t>
    </rPh>
    <rPh sb="2" eb="3">
      <t>ギョウ</t>
    </rPh>
    <phoneticPr fontId="2"/>
  </si>
  <si>
    <t>（店）</t>
    <rPh sb="1" eb="2">
      <t>テン</t>
    </rPh>
    <phoneticPr fontId="2"/>
  </si>
  <si>
    <t>卸売業</t>
    <rPh sb="0" eb="3">
      <t>オロシウリギョウ</t>
    </rPh>
    <phoneticPr fontId="2"/>
  </si>
  <si>
    <t>○管理、補助的経済活動を行う事業所及び卸売業内格付不能、小売業内格付不能を含む。</t>
    <rPh sb="1" eb="3">
      <t>カンリ</t>
    </rPh>
    <rPh sb="4" eb="7">
      <t>ホジョテキ</t>
    </rPh>
    <rPh sb="7" eb="9">
      <t>ケイザイ</t>
    </rPh>
    <rPh sb="9" eb="11">
      <t>カツドウ</t>
    </rPh>
    <rPh sb="12" eb="13">
      <t>オコナ</t>
    </rPh>
    <rPh sb="14" eb="17">
      <t>ジギョウショ</t>
    </rPh>
    <rPh sb="17" eb="18">
      <t>オヨ</t>
    </rPh>
    <rPh sb="19" eb="21">
      <t>オロシウ</t>
    </rPh>
    <rPh sb="21" eb="22">
      <t>ギョウ</t>
    </rPh>
    <rPh sb="22" eb="23">
      <t>ナイ</t>
    </rPh>
    <rPh sb="23" eb="24">
      <t>カク</t>
    </rPh>
    <rPh sb="24" eb="25">
      <t>ツ</t>
    </rPh>
    <rPh sb="25" eb="27">
      <t>フノウ</t>
    </rPh>
    <rPh sb="28" eb="30">
      <t>コウリ</t>
    </rPh>
    <rPh sb="30" eb="31">
      <t>ギョウ</t>
    </rPh>
    <rPh sb="31" eb="32">
      <t>ナイ</t>
    </rPh>
    <rPh sb="32" eb="33">
      <t>カク</t>
    </rPh>
    <rPh sb="33" eb="34">
      <t>ツキ</t>
    </rPh>
    <rPh sb="34" eb="36">
      <t>フノウ</t>
    </rPh>
    <rPh sb="37" eb="38">
      <t>フク</t>
    </rPh>
    <phoneticPr fontId="2"/>
  </si>
  <si>
    <t>※参考（全数編）　</t>
    <rPh sb="1" eb="3">
      <t>サンコウ</t>
    </rPh>
    <rPh sb="4" eb="6">
      <t>ゼンスウ</t>
    </rPh>
    <rPh sb="6" eb="7">
      <t>ヘン</t>
    </rPh>
    <phoneticPr fontId="2"/>
  </si>
  <si>
    <t>総  数             （万円）</t>
    <rPh sb="1" eb="2">
      <t>フサ</t>
    </rPh>
    <rPh sb="4" eb="5">
      <t>カズ</t>
    </rPh>
    <rPh sb="19" eb="21">
      <t>マンエン</t>
    </rPh>
    <phoneticPr fontId="2"/>
  </si>
  <si>
    <t>卸売業           （万円）</t>
    <rPh sb="1" eb="4">
      <t>オロシウリギョウ</t>
    </rPh>
    <rPh sb="16" eb="18">
      <t>マンエン</t>
    </rPh>
    <phoneticPr fontId="2"/>
  </si>
  <si>
    <t>小売業           （万円）</t>
    <rPh sb="1" eb="4">
      <t>コウリギョウ</t>
    </rPh>
    <rPh sb="16" eb="18">
      <t>マンエン</t>
    </rPh>
    <phoneticPr fontId="2"/>
  </si>
  <si>
    <t>総  数             （人）</t>
    <rPh sb="1" eb="2">
      <t>フサ</t>
    </rPh>
    <rPh sb="4" eb="5">
      <t>カズ</t>
    </rPh>
    <rPh sb="19" eb="20">
      <t>ニン</t>
    </rPh>
    <phoneticPr fontId="2"/>
  </si>
  <si>
    <t>卸売業           （人）</t>
    <rPh sb="1" eb="4">
      <t>オロシウリギョウ</t>
    </rPh>
    <rPh sb="16" eb="17">
      <t>ニン</t>
    </rPh>
    <phoneticPr fontId="2"/>
  </si>
  <si>
    <t>小売業           （人）</t>
    <rPh sb="1" eb="4">
      <t>コウリギョウ</t>
    </rPh>
    <rPh sb="16" eb="17">
      <t>ニン</t>
    </rPh>
    <phoneticPr fontId="2"/>
  </si>
  <si>
    <t>（万円）</t>
    <rPh sb="2" eb="4">
      <t>マンエン</t>
    </rPh>
    <phoneticPr fontId="2"/>
  </si>
  <si>
    <t>従業者１人当たり年間商品販売額</t>
    <rPh sb="0" eb="2">
      <t>ジュウギョウシャ</t>
    </rPh>
    <rPh sb="3" eb="4">
      <t>ニン</t>
    </rPh>
    <rPh sb="4" eb="5">
      <t>ア</t>
    </rPh>
    <rPh sb="7" eb="9">
      <t>ネンカン</t>
    </rPh>
    <rPh sb="9" eb="11">
      <t>ショウヒン</t>
    </rPh>
    <rPh sb="11" eb="13">
      <t>ハンバイ</t>
    </rPh>
    <rPh sb="13" eb="14">
      <t>ガク</t>
    </rPh>
    <phoneticPr fontId="2"/>
  </si>
  <si>
    <t xml:space="preserve">小売業   売場面積     </t>
    <rPh sb="1" eb="4">
      <t>コウリギョウ</t>
    </rPh>
    <rPh sb="6" eb="8">
      <t>ウリバ</t>
    </rPh>
    <rPh sb="8" eb="10">
      <t>メンセキ</t>
    </rPh>
    <phoneticPr fontId="2"/>
  </si>
  <si>
    <t>（㎡）</t>
    <phoneticPr fontId="2"/>
  </si>
  <si>
    <t>S54</t>
    <phoneticPr fontId="2"/>
  </si>
  <si>
    <t>（%）</t>
    <phoneticPr fontId="2"/>
  </si>
  <si>
    <t>県計</t>
    <rPh sb="0" eb="1">
      <t>ケン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</si>
  <si>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</si>
  <si>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</si>
  <si>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山形市</t>
    <rPh sb="0" eb="3">
      <t>ヤマガタシ</t>
    </rPh>
    <phoneticPr fontId="2"/>
  </si>
  <si>
    <t>寒河江市</t>
    <rPh sb="0" eb="4">
      <t>サガエシ</t>
    </rPh>
    <phoneticPr fontId="2"/>
  </si>
  <si>
    <t>上山市</t>
    <rPh sb="0" eb="3">
      <t>カミノヤマシ</t>
    </rPh>
    <phoneticPr fontId="2"/>
  </si>
  <si>
    <t>村山市</t>
    <rPh sb="0" eb="2">
      <t>ムラヤマ</t>
    </rPh>
    <rPh sb="2" eb="3">
      <t>シ</t>
    </rPh>
    <phoneticPr fontId="2"/>
  </si>
  <si>
    <t>天童市</t>
    <rPh sb="0" eb="3">
      <t>テンドウシ</t>
    </rPh>
    <phoneticPr fontId="2"/>
  </si>
  <si>
    <t>東根市</t>
    <rPh sb="0" eb="3">
      <t>ヒガシネシ</t>
    </rPh>
    <phoneticPr fontId="2"/>
  </si>
  <si>
    <t>尾花沢市</t>
    <rPh sb="0" eb="4">
      <t>オバナザワシ</t>
    </rPh>
    <phoneticPr fontId="2"/>
  </si>
  <si>
    <t>山辺町</t>
    <rPh sb="0" eb="2">
      <t>ヤマノベ</t>
    </rPh>
    <rPh sb="2" eb="3">
      <t>マチ</t>
    </rPh>
    <phoneticPr fontId="2"/>
  </si>
  <si>
    <t>中山町</t>
    <rPh sb="0" eb="2">
      <t>ナカヤマ</t>
    </rPh>
    <rPh sb="2" eb="3">
      <t>マチ</t>
    </rPh>
    <phoneticPr fontId="2"/>
  </si>
  <si>
    <t>河北町</t>
    <rPh sb="0" eb="3">
      <t>カホクチョウ</t>
    </rPh>
    <phoneticPr fontId="2"/>
  </si>
  <si>
    <t>西川町</t>
    <rPh sb="0" eb="2">
      <t>ニシカワ</t>
    </rPh>
    <rPh sb="2" eb="3">
      <t>マチ</t>
    </rPh>
    <phoneticPr fontId="2"/>
  </si>
  <si>
    <t>朝日町</t>
    <rPh sb="0" eb="3">
      <t>アサヒチョウ</t>
    </rPh>
    <phoneticPr fontId="2"/>
  </si>
  <si>
    <t>大江町</t>
    <rPh sb="0" eb="2">
      <t>オオエ</t>
    </rPh>
    <rPh sb="2" eb="3">
      <t>マチ</t>
    </rPh>
    <phoneticPr fontId="2"/>
  </si>
  <si>
    <t>大石田町</t>
    <rPh sb="0" eb="3">
      <t>オオイシダ</t>
    </rPh>
    <rPh sb="3" eb="4">
      <t>チョウ</t>
    </rPh>
    <phoneticPr fontId="2"/>
  </si>
  <si>
    <t>最上地域計</t>
    <rPh sb="0" eb="2">
      <t>モガミ</t>
    </rPh>
    <rPh sb="2" eb="4">
      <t>チイキ</t>
    </rPh>
    <rPh sb="4" eb="5">
      <t>ケイ</t>
    </rPh>
    <phoneticPr fontId="2"/>
  </si>
  <si>
    <t>村山地域計</t>
    <rPh sb="1" eb="3">
      <t>ムラヤマ</t>
    </rPh>
    <rPh sb="3" eb="5">
      <t>チイキケイ</t>
    </rPh>
    <phoneticPr fontId="2"/>
  </si>
  <si>
    <t>新庄市</t>
    <rPh sb="0" eb="3">
      <t>シンジョウシ</t>
    </rPh>
    <phoneticPr fontId="2"/>
  </si>
  <si>
    <t>金山町</t>
    <rPh sb="0" eb="2">
      <t>カネヤマ</t>
    </rPh>
    <rPh sb="2" eb="3">
      <t>マチ</t>
    </rPh>
    <phoneticPr fontId="2"/>
  </si>
  <si>
    <t>最上町</t>
    <rPh sb="0" eb="2">
      <t>モガミ</t>
    </rPh>
    <rPh sb="2" eb="3">
      <t>マチ</t>
    </rPh>
    <phoneticPr fontId="2"/>
  </si>
  <si>
    <t>舟形町</t>
    <rPh sb="0" eb="3">
      <t>フナガタマチ</t>
    </rPh>
    <phoneticPr fontId="2"/>
  </si>
  <si>
    <t>真室川町</t>
    <rPh sb="0" eb="4">
      <t>マムロガワマチ</t>
    </rPh>
    <phoneticPr fontId="2"/>
  </si>
  <si>
    <t>大蔵村</t>
    <rPh sb="0" eb="2">
      <t>オオクラ</t>
    </rPh>
    <rPh sb="2" eb="3">
      <t>ムラ</t>
    </rPh>
    <phoneticPr fontId="2"/>
  </si>
  <si>
    <t>鮭川村</t>
    <rPh sb="0" eb="2">
      <t>サケカワ</t>
    </rPh>
    <rPh sb="2" eb="3">
      <t>ムラ</t>
    </rPh>
    <phoneticPr fontId="2"/>
  </si>
  <si>
    <t>戸沢村</t>
    <rPh sb="0" eb="3">
      <t>トザワムラ</t>
    </rPh>
    <phoneticPr fontId="2"/>
  </si>
  <si>
    <t>置賜地域計</t>
    <rPh sb="0" eb="1">
      <t>オ</t>
    </rPh>
    <rPh sb="1" eb="2">
      <t>タマ</t>
    </rPh>
    <rPh sb="2" eb="4">
      <t>チイキ</t>
    </rPh>
    <rPh sb="4" eb="5">
      <t>ケイ</t>
    </rPh>
    <phoneticPr fontId="2"/>
  </si>
  <si>
    <t>米沢市</t>
    <rPh sb="0" eb="3">
      <t>ヨネザワシ</t>
    </rPh>
    <phoneticPr fontId="2"/>
  </si>
  <si>
    <t>長井市</t>
    <rPh sb="0" eb="2">
      <t>ナガイ</t>
    </rPh>
    <rPh sb="2" eb="3">
      <t>シ</t>
    </rPh>
    <phoneticPr fontId="2"/>
  </si>
  <si>
    <t>南陽市</t>
    <rPh sb="0" eb="3">
      <t>ナンヨウシ</t>
    </rPh>
    <phoneticPr fontId="2"/>
  </si>
  <si>
    <t>高畠町</t>
    <rPh sb="0" eb="3">
      <t>タカハタマチ</t>
    </rPh>
    <phoneticPr fontId="2"/>
  </si>
  <si>
    <t>川西町</t>
    <rPh sb="0" eb="2">
      <t>カワニシ</t>
    </rPh>
    <rPh sb="2" eb="3">
      <t>マチ</t>
    </rPh>
    <phoneticPr fontId="2"/>
  </si>
  <si>
    <t>小国町</t>
    <rPh sb="0" eb="3">
      <t>オグニマチ</t>
    </rPh>
    <phoneticPr fontId="2"/>
  </si>
  <si>
    <t>白鷹町</t>
    <rPh sb="0" eb="3">
      <t>シラタカマチ</t>
    </rPh>
    <phoneticPr fontId="2"/>
  </si>
  <si>
    <t>飯豊町</t>
    <rPh sb="0" eb="3">
      <t>イイデマチ</t>
    </rPh>
    <phoneticPr fontId="2"/>
  </si>
  <si>
    <t>庄内地域計</t>
    <rPh sb="0" eb="2">
      <t>ショウナイ</t>
    </rPh>
    <rPh sb="2" eb="4">
      <t>チイキ</t>
    </rPh>
    <rPh sb="4" eb="5">
      <t>ケイ</t>
    </rPh>
    <phoneticPr fontId="2"/>
  </si>
  <si>
    <t>鶴岡市</t>
    <rPh sb="0" eb="3">
      <t>ツルオカシ</t>
    </rPh>
    <phoneticPr fontId="2"/>
  </si>
  <si>
    <t>酒田市</t>
    <rPh sb="0" eb="3">
      <t>サカタシ</t>
    </rPh>
    <phoneticPr fontId="2"/>
  </si>
  <si>
    <t>三川町</t>
    <rPh sb="0" eb="3">
      <t>ミカワマチ</t>
    </rPh>
    <phoneticPr fontId="2"/>
  </si>
  <si>
    <t>庄内町</t>
    <rPh sb="0" eb="2">
      <t>ショウナイ</t>
    </rPh>
    <rPh sb="2" eb="3">
      <t>マチ</t>
    </rPh>
    <phoneticPr fontId="2"/>
  </si>
  <si>
    <t>遊佐町</t>
    <rPh sb="0" eb="3">
      <t>ユザマチ</t>
    </rPh>
    <phoneticPr fontId="2"/>
  </si>
  <si>
    <t>※管理、補助的経済活動を行う事業所及び卸売業内格付不能、小売業内格付不能を含む。</t>
    <rPh sb="1" eb="3">
      <t>カンリ</t>
    </rPh>
    <rPh sb="4" eb="7">
      <t>ホジョテキ</t>
    </rPh>
    <rPh sb="7" eb="9">
      <t>ケイザイ</t>
    </rPh>
    <rPh sb="9" eb="11">
      <t>カツドウ</t>
    </rPh>
    <rPh sb="12" eb="13">
      <t>オコナ</t>
    </rPh>
    <rPh sb="14" eb="16">
      <t>ジギョウ</t>
    </rPh>
    <rPh sb="16" eb="17">
      <t>ショ</t>
    </rPh>
    <rPh sb="17" eb="18">
      <t>オヨ</t>
    </rPh>
    <rPh sb="19" eb="21">
      <t>オロシウリ</t>
    </rPh>
    <rPh sb="21" eb="22">
      <t>ギョウ</t>
    </rPh>
    <rPh sb="22" eb="23">
      <t>ナイ</t>
    </rPh>
    <rPh sb="23" eb="24">
      <t>カク</t>
    </rPh>
    <rPh sb="24" eb="25">
      <t>ツ</t>
    </rPh>
    <rPh sb="25" eb="27">
      <t>フノウ</t>
    </rPh>
    <rPh sb="28" eb="31">
      <t>コウリギョウ</t>
    </rPh>
    <rPh sb="31" eb="32">
      <t>ナイ</t>
    </rPh>
    <rPh sb="32" eb="33">
      <t>カク</t>
    </rPh>
    <rPh sb="33" eb="34">
      <t>ツ</t>
    </rPh>
    <rPh sb="34" eb="36">
      <t>フノウ</t>
    </rPh>
    <rPh sb="37" eb="38">
      <t>フク</t>
    </rPh>
    <phoneticPr fontId="2"/>
  </si>
  <si>
    <t>従業者数（人）</t>
    <rPh sb="1" eb="4">
      <t>ジュウギョウシャ</t>
    </rPh>
    <rPh sb="4" eb="5">
      <t>スウ</t>
    </rPh>
    <rPh sb="6" eb="7">
      <t>ニン</t>
    </rPh>
    <phoneticPr fontId="2"/>
  </si>
  <si>
    <t>年間商品販売額（万円）</t>
    <rPh sb="1" eb="3">
      <t>ネンカン</t>
    </rPh>
    <rPh sb="3" eb="5">
      <t>ショウヒン</t>
    </rPh>
    <rPh sb="5" eb="8">
      <t>ハンバイガク</t>
    </rPh>
    <rPh sb="9" eb="11">
      <t>マンエン</t>
    </rPh>
    <phoneticPr fontId="2"/>
  </si>
  <si>
    <t>従業者数（人）</t>
    <rPh sb="1" eb="3">
      <t>ジュウギョウ</t>
    </rPh>
    <rPh sb="3" eb="4">
      <t>シャ</t>
    </rPh>
    <rPh sb="4" eb="5">
      <t>スウ</t>
    </rPh>
    <rPh sb="6" eb="7">
      <t>ニン</t>
    </rPh>
    <phoneticPr fontId="2"/>
  </si>
  <si>
    <t>年間商品販売額（万円）</t>
    <rPh sb="1" eb="3">
      <t>ネンカン</t>
    </rPh>
    <rPh sb="3" eb="5">
      <t>ショウヒン</t>
    </rPh>
    <rPh sb="5" eb="7">
      <t>ハンバイ</t>
    </rPh>
    <rPh sb="7" eb="8">
      <t>ガク</t>
    </rPh>
    <rPh sb="9" eb="11">
      <t>マンエン</t>
    </rPh>
    <phoneticPr fontId="2"/>
  </si>
  <si>
    <t>総数</t>
    <rPh sb="0" eb="1">
      <t>ソウスウ</t>
    </rPh>
    <phoneticPr fontId="2"/>
  </si>
  <si>
    <t>卸売業</t>
    <rPh sb="0" eb="2">
      <t>オロシウリ</t>
    </rPh>
    <rPh sb="2" eb="3">
      <t>ギョウ</t>
    </rPh>
    <phoneticPr fontId="2"/>
  </si>
  <si>
    <t>（人）</t>
    <rPh sb="2" eb="3">
      <t>ニン</t>
    </rPh>
    <phoneticPr fontId="2"/>
  </si>
  <si>
    <t>（万円）</t>
    <rPh sb="2" eb="3">
      <t>マン</t>
    </rPh>
    <rPh sb="3" eb="4">
      <t>エン</t>
    </rPh>
    <phoneticPr fontId="2"/>
  </si>
  <si>
    <t>県      計</t>
    <phoneticPr fontId="2"/>
  </si>
  <si>
    <t>市      計</t>
    <rPh sb="1" eb="2">
      <t>シケイ</t>
    </rPh>
    <phoneticPr fontId="2"/>
  </si>
  <si>
    <t>町  村  計</t>
    <rPh sb="3" eb="4">
      <t>ムラ</t>
    </rPh>
    <rPh sb="6" eb="7">
      <t>ケイ</t>
    </rPh>
    <phoneticPr fontId="2"/>
  </si>
  <si>
    <t>商業統計　山形市</t>
    <rPh sb="0" eb="2">
      <t>ショウギョウ</t>
    </rPh>
    <rPh sb="2" eb="4">
      <t>トウケイ</t>
    </rPh>
    <rPh sb="5" eb="8">
      <t>ヤマガタシ</t>
    </rPh>
    <phoneticPr fontId="2"/>
  </si>
  <si>
    <t>平成28年</t>
    <rPh sb="0" eb="2">
      <t>ヘイセイ</t>
    </rPh>
    <rPh sb="4" eb="5">
      <t>ネン</t>
    </rPh>
    <phoneticPr fontId="2"/>
  </si>
  <si>
    <t>―</t>
  </si>
  <si>
    <t>５０　各種商品卸売業</t>
    <phoneticPr fontId="2"/>
  </si>
  <si>
    <t>５５　その他の卸売業</t>
    <rPh sb="5" eb="6">
      <t>タ</t>
    </rPh>
    <rPh sb="7" eb="9">
      <t>オロシウ</t>
    </rPh>
    <rPh sb="9" eb="10">
      <t>ギョウ</t>
    </rPh>
    <phoneticPr fontId="2"/>
  </si>
  <si>
    <t>５６　各種商品小売業</t>
    <phoneticPr fontId="2"/>
  </si>
  <si>
    <t>商業統計　山形市　</t>
    <rPh sb="0" eb="2">
      <t>ショウギョウ</t>
    </rPh>
    <rPh sb="2" eb="4">
      <t>トウケイ</t>
    </rPh>
    <rPh sb="5" eb="8">
      <t>ヤマガタシ</t>
    </rPh>
    <phoneticPr fontId="2"/>
  </si>
  <si>
    <t>１～１０㎡未満</t>
    <rPh sb="5" eb="7">
      <t>ミマン</t>
    </rPh>
    <phoneticPr fontId="2"/>
  </si>
  <si>
    <t>１０～２０㎡未満</t>
    <rPh sb="6" eb="8">
      <t>ミマン</t>
    </rPh>
    <phoneticPr fontId="2"/>
  </si>
  <si>
    <t>２０～３０㎡未満</t>
    <rPh sb="6" eb="8">
      <t>ミマン</t>
    </rPh>
    <phoneticPr fontId="2"/>
  </si>
  <si>
    <t>３０～５０㎡未満</t>
    <rPh sb="6" eb="8">
      <t>ミマン</t>
    </rPh>
    <phoneticPr fontId="2"/>
  </si>
  <si>
    <t>５０～１００㎡未満</t>
    <rPh sb="7" eb="9">
      <t>ミマン</t>
    </rPh>
    <phoneticPr fontId="2"/>
  </si>
  <si>
    <t>１００～２００㎡未満</t>
    <rPh sb="8" eb="10">
      <t>ミマン</t>
    </rPh>
    <phoneticPr fontId="2"/>
  </si>
  <si>
    <t>５００～１，０００㎡未満</t>
    <rPh sb="10" eb="12">
      <t>ミマン</t>
    </rPh>
    <phoneticPr fontId="2"/>
  </si>
  <si>
    <t>２００～３００㎡未満</t>
    <rPh sb="8" eb="10">
      <t>ミマン</t>
    </rPh>
    <phoneticPr fontId="2"/>
  </si>
  <si>
    <t>３００～５００㎡未満</t>
    <rPh sb="8" eb="10">
      <t>ミマン</t>
    </rPh>
    <phoneticPr fontId="2"/>
  </si>
  <si>
    <t>１，５００～３，０００㎡未満</t>
    <rPh sb="12" eb="14">
      <t>ミマン</t>
    </rPh>
    <phoneticPr fontId="2"/>
  </si>
  <si>
    <t>１，０００～１，５００㎡未満</t>
    <rPh sb="12" eb="14">
      <t>ミマン</t>
    </rPh>
    <phoneticPr fontId="2"/>
  </si>
  <si>
    <t>３，０００㎡以上</t>
    <rPh sb="6" eb="8">
      <t>イジョウ</t>
    </rPh>
    <phoneticPr fontId="2"/>
  </si>
  <si>
    <t>年次</t>
    <rPh sb="0" eb="2">
      <t>ネンジ</t>
    </rPh>
    <phoneticPr fontId="2"/>
  </si>
  <si>
    <t>年間商品
販売額</t>
    <rPh sb="0" eb="2">
      <t>ネンカン</t>
    </rPh>
    <rPh sb="2" eb="4">
      <t>ショウヒン</t>
    </rPh>
    <rPh sb="5" eb="8">
      <t>ハンバイガク</t>
    </rPh>
    <phoneticPr fontId="2"/>
  </si>
  <si>
    <t>構成比</t>
    <rPh sb="0" eb="1">
      <t>コウセイ</t>
    </rPh>
    <rPh sb="1" eb="2">
      <t>ヒ</t>
    </rPh>
    <phoneticPr fontId="2"/>
  </si>
  <si>
    <t>産業分類別</t>
    <phoneticPr fontId="2"/>
  </si>
  <si>
    <t>従　業　者　数　（人）</t>
    <rPh sb="0" eb="1">
      <t>ジュウ</t>
    </rPh>
    <rPh sb="2" eb="3">
      <t>ギョウ</t>
    </rPh>
    <rPh sb="4" eb="5">
      <t>シャ</t>
    </rPh>
    <rPh sb="6" eb="7">
      <t>スウ</t>
    </rPh>
    <rPh sb="9" eb="10">
      <t>ニン</t>
    </rPh>
    <phoneticPr fontId="2"/>
  </si>
  <si>
    <t>産業分類</t>
    <rPh sb="0" eb="2">
      <t>サンギョウ</t>
    </rPh>
    <rPh sb="2" eb="4">
      <t>ブンルイ</t>
    </rPh>
    <phoneticPr fontId="2"/>
  </si>
  <si>
    <t>計</t>
    <rPh sb="0" eb="1">
      <t>ケイ</t>
    </rPh>
    <phoneticPr fontId="2"/>
  </si>
  <si>
    <t>従　業　者　規　模　別</t>
    <rPh sb="0" eb="1">
      <t>ジュウ</t>
    </rPh>
    <rPh sb="2" eb="3">
      <t>ギョウ</t>
    </rPh>
    <rPh sb="4" eb="5">
      <t>シャ</t>
    </rPh>
    <rPh sb="6" eb="7">
      <t>キ</t>
    </rPh>
    <rPh sb="8" eb="9">
      <t>ボ</t>
    </rPh>
    <rPh sb="10" eb="11">
      <t>ベツ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</si>
  <si>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</si>
  <si>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</si>
  <si>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出向・派遣</t>
    <rPh sb="0" eb="2">
      <t>シュッコウ</t>
    </rPh>
    <rPh sb="3" eb="5">
      <t>ハケン</t>
    </rPh>
    <phoneticPr fontId="2"/>
  </si>
  <si>
    <t>年間商品</t>
    <rPh sb="0" eb="2">
      <t>ネンカン</t>
    </rPh>
    <rPh sb="2" eb="4">
      <t>ショウヒン</t>
    </rPh>
    <phoneticPr fontId="2"/>
  </si>
  <si>
    <t>その他の</t>
    <rPh sb="2" eb="3">
      <t>タ</t>
    </rPh>
    <phoneticPr fontId="2"/>
  </si>
  <si>
    <t>セルフ</t>
    <phoneticPr fontId="2"/>
  </si>
  <si>
    <t>非セルフ</t>
    <rPh sb="0" eb="1">
      <t>ヒ</t>
    </rPh>
    <phoneticPr fontId="2"/>
  </si>
  <si>
    <t>2人</t>
    <rPh sb="1" eb="2">
      <t>ニン</t>
    </rPh>
    <phoneticPr fontId="2"/>
  </si>
  <si>
    <t>3～4</t>
    <phoneticPr fontId="2"/>
  </si>
  <si>
    <t>5～9</t>
    <phoneticPr fontId="2"/>
  </si>
  <si>
    <t>10～19</t>
    <phoneticPr fontId="2"/>
  </si>
  <si>
    <t>20～29</t>
    <phoneticPr fontId="2"/>
  </si>
  <si>
    <t>30～49</t>
    <phoneticPr fontId="2"/>
  </si>
  <si>
    <t>50～99</t>
    <phoneticPr fontId="2"/>
  </si>
  <si>
    <t>100人</t>
    <rPh sb="3" eb="4">
      <t>ニン</t>
    </rPh>
    <phoneticPr fontId="2"/>
  </si>
  <si>
    <t>雇用者数</t>
  </si>
  <si>
    <t>受入者数</t>
    <rPh sb="0" eb="2">
      <t>ウケイレ</t>
    </rPh>
    <rPh sb="2" eb="3">
      <t>シャ</t>
    </rPh>
    <rPh sb="3" eb="4">
      <t>スウ</t>
    </rPh>
    <phoneticPr fontId="2"/>
  </si>
  <si>
    <t>販売額</t>
    <rPh sb="0" eb="2">
      <t>ハンバイ</t>
    </rPh>
    <rPh sb="2" eb="3">
      <t>ガク</t>
    </rPh>
    <phoneticPr fontId="2"/>
  </si>
  <si>
    <t>収入額</t>
    <rPh sb="0" eb="2">
      <t>シュウニュウ</t>
    </rPh>
    <rPh sb="2" eb="3">
      <t>ガク</t>
    </rPh>
    <phoneticPr fontId="2"/>
  </si>
  <si>
    <t>（小売業のみ）</t>
    <rPh sb="1" eb="4">
      <t>コウリギョウ</t>
    </rPh>
    <phoneticPr fontId="2"/>
  </si>
  <si>
    <t>サービス</t>
    <phoneticPr fontId="2"/>
  </si>
  <si>
    <t>以下</t>
    <rPh sb="0" eb="2">
      <t>イカ</t>
    </rPh>
    <phoneticPr fontId="2"/>
  </si>
  <si>
    <t>以上</t>
    <rPh sb="0" eb="2">
      <t>イジョウ</t>
    </rPh>
    <phoneticPr fontId="2"/>
  </si>
  <si>
    <t>（㎡）</t>
    <phoneticPr fontId="2"/>
  </si>
  <si>
    <t>店数</t>
    <rPh sb="0" eb="1">
      <t>ミセ</t>
    </rPh>
    <rPh sb="1" eb="2">
      <t>スウ</t>
    </rPh>
    <phoneticPr fontId="2"/>
  </si>
  <si>
    <t>合　　　　　　計</t>
  </si>
  <si>
    <t>卸　売　業　計</t>
  </si>
  <si>
    <t>卸売業計</t>
    <rPh sb="0" eb="2">
      <t>オロシウリ</t>
    </rPh>
    <rPh sb="2" eb="3">
      <t>ギョウ</t>
    </rPh>
    <rPh sb="3" eb="4">
      <t>ケイ</t>
    </rPh>
    <phoneticPr fontId="2"/>
  </si>
  <si>
    <t>小　売　業　計</t>
    <rPh sb="0" eb="1">
      <t>ショウ</t>
    </rPh>
    <rPh sb="2" eb="3">
      <t>バイ</t>
    </rPh>
    <rPh sb="4" eb="5">
      <t>ギョウ</t>
    </rPh>
    <rPh sb="6" eb="7">
      <t>ケイ</t>
    </rPh>
    <phoneticPr fontId="16"/>
  </si>
  <si>
    <t>小売業計</t>
    <rPh sb="0" eb="3">
      <t>コウリギョウ</t>
    </rPh>
    <rPh sb="3" eb="4">
      <t>ケイ</t>
    </rPh>
    <phoneticPr fontId="2"/>
  </si>
  <si>
    <t>産業中分類（２桁）</t>
    <rPh sb="2" eb="3">
      <t>チュウ</t>
    </rPh>
    <rPh sb="3" eb="5">
      <t>ブンルイ</t>
    </rPh>
    <rPh sb="7" eb="8">
      <t>ケタ</t>
    </rPh>
    <phoneticPr fontId="2"/>
  </si>
  <si>
    <t>各種商品卸売業</t>
  </si>
  <si>
    <t>繊維・衣服等卸売業</t>
  </si>
  <si>
    <t>飲食料品卸売業</t>
  </si>
  <si>
    <t>建築材料,鉱物・金属材料等卸売業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5">
      <t>オロシウリ</t>
    </rPh>
    <rPh sb="15" eb="16">
      <t>ギョウ</t>
    </rPh>
    <phoneticPr fontId="16"/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</si>
  <si>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</si>
  <si>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</si>
  <si>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</si>
  <si>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</si>
  <si>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</si>
  <si>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</si>
  <si>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</si>
  <si>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</si>
  <si>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産業小分類（３桁）</t>
    <rPh sb="0" eb="2">
      <t>サンギョウ</t>
    </rPh>
    <rPh sb="2" eb="5">
      <t>ショウブンルイ</t>
    </rPh>
    <rPh sb="7" eb="8">
      <t>ケタ</t>
    </rPh>
    <phoneticPr fontId="2"/>
  </si>
  <si>
    <t>繊維品卸売業（衣服，身の回り品を除く）</t>
  </si>
  <si>
    <t>衣服卸売業</t>
  </si>
  <si>
    <t>身の回り品卸売業</t>
  </si>
  <si>
    <t>農畜産物・水産物卸売業</t>
  </si>
  <si>
    <t>食料・飲料卸売業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</si>
  <si>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</si>
  <si>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</si>
  <si>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</si>
  <si>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</si>
  <si>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</si>
  <si>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</si>
  <si>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産業機械器具卸売業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</si>
  <si>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</si>
  <si>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</si>
  <si>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</si>
  <si>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</si>
  <si>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</si>
  <si>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紙・紙製品卸売業</t>
  </si>
  <si>
    <t>他に分類されない卸売業</t>
  </si>
  <si>
    <t>百貨店，総合スーパー</t>
  </si>
  <si>
    <t>その他の各種商品小売業（従業者が常時50人未満のもの）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</si>
  <si>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</si>
  <si>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</si>
  <si>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</si>
  <si>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</si>
  <si>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</si>
  <si>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</si>
  <si>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</si>
  <si>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</si>
  <si>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</si>
  <si>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</si>
  <si>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</si>
  <si>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</si>
  <si>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自動車小売業</t>
  </si>
  <si>
    <t>自転車小売業</t>
  </si>
  <si>
    <t>機械器具小売業（自動車，自転車を除く）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</si>
  <si>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</si>
  <si>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</si>
  <si>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</si>
  <si>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</si>
  <si>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</si>
  <si>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</si>
  <si>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</si>
  <si>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</si>
  <si>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</si>
  <si>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通信販売・訪問販売小売業</t>
  </si>
  <si>
    <t>自動販売機による小売業</t>
  </si>
  <si>
    <t>その他の無店舗小売業</t>
  </si>
  <si>
    <t>その他の各種商品卸売業</t>
  </si>
  <si>
    <t>繊維原料卸売業</t>
  </si>
  <si>
    <t>糸卸売業</t>
  </si>
  <si>
    <t>織物卸売業（室内装飾繊維品を除く）</t>
  </si>
  <si>
    <t>男子服卸売業</t>
  </si>
  <si>
    <t>婦人・子供服卸売業</t>
  </si>
  <si>
    <t>下着類卸売業</t>
  </si>
  <si>
    <t>その他の衣服卸売業</t>
  </si>
  <si>
    <t>寝具類卸売業</t>
  </si>
  <si>
    <t>靴・履物卸売業</t>
  </si>
  <si>
    <t>かばん・袋物卸売業</t>
  </si>
  <si>
    <t>その他の身の回り品卸売業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</si>
  <si>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</si>
  <si>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</si>
  <si>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</si>
  <si>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</si>
  <si>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</si>
  <si>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</si>
  <si>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</si>
  <si>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砂糖・味そ・しょう油卸売業</t>
  </si>
  <si>
    <t>酒類卸売業</t>
  </si>
  <si>
    <t>乾物卸売業</t>
  </si>
  <si>
    <t>菓子・パン類卸売業</t>
  </si>
  <si>
    <t>飲料卸売業（別掲を除く）</t>
  </si>
  <si>
    <t>茶類卸売業</t>
  </si>
  <si>
    <t>牛乳・乳製品卸売業</t>
  </si>
  <si>
    <t>その他の食料・飲料卸売業</t>
  </si>
  <si>
    <t>木材・竹材卸売業</t>
  </si>
  <si>
    <t>セメント卸売業</t>
  </si>
  <si>
    <t>板ガラス卸売業</t>
  </si>
  <si>
    <t>建築用金属製品卸売業（建築用金物を除く）</t>
  </si>
  <si>
    <t>その他の建築材料卸売業</t>
  </si>
  <si>
    <t>塗料卸売業</t>
  </si>
  <si>
    <t>プラスチック卸売業</t>
  </si>
  <si>
    <t>その他の化学製品卸売業</t>
  </si>
  <si>
    <t>石油卸売業</t>
  </si>
  <si>
    <t>鉱物卸売業（石油を除く）</t>
    <rPh sb="0" eb="2">
      <t>コウブツ</t>
    </rPh>
    <rPh sb="2" eb="4">
      <t>オロシウリ</t>
    </rPh>
    <rPh sb="4" eb="5">
      <t>ギョウ</t>
    </rPh>
    <rPh sb="6" eb="8">
      <t>セキユ</t>
    </rPh>
    <rPh sb="9" eb="10">
      <t>ノゾ</t>
    </rPh>
    <phoneticPr fontId="16"/>
  </si>
  <si>
    <t>鉄鋼粗製品卸売業</t>
  </si>
  <si>
    <t>鉄鋼一次製品卸売業</t>
  </si>
  <si>
    <t>その他の鉄鋼製品卸売業</t>
  </si>
  <si>
    <t>非鉄金属地金卸売業</t>
  </si>
  <si>
    <t>非鉄金属製品卸売業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</si>
  <si>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</si>
  <si>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</si>
  <si>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</si>
  <si>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</si>
  <si>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</si>
  <si>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農業用機械器具卸売業</t>
  </si>
  <si>
    <t>建設機械・鉱山機械卸売業</t>
  </si>
  <si>
    <t>金属加工機械卸売業</t>
  </si>
  <si>
    <t>事務用機械器具卸売業</t>
  </si>
  <si>
    <t>その他の産業機械器具卸売業</t>
  </si>
  <si>
    <t>自動車卸売業（二輪自動車を含む）</t>
  </si>
  <si>
    <t>自動車部分品・附属品卸売業（中古品を除く）</t>
  </si>
  <si>
    <t>自動車中古部品卸売業</t>
  </si>
  <si>
    <t>家庭用電気機械器具卸売業</t>
  </si>
  <si>
    <t>電気機械器具卸売業（家庭用電気機械器具を除く）</t>
  </si>
  <si>
    <t>輸送用機械器具卸売業（自動車を除く）</t>
  </si>
  <si>
    <t>計量器・理化学機械器具・光学機械器具等卸売業</t>
  </si>
  <si>
    <t>医療用機械器具卸売業（歯科用機械器具を含む）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</si>
  <si>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</si>
  <si>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</si>
  <si>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</si>
  <si>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</si>
  <si>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</si>
  <si>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</si>
  <si>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</si>
  <si>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</si>
  <si>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</si>
  <si>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合成洗剤卸売業</t>
  </si>
  <si>
    <t>紙卸売業</t>
  </si>
  <si>
    <t>紙製品卸売業</t>
  </si>
  <si>
    <t>金物卸売業</t>
  </si>
  <si>
    <t>肥料・飼料卸売業</t>
  </si>
  <si>
    <t>スポーツ用品卸売業</t>
  </si>
  <si>
    <t>娯楽用品・がん具卸売業</t>
  </si>
  <si>
    <t>たばこ卸売業</t>
  </si>
  <si>
    <t>ジュエリー製品卸売業</t>
  </si>
  <si>
    <t>書籍・雑誌卸売業</t>
  </si>
  <si>
    <t>代理商，仲立業</t>
  </si>
  <si>
    <t>他に分類されないその他の卸売業</t>
  </si>
  <si>
    <t>呉服・服地小売業</t>
  </si>
  <si>
    <t>寝具小売業</t>
  </si>
  <si>
    <t>婦人服小売業</t>
  </si>
  <si>
    <t>子供服小売業</t>
  </si>
  <si>
    <t>靴小売業</t>
  </si>
  <si>
    <t>履物小売業（靴を除く）</t>
  </si>
  <si>
    <t>かばん・袋物小売業</t>
  </si>
  <si>
    <t>下着類小売業</t>
  </si>
  <si>
    <t>洋品雑貨・小間物小売業</t>
  </si>
  <si>
    <t>他に分類されない織物・衣服・身の回り品小売業</t>
  </si>
  <si>
    <t>野菜小売業</t>
  </si>
  <si>
    <t>果実小売業</t>
  </si>
  <si>
    <t>食肉小売業（卵，鳥肉を除く）</t>
  </si>
  <si>
    <t>卵・鳥肉小売業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</si>
  <si>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</si>
  <si>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</si>
  <si>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</si>
  <si>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</si>
  <si>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コンビニエンスストア（飲食料品を中心とするものに限る）</t>
  </si>
  <si>
    <t>牛乳小売業</t>
  </si>
  <si>
    <t>飲料小売業（別掲を除く）</t>
  </si>
  <si>
    <t>茶類小売業</t>
  </si>
  <si>
    <t>料理品小売業</t>
  </si>
  <si>
    <t>米穀類小売業</t>
  </si>
  <si>
    <t>豆腐・かまぼこ等加工食品小売業</t>
  </si>
  <si>
    <t>乾物小売業</t>
  </si>
  <si>
    <t>他に分類されない飲食料品小売業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</si>
  <si>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</si>
  <si>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</si>
  <si>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</si>
  <si>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</si>
  <si>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電気機械器具小売業（中古品を除く）</t>
  </si>
  <si>
    <t>電気事務機械器具小売業（中古品を除く）</t>
  </si>
  <si>
    <t>中古電気製品小売業</t>
  </si>
  <si>
    <t>その他の機械器具小売業</t>
  </si>
  <si>
    <t>家具小売業</t>
  </si>
  <si>
    <t>建具小売業</t>
  </si>
  <si>
    <t>畳小売業</t>
  </si>
  <si>
    <t>宗教用具小売業</t>
  </si>
  <si>
    <t>金物小売業</t>
  </si>
  <si>
    <t>荒物小売業</t>
  </si>
  <si>
    <t>陶磁器・ガラス器小売業</t>
  </si>
  <si>
    <t>他に分類されないじゅう器小売業</t>
  </si>
  <si>
    <t>ドラッグストア</t>
  </si>
  <si>
    <t>医薬品小売業（調剤薬局を除く）</t>
  </si>
  <si>
    <t>調剤薬局</t>
  </si>
  <si>
    <t>化粧品小売業</t>
  </si>
  <si>
    <t>農業用機械器具小売業</t>
  </si>
  <si>
    <t>苗・種子小売業</t>
  </si>
  <si>
    <t>肥料・飼料小売業</t>
  </si>
  <si>
    <t>ガソリンスタンド</t>
  </si>
  <si>
    <t>燃料小売業（ガソリンスタンドを除く）</t>
  </si>
  <si>
    <t>書籍・雑誌小売業（古本を除く）</t>
  </si>
  <si>
    <t>古本小売業</t>
  </si>
  <si>
    <t>新聞小売業</t>
  </si>
  <si>
    <t>紙・文房具小売業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</si>
  <si>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</si>
  <si>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</si>
  <si>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</si>
  <si>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</si>
  <si>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</si>
  <si>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ホームセンター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</si>
  <si>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</si>
  <si>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</si>
  <si>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</si>
  <si>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</si>
  <si>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</si>
  <si>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</si>
  <si>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</si>
  <si>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</si>
  <si>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無店舗小売業（織物・衣服・身の回り品小売）</t>
  </si>
  <si>
    <t>無店舗小売業（飲食料品小売）</t>
  </si>
  <si>
    <t>無店舗小売業（機械器具小売）</t>
  </si>
  <si>
    <t>無店舗小売業（その他の小売）</t>
  </si>
  <si>
    <t>地　区</t>
    <rPh sb="0" eb="1">
      <t>チ</t>
    </rPh>
    <rPh sb="2" eb="3">
      <t>ク</t>
    </rPh>
    <phoneticPr fontId="2"/>
  </si>
  <si>
    <t>町　丁　区　別</t>
    <rPh sb="0" eb="1">
      <t>チョウ</t>
    </rPh>
    <rPh sb="2" eb="3">
      <t>チョウ</t>
    </rPh>
    <rPh sb="4" eb="5">
      <t>ク</t>
    </rPh>
    <rPh sb="6" eb="7">
      <t>ベツ</t>
    </rPh>
    <phoneticPr fontId="2"/>
  </si>
  <si>
    <t>従事者数計（人）</t>
    <rPh sb="0" eb="3">
      <t>ジュウジシャ</t>
    </rPh>
    <rPh sb="3" eb="4">
      <t>スウ</t>
    </rPh>
    <rPh sb="4" eb="5">
      <t>ケイ</t>
    </rPh>
    <rPh sb="6" eb="7">
      <t>ヒト</t>
    </rPh>
    <phoneticPr fontId="2"/>
  </si>
  <si>
    <t>売場面積（㎡）</t>
    <rPh sb="0" eb="2">
      <t>ウリバ</t>
    </rPh>
    <rPh sb="2" eb="4">
      <t>メンセキ</t>
    </rPh>
    <phoneticPr fontId="2"/>
  </si>
  <si>
    <t>年間商品販売額（万円）</t>
    <rPh sb="0" eb="2">
      <t>ネンカン</t>
    </rPh>
    <rPh sb="2" eb="4">
      <t>ショウヒン</t>
    </rPh>
    <rPh sb="4" eb="6">
      <t>ハンバイ</t>
    </rPh>
    <rPh sb="6" eb="7">
      <t>ガク</t>
    </rPh>
    <rPh sb="8" eb="10">
      <t>マンエン</t>
    </rPh>
    <phoneticPr fontId="2"/>
  </si>
  <si>
    <t>その他の収入（万円）</t>
    <rPh sb="2" eb="3">
      <t>タ</t>
    </rPh>
    <rPh sb="4" eb="6">
      <t>シュウニュウ</t>
    </rPh>
    <rPh sb="7" eb="9">
      <t>マンエン</t>
    </rPh>
    <phoneticPr fontId="2"/>
  </si>
  <si>
    <t>2人以下</t>
    <rPh sb="1" eb="2">
      <t>ニン</t>
    </rPh>
    <rPh sb="2" eb="4">
      <t>イカ</t>
    </rPh>
    <phoneticPr fontId="2"/>
  </si>
  <si>
    <t>3～4人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</si>
  <si>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</si>
  <si>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</si>
  <si>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</si>
  <si>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</si>
  <si>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</si>
  <si>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100人以上</t>
    <rPh sb="3" eb="4">
      <t>ニン</t>
    </rPh>
    <rPh sb="4" eb="6">
      <t>イジョウ</t>
    </rPh>
    <phoneticPr fontId="2"/>
  </si>
  <si>
    <t>販売額計</t>
    <rPh sb="0" eb="2">
      <t>ハンバイ</t>
    </rPh>
    <rPh sb="2" eb="3">
      <t>ガク</t>
    </rPh>
    <rPh sb="3" eb="4">
      <t>ケイ</t>
    </rPh>
    <phoneticPr fontId="2"/>
  </si>
  <si>
    <t>卸売額</t>
    <rPh sb="0" eb="2">
      <t>オロシウリ</t>
    </rPh>
    <rPh sb="2" eb="3">
      <t>ガク</t>
    </rPh>
    <phoneticPr fontId="2"/>
  </si>
  <si>
    <t>小売額</t>
    <rPh sb="0" eb="2">
      <t>コウリ</t>
    </rPh>
    <rPh sb="2" eb="3">
      <t>ガク</t>
    </rPh>
    <phoneticPr fontId="2"/>
  </si>
  <si>
    <t>山形市合計</t>
    <rPh sb="0" eb="3">
      <t>ヤマガタシ</t>
    </rPh>
    <rPh sb="3" eb="5">
      <t>ゴウケイ</t>
    </rPh>
    <phoneticPr fontId="2"/>
  </si>
  <si>
    <t>本庁管内</t>
    <rPh sb="0" eb="2">
      <t>ホンチョウ</t>
    </rPh>
    <rPh sb="2" eb="4">
      <t>カンナイ</t>
    </rPh>
    <phoneticPr fontId="17"/>
  </si>
  <si>
    <t>相生町</t>
  </si>
  <si>
    <t>あかねヶ丘一丁目</t>
  </si>
  <si>
    <t>あこや町一丁目</t>
  </si>
  <si>
    <t>あこや町二丁目</t>
  </si>
  <si>
    <t>あこや町三丁目</t>
  </si>
  <si>
    <t>あさひ町</t>
  </si>
  <si>
    <t>あずま町、小荷駄町</t>
    <rPh sb="5" eb="9">
      <t>コニダマチ</t>
    </rPh>
    <phoneticPr fontId="17"/>
  </si>
  <si>
    <t>荒楯町一丁目</t>
  </si>
  <si>
    <t>荒楯町二丁目</t>
  </si>
  <si>
    <t>五日町、篭田一丁目</t>
    <rPh sb="5" eb="6">
      <t>カゴ</t>
    </rPh>
    <rPh sb="6" eb="7">
      <t>タ</t>
    </rPh>
    <rPh sb="7" eb="8">
      <t>イチチョウメ</t>
    </rPh>
    <phoneticPr fontId="17"/>
  </si>
  <si>
    <t>上町一丁目</t>
  </si>
  <si>
    <t>上町二丁目</t>
  </si>
  <si>
    <t>上町三丁目</t>
  </si>
  <si>
    <t>上町四丁目</t>
  </si>
  <si>
    <t>上町五丁目</t>
  </si>
  <si>
    <t>円応寺町</t>
  </si>
  <si>
    <t>大手町</t>
  </si>
  <si>
    <t>春日町</t>
  </si>
  <si>
    <t>香澄町一丁目</t>
  </si>
  <si>
    <t>香澄町二丁目</t>
  </si>
  <si>
    <t>香澄町三丁目</t>
  </si>
  <si>
    <t>北町一丁目</t>
  </si>
  <si>
    <t>北町二丁目</t>
  </si>
  <si>
    <t>北町三丁目</t>
  </si>
  <si>
    <t>北町四丁目</t>
  </si>
  <si>
    <t>北山形一丁目</t>
  </si>
  <si>
    <t>北山形二丁目</t>
  </si>
  <si>
    <t>木の実町</t>
  </si>
  <si>
    <t>清住町一丁目</t>
  </si>
  <si>
    <t>清住町二丁目</t>
  </si>
  <si>
    <t>清住町三丁目</t>
  </si>
  <si>
    <t>久保田一～三丁目</t>
  </si>
  <si>
    <t>江南一～三丁目</t>
  </si>
  <si>
    <t>小姓町</t>
  </si>
  <si>
    <t>小白川町一・二丁目</t>
  </si>
  <si>
    <t>小白川町三・四丁目</t>
    <rPh sb="7" eb="8">
      <t>ゴ</t>
    </rPh>
    <phoneticPr fontId="17"/>
  </si>
  <si>
    <t>小白川町五丁目・小白川町</t>
    <rPh sb="8" eb="11">
      <t>コジラカワ</t>
    </rPh>
    <rPh sb="11" eb="12">
      <t>マチ</t>
    </rPh>
    <phoneticPr fontId="18"/>
  </si>
  <si>
    <t>寿町</t>
  </si>
  <si>
    <t>幸町</t>
  </si>
  <si>
    <t>肴町</t>
  </si>
  <si>
    <t>桜町</t>
  </si>
  <si>
    <t>嶋北一～四丁目</t>
    <rPh sb="0" eb="1">
      <t>シマ</t>
    </rPh>
    <rPh sb="1" eb="2">
      <t>キタ</t>
    </rPh>
    <rPh sb="2" eb="3">
      <t>イチ</t>
    </rPh>
    <rPh sb="4" eb="7">
      <t>ヨンチョウメ</t>
    </rPh>
    <phoneticPr fontId="17"/>
  </si>
  <si>
    <t>下条町一・四丁目</t>
  </si>
  <si>
    <t>下条町二・三丁目</t>
  </si>
  <si>
    <t>下条町五丁目</t>
  </si>
  <si>
    <t>城南町一丁目</t>
  </si>
  <si>
    <t>城南町二丁目</t>
  </si>
  <si>
    <t>城南町三丁目</t>
  </si>
  <si>
    <t>城北町一・二丁目</t>
    <rPh sb="6" eb="7">
      <t>ニ</t>
    </rPh>
    <phoneticPr fontId="17"/>
  </si>
  <si>
    <t>城西町一・二丁目、霞城町</t>
  </si>
  <si>
    <t>城西町三丁目</t>
  </si>
  <si>
    <t>城西町四丁目</t>
  </si>
  <si>
    <t>城西町五丁目</t>
  </si>
  <si>
    <t>諏訪町一・二丁目</t>
    <rPh sb="6" eb="7">
      <t>ニ</t>
    </rPh>
    <phoneticPr fontId="17"/>
  </si>
  <si>
    <t>鉄砲町一丁目</t>
  </si>
  <si>
    <t>鉄砲町二丁目</t>
  </si>
  <si>
    <t>鉄砲町三丁目</t>
  </si>
  <si>
    <t>銅町一丁目</t>
  </si>
  <si>
    <t>銅町二丁目</t>
  </si>
  <si>
    <t>十日町一丁目</t>
  </si>
  <si>
    <t>十日町二丁目</t>
  </si>
  <si>
    <t>十日町三丁目</t>
  </si>
  <si>
    <t>十日町四丁目</t>
  </si>
  <si>
    <t>七日町一丁目</t>
  </si>
  <si>
    <t>七日町二丁目</t>
  </si>
  <si>
    <t>七日町三丁目</t>
  </si>
  <si>
    <t>七日町四丁目</t>
  </si>
  <si>
    <t>七日町五丁目</t>
  </si>
  <si>
    <t>南栄町一～三丁目</t>
  </si>
  <si>
    <t>錦町</t>
  </si>
  <si>
    <t>西田一・二丁目</t>
  </si>
  <si>
    <t>西田三～五丁目</t>
  </si>
  <si>
    <t>旅篭町一丁目</t>
  </si>
  <si>
    <t>旅篭町二丁目</t>
  </si>
  <si>
    <t>旅篭町三丁目</t>
  </si>
  <si>
    <t>東原町一丁目</t>
  </si>
  <si>
    <t>東原町二丁目</t>
  </si>
  <si>
    <t>東原町三丁目</t>
  </si>
  <si>
    <t>東原町四丁目</t>
  </si>
  <si>
    <t>桧町一丁目</t>
  </si>
  <si>
    <t>桧町二丁目</t>
  </si>
  <si>
    <t>桧町三丁目</t>
  </si>
  <si>
    <t>桧町四丁目</t>
  </si>
  <si>
    <t>双葉町一・二丁目</t>
  </si>
  <si>
    <t>本町一丁目</t>
  </si>
  <si>
    <t>本町二丁目</t>
  </si>
  <si>
    <t>松波一丁目</t>
  </si>
  <si>
    <t>松波二丁目</t>
  </si>
  <si>
    <t>松波三丁目</t>
    <rPh sb="3" eb="4">
      <t>サン</t>
    </rPh>
    <phoneticPr fontId="17"/>
  </si>
  <si>
    <t>松見町</t>
  </si>
  <si>
    <t>馬見ヶ崎一丁目</t>
  </si>
  <si>
    <t>馬見ヶ崎二丁目</t>
  </si>
  <si>
    <t>馬見ヶ崎三丁目</t>
  </si>
  <si>
    <t>馬見ヶ崎四丁目</t>
  </si>
  <si>
    <t>三日町一丁目</t>
  </si>
  <si>
    <t>三日町二丁目</t>
  </si>
  <si>
    <t>緑町一・二丁目</t>
  </si>
  <si>
    <t>緑町三丁目</t>
  </si>
  <si>
    <t>緑町四丁目</t>
  </si>
  <si>
    <t>南一・三・四番町</t>
  </si>
  <si>
    <t>美畑町、末広町</t>
  </si>
  <si>
    <t>宮町一丁目</t>
  </si>
  <si>
    <t>宮町二丁目</t>
  </si>
  <si>
    <t>宮町三丁目</t>
  </si>
  <si>
    <t>宮町四丁目</t>
  </si>
  <si>
    <t>宮町五丁目</t>
  </si>
  <si>
    <t>六日町</t>
  </si>
  <si>
    <t>薬師町一丁目</t>
  </si>
  <si>
    <t>薬師町二丁目</t>
  </si>
  <si>
    <t>八日町一丁目</t>
  </si>
  <si>
    <t>八日町二丁目</t>
  </si>
  <si>
    <t>若葉町</t>
  </si>
  <si>
    <t>鈴川</t>
    <rPh sb="0" eb="2">
      <t>スズカワ</t>
    </rPh>
    <phoneticPr fontId="17"/>
  </si>
  <si>
    <t>五十鈴一～三丁目</t>
  </si>
  <si>
    <t>印役町一～五丁目</t>
    <rPh sb="6" eb="7">
      <t>ゴ</t>
    </rPh>
    <phoneticPr fontId="17"/>
  </si>
  <si>
    <t>山家本町一～二丁目、上山家町、下山家町、沼の辺町</t>
    <rPh sb="0" eb="1">
      <t>イエ</t>
    </rPh>
    <rPh sb="1" eb="3">
      <t>ホンチョウ</t>
    </rPh>
    <rPh sb="3" eb="4">
      <t>イチ</t>
    </rPh>
    <rPh sb="5" eb="8">
      <t>ニチョウメ</t>
    </rPh>
    <rPh sb="15" eb="16">
      <t>シモ</t>
    </rPh>
    <rPh sb="16" eb="18">
      <t>ヤンベ</t>
    </rPh>
    <rPh sb="18" eb="19">
      <t>マチ</t>
    </rPh>
    <phoneticPr fontId="17"/>
  </si>
  <si>
    <t>鈴川町一～四丁目</t>
    <rPh sb="6" eb="7">
      <t>ヨン</t>
    </rPh>
    <phoneticPr fontId="17"/>
  </si>
  <si>
    <t>双月町一～四丁目、双月町、双月新町</t>
    <rPh sb="9" eb="10">
      <t>ソウ</t>
    </rPh>
    <rPh sb="10" eb="11">
      <t>ツキ</t>
    </rPh>
    <rPh sb="11" eb="12">
      <t>マチ</t>
    </rPh>
    <rPh sb="13" eb="14">
      <t>ソウ</t>
    </rPh>
    <rPh sb="14" eb="15">
      <t>ツキ</t>
    </rPh>
    <rPh sb="15" eb="17">
      <t>シンチョウ</t>
    </rPh>
    <phoneticPr fontId="17"/>
  </si>
  <si>
    <t>大野目一～四丁目</t>
  </si>
  <si>
    <t>大野目町、高原町、穂積、早乙女、鷺の森</t>
    <rPh sb="12" eb="15">
      <t>サオトメ</t>
    </rPh>
    <rPh sb="16" eb="17">
      <t>サギ</t>
    </rPh>
    <rPh sb="18" eb="19">
      <t>モリ</t>
    </rPh>
    <phoneticPr fontId="17"/>
  </si>
  <si>
    <t>花楯一・二丁目</t>
  </si>
  <si>
    <t>山家町一・二丁目</t>
  </si>
  <si>
    <t>芳野、浜崎</t>
  </si>
  <si>
    <t>和合町一～三丁目</t>
  </si>
  <si>
    <t>千歳</t>
    <rPh sb="0" eb="2">
      <t>チトセ</t>
    </rPh>
    <phoneticPr fontId="17"/>
  </si>
  <si>
    <t>落合町、泉町、平久保、土樋、栄原</t>
    <rPh sb="0" eb="10">
      <t>ヒラクボ</t>
    </rPh>
    <rPh sb="11" eb="12">
      <t>ツチ</t>
    </rPh>
    <rPh sb="12" eb="13">
      <t>トイ</t>
    </rPh>
    <rPh sb="14" eb="16">
      <t>サカエバラ</t>
    </rPh>
    <phoneticPr fontId="17"/>
  </si>
  <si>
    <t>千歳一・二丁目</t>
  </si>
  <si>
    <t>長町一～四丁目、長町</t>
  </si>
  <si>
    <t>飯塚</t>
    <rPh sb="0" eb="2">
      <t>イイヅカ</t>
    </rPh>
    <phoneticPr fontId="17"/>
  </si>
  <si>
    <t>飯塚町、飯塚口、西見田、砂田、宮浦</t>
  </si>
  <si>
    <t>南石関、やよい一・二丁目</t>
    <rPh sb="1" eb="2">
      <t>ミナミ</t>
    </rPh>
    <rPh sb="2" eb="4">
      <t>イシゼキ</t>
    </rPh>
    <phoneticPr fontId="17"/>
  </si>
  <si>
    <t>椹沢</t>
  </si>
  <si>
    <t>椹沢地区計</t>
    <rPh sb="4" eb="5">
      <t>ケイ</t>
    </rPh>
    <phoneticPr fontId="17"/>
  </si>
  <si>
    <t>金井</t>
    <rPh sb="0" eb="2">
      <t>カナイ</t>
    </rPh>
    <phoneticPr fontId="17"/>
  </si>
  <si>
    <t>江俣一～五丁目</t>
    <rPh sb="3" eb="4">
      <t>イチ</t>
    </rPh>
    <phoneticPr fontId="17"/>
  </si>
  <si>
    <t>江南四丁目、陣場南、西江俣</t>
  </si>
  <si>
    <t>陣場一～三丁目、瀬波一～三丁目</t>
  </si>
  <si>
    <t>志戸田、陣場新田、吉野宿、鮨洗、東志戸田、大字陣場</t>
    <rPh sb="1" eb="2">
      <t>シ</t>
    </rPh>
    <rPh sb="2" eb="4">
      <t>トダ</t>
    </rPh>
    <rPh sb="10" eb="12">
      <t>ヨシノ</t>
    </rPh>
    <rPh sb="12" eb="13">
      <t>ヤド</t>
    </rPh>
    <rPh sb="16" eb="17">
      <t>ヒガシ</t>
    </rPh>
    <rPh sb="17" eb="18">
      <t>シ</t>
    </rPh>
    <rPh sb="18" eb="20">
      <t>トダ</t>
    </rPh>
    <rPh sb="21" eb="23">
      <t>オオアザ</t>
    </rPh>
    <rPh sb="23" eb="25">
      <t>ジンバ</t>
    </rPh>
    <phoneticPr fontId="17"/>
  </si>
  <si>
    <t>嶋南一～四丁目</t>
    <rPh sb="0" eb="1">
      <t>ミナミ</t>
    </rPh>
    <rPh sb="1" eb="2">
      <t>イチ</t>
    </rPh>
    <rPh sb="3" eb="4">
      <t>ヨン</t>
    </rPh>
    <rPh sb="4" eb="6">
      <t>チョウメ</t>
    </rPh>
    <phoneticPr fontId="17"/>
  </si>
  <si>
    <t>内表、梅野木前、北江俣、島、内表東、行才</t>
    <rPh sb="0" eb="1">
      <t>オモテ</t>
    </rPh>
    <rPh sb="2" eb="4">
      <t>ウメノ</t>
    </rPh>
    <rPh sb="4" eb="5">
      <t>キ</t>
    </rPh>
    <rPh sb="5" eb="6">
      <t>マエ</t>
    </rPh>
    <rPh sb="7" eb="8">
      <t>キタ</t>
    </rPh>
    <rPh sb="8" eb="9">
      <t>エ</t>
    </rPh>
    <rPh sb="9" eb="10">
      <t>マタ</t>
    </rPh>
    <rPh sb="11" eb="12">
      <t>シマ</t>
    </rPh>
    <rPh sb="13" eb="14">
      <t>ヒガシ</t>
    </rPh>
    <rPh sb="14" eb="15">
      <t>ウチ</t>
    </rPh>
    <rPh sb="15" eb="16">
      <t>オモテ</t>
    </rPh>
    <rPh sb="16" eb="17">
      <t>ヒガシ</t>
    </rPh>
    <rPh sb="18" eb="19">
      <t>ギョウ</t>
    </rPh>
    <rPh sb="19" eb="20">
      <t>サイ</t>
    </rPh>
    <phoneticPr fontId="17"/>
  </si>
  <si>
    <t>大郷</t>
    <rPh sb="0" eb="2">
      <t>オオサト</t>
    </rPh>
    <phoneticPr fontId="17"/>
  </si>
  <si>
    <t>今塚、沖町、境田町、天神町
樋越、見崎、白川</t>
    <rPh sb="4" eb="6">
      <t>オキマチ</t>
    </rPh>
    <rPh sb="7" eb="8">
      <t>サカイ</t>
    </rPh>
    <rPh sb="8" eb="9">
      <t>タ</t>
    </rPh>
    <rPh sb="9" eb="10">
      <t>マチ</t>
    </rPh>
    <rPh sb="15" eb="16">
      <t>ヒ</t>
    </rPh>
    <rPh sb="16" eb="17">
      <t>コシミサキ</t>
    </rPh>
    <rPh sb="20" eb="22">
      <t>シラカワ</t>
    </rPh>
    <phoneticPr fontId="17"/>
  </si>
  <si>
    <t>中野、西中野、東篭野町、船町、向新田、成安</t>
    <rPh sb="3" eb="4">
      <t>ニシ</t>
    </rPh>
    <rPh sb="4" eb="6">
      <t>ナカノ</t>
    </rPh>
    <rPh sb="13" eb="15">
      <t>フナマチ</t>
    </rPh>
    <rPh sb="16" eb="17">
      <t>ムコ</t>
    </rPh>
    <rPh sb="19" eb="20">
      <t>ナ</t>
    </rPh>
    <rPh sb="20" eb="21">
      <t>ヤス</t>
    </rPh>
    <phoneticPr fontId="17"/>
  </si>
  <si>
    <t>出羽</t>
    <rPh sb="0" eb="2">
      <t>デワ</t>
    </rPh>
    <phoneticPr fontId="17"/>
  </si>
  <si>
    <t>あけぼの一・二丁目</t>
  </si>
  <si>
    <t>伊達城一～三丁目</t>
  </si>
  <si>
    <t>漆山</t>
  </si>
  <si>
    <t>千手堂、七浦</t>
  </si>
  <si>
    <t>楯山</t>
    <rPh sb="0" eb="2">
      <t>タテヤマ</t>
    </rPh>
    <phoneticPr fontId="17"/>
  </si>
  <si>
    <t>十文字、新開一～三丁目</t>
    <rPh sb="5" eb="7">
      <t>シンカイ</t>
    </rPh>
    <rPh sb="7" eb="8">
      <t>イチサンチョウメ</t>
    </rPh>
    <phoneticPr fontId="17"/>
  </si>
  <si>
    <t>流通センター一丁目</t>
  </si>
  <si>
    <t>流通センター二丁目</t>
    <rPh sb="6" eb="7">
      <t>ニ</t>
    </rPh>
    <phoneticPr fontId="17"/>
  </si>
  <si>
    <t>流通センター三丁目</t>
    <rPh sb="6" eb="7">
      <t>サン</t>
    </rPh>
    <phoneticPr fontId="17"/>
  </si>
  <si>
    <t>流通センター四丁目</t>
    <rPh sb="6" eb="7">
      <t>ヨン</t>
    </rPh>
    <phoneticPr fontId="17"/>
  </si>
  <si>
    <t>青野（鷺の森除く）、青柳、風間、上柳、下柳、千石
近田、西越、花岡、塔の前、寺西</t>
    <rPh sb="3" eb="4">
      <t>サギ</t>
    </rPh>
    <rPh sb="5" eb="6">
      <t>モリ</t>
    </rPh>
    <rPh sb="6" eb="7">
      <t>ノゾ</t>
    </rPh>
    <rPh sb="17" eb="18">
      <t>カミ</t>
    </rPh>
    <rPh sb="18" eb="19">
      <t>ヤナギ</t>
    </rPh>
    <rPh sb="20" eb="22">
      <t>シモヤナギ</t>
    </rPh>
    <rPh sb="23" eb="25">
      <t>センゴク</t>
    </rPh>
    <rPh sb="26" eb="28">
      <t>チカダ</t>
    </rPh>
    <rPh sb="29" eb="30">
      <t>ニシ</t>
    </rPh>
    <rPh sb="30" eb="31">
      <t>コシハナオカ</t>
    </rPh>
    <rPh sb="34" eb="35">
      <t>トウ</t>
    </rPh>
    <rPh sb="36" eb="37">
      <t>マエ</t>
    </rPh>
    <rPh sb="38" eb="40">
      <t>テラニシ</t>
    </rPh>
    <phoneticPr fontId="17"/>
  </si>
  <si>
    <t>滝山</t>
    <rPh sb="0" eb="2">
      <t>タキヤマ</t>
    </rPh>
    <phoneticPr fontId="17"/>
  </si>
  <si>
    <t>青田一～五丁目</t>
  </si>
  <si>
    <t>青田南、旭が丘</t>
  </si>
  <si>
    <t>小立一～四丁目、大字小立</t>
    <rPh sb="9" eb="11">
      <t>オオアザ</t>
    </rPh>
    <rPh sb="11" eb="12">
      <t>オダ</t>
    </rPh>
    <phoneticPr fontId="17"/>
  </si>
  <si>
    <t>上桜田一～五丁目、大字上桜田</t>
    <rPh sb="9" eb="11">
      <t>オオアザ</t>
    </rPh>
    <rPh sb="11" eb="12">
      <t>カミ</t>
    </rPh>
    <rPh sb="12" eb="14">
      <t>サクラダ</t>
    </rPh>
    <phoneticPr fontId="17"/>
  </si>
  <si>
    <t>鳥居ヶ丘</t>
  </si>
  <si>
    <t>中桜田一～三丁目、大字中桜田</t>
    <rPh sb="9" eb="11">
      <t>オオアザ</t>
    </rPh>
    <rPh sb="11" eb="12">
      <t>ナカ</t>
    </rPh>
    <rPh sb="12" eb="14">
      <t>サクラダ</t>
    </rPh>
    <phoneticPr fontId="17"/>
  </si>
  <si>
    <t>東青田一～五丁目</t>
  </si>
  <si>
    <t>白山一～三丁目、南二番町</t>
    <rPh sb="0" eb="2">
      <t>ハクサン</t>
    </rPh>
    <rPh sb="2" eb="3">
      <t>イチ</t>
    </rPh>
    <rPh sb="4" eb="5">
      <t>サン</t>
    </rPh>
    <rPh sb="5" eb="7">
      <t>チョウメ</t>
    </rPh>
    <rPh sb="8" eb="9">
      <t>ミナミ</t>
    </rPh>
    <rPh sb="9" eb="10">
      <t>ニ</t>
    </rPh>
    <rPh sb="10" eb="12">
      <t>バンチョウ</t>
    </rPh>
    <phoneticPr fontId="17"/>
  </si>
  <si>
    <t>平清水一・二丁目、大字平清水、岩波
八森、土坂、神尾</t>
    <rPh sb="9" eb="11">
      <t>オオアザ</t>
    </rPh>
    <phoneticPr fontId="17"/>
  </si>
  <si>
    <t>松山一～三丁目</t>
  </si>
  <si>
    <t>前田町</t>
  </si>
  <si>
    <t>南原町一～三丁目</t>
  </si>
  <si>
    <t>元木一～三丁目</t>
  </si>
  <si>
    <t>南山形</t>
  </si>
  <si>
    <t>南山形地区計</t>
    <rPh sb="5" eb="6">
      <t>ケイ</t>
    </rPh>
    <phoneticPr fontId="17"/>
  </si>
  <si>
    <t>西山形</t>
  </si>
  <si>
    <t>西山形地区計</t>
    <rPh sb="5" eb="6">
      <t>ケイ</t>
    </rPh>
    <phoneticPr fontId="17"/>
  </si>
  <si>
    <t>南沼原</t>
    <rPh sb="0" eb="1">
      <t>ミナミ</t>
    </rPh>
    <rPh sb="1" eb="2">
      <t>ヌマ</t>
    </rPh>
    <rPh sb="2" eb="3">
      <t>ハラ</t>
    </rPh>
    <phoneticPr fontId="17"/>
  </si>
  <si>
    <t>あかねヶ丘二・三丁目</t>
  </si>
  <si>
    <t>篭田二・三丁目</t>
  </si>
  <si>
    <t>高堂一・二丁目、高堂</t>
    <rPh sb="0" eb="10">
      <t>タカドウ</t>
    </rPh>
    <phoneticPr fontId="17"/>
  </si>
  <si>
    <t>富の中一～四丁目</t>
  </si>
  <si>
    <t>飯沢、長苗代、沼木、羽黒堂、中沼
松栄一・二丁目</t>
    <rPh sb="1" eb="3">
      <t>イイザワ</t>
    </rPh>
    <rPh sb="4" eb="7">
      <t>ナガナワシロ</t>
    </rPh>
    <rPh sb="8" eb="9">
      <t>ヌマ</t>
    </rPh>
    <rPh sb="11" eb="13">
      <t>ハグロ</t>
    </rPh>
    <rPh sb="14" eb="16">
      <t>ナカヌマ</t>
    </rPh>
    <rPh sb="18" eb="19">
      <t>マツ</t>
    </rPh>
    <rPh sb="19" eb="20">
      <t>エイ</t>
    </rPh>
    <rPh sb="20" eb="21">
      <t>イチニチョウメ</t>
    </rPh>
    <phoneticPr fontId="17"/>
  </si>
  <si>
    <t>深町一～三丁目</t>
  </si>
  <si>
    <t>南館一～五丁目</t>
  </si>
  <si>
    <t>大字南館、南館西、明神前</t>
    <rPh sb="1" eb="3">
      <t>オオアザ</t>
    </rPh>
    <rPh sb="3" eb="4">
      <t>ミナミ</t>
    </rPh>
    <rPh sb="4" eb="5">
      <t>タテ</t>
    </rPh>
    <rPh sb="9" eb="11">
      <t>ミョウジン</t>
    </rPh>
    <rPh sb="11" eb="12">
      <t>マエ</t>
    </rPh>
    <phoneticPr fontId="17"/>
  </si>
  <si>
    <t>吉原一～三丁目、大字吉原</t>
    <rPh sb="9" eb="11">
      <t>オオアザヨシハラ</t>
    </rPh>
    <phoneticPr fontId="17"/>
  </si>
  <si>
    <t>若宮一～四丁目、若宮、吉原南</t>
  </si>
  <si>
    <t>蔵王</t>
    <rPh sb="0" eb="2">
      <t>ザオウ</t>
    </rPh>
    <phoneticPr fontId="17"/>
  </si>
  <si>
    <t>飯田一～五丁目、蔵王飯田</t>
    <rPh sb="8" eb="10">
      <t>ザオウ</t>
    </rPh>
    <rPh sb="10" eb="12">
      <t>イイダ</t>
    </rPh>
    <phoneticPr fontId="18"/>
  </si>
  <si>
    <t>飯田西一～五丁目</t>
  </si>
  <si>
    <t>蔵王温泉</t>
  </si>
  <si>
    <t>蔵王成沢、成沢西一～五丁目</t>
  </si>
  <si>
    <t>表蔵王、蔵王半郷、蔵王上野
蔵王山田、蔵王堀田</t>
    <rPh sb="10" eb="12">
      <t>ザオウ</t>
    </rPh>
    <rPh sb="15" eb="17">
      <t>ザオウ</t>
    </rPh>
    <rPh sb="17" eb="19">
      <t>ヤマダ</t>
    </rPh>
    <rPh sb="20" eb="22">
      <t>ザオウホッタ</t>
    </rPh>
    <phoneticPr fontId="17"/>
  </si>
  <si>
    <t>蔵王松ヶ丘一・二丁目</t>
  </si>
  <si>
    <t>桜田西一～五丁目，桜田南</t>
  </si>
  <si>
    <t>桜田東一～四丁目</t>
  </si>
  <si>
    <t>明治</t>
  </si>
  <si>
    <t>明治地区計</t>
    <rPh sb="4" eb="5">
      <t>ケイ</t>
    </rPh>
    <phoneticPr fontId="17"/>
  </si>
  <si>
    <t>高瀬</t>
    <rPh sb="0" eb="2">
      <t>タカセ</t>
    </rPh>
    <phoneticPr fontId="17"/>
  </si>
  <si>
    <t>大森</t>
  </si>
  <si>
    <t>上東山、下東山、切畑、中里、高沢</t>
    <rPh sb="1" eb="2">
      <t>カミ</t>
    </rPh>
    <rPh sb="2" eb="4">
      <t>ヒガシヤマ</t>
    </rPh>
    <rPh sb="5" eb="6">
      <t>シモ</t>
    </rPh>
    <rPh sb="6" eb="8">
      <t>ヒガシヤマ</t>
    </rPh>
    <rPh sb="9" eb="11">
      <t>キリハタ</t>
    </rPh>
    <rPh sb="14" eb="16">
      <t>タカサワ</t>
    </rPh>
    <phoneticPr fontId="17"/>
  </si>
  <si>
    <t>立谷川一～三丁目</t>
  </si>
  <si>
    <t>山寺</t>
  </si>
  <si>
    <t>山寺地区計</t>
    <rPh sb="2" eb="4">
      <t>チク</t>
    </rPh>
    <rPh sb="4" eb="5">
      <t>ケイ</t>
    </rPh>
    <phoneticPr fontId="17"/>
  </si>
  <si>
    <t>東沢</t>
    <rPh sb="0" eb="2">
      <t>ヒガシザワ</t>
    </rPh>
    <phoneticPr fontId="17"/>
  </si>
  <si>
    <t>釈迦堂、妙見寺、防原町、上宝沢、下宝沢、滑川、新山、関沢</t>
  </si>
  <si>
    <t>東山形一・二丁目</t>
  </si>
  <si>
    <t>松波三～五丁目</t>
  </si>
  <si>
    <t>本沢</t>
  </si>
  <si>
    <t>本沢地区計</t>
    <rPh sb="4" eb="5">
      <t>ケイ</t>
    </rPh>
    <phoneticPr fontId="17"/>
  </si>
  <si>
    <t>村木沢</t>
  </si>
  <si>
    <t>村木沢地区計</t>
    <rPh sb="5" eb="6">
      <t>ケイ</t>
    </rPh>
    <phoneticPr fontId="17"/>
  </si>
  <si>
    <t>大曽根</t>
  </si>
  <si>
    <t>大曽根地区計</t>
    <rPh sb="5" eb="6">
      <t>ケイ</t>
    </rPh>
    <phoneticPr fontId="17"/>
  </si>
  <si>
    <t>山形市計</t>
    <rPh sb="0" eb="3">
      <t>ヤマガタシ</t>
    </rPh>
    <rPh sb="3" eb="4">
      <t>ケイ</t>
    </rPh>
    <phoneticPr fontId="2"/>
  </si>
  <si>
    <t>表３　年次別卸・小売別年間商品販売額（全数編）</t>
    <rPh sb="0" eb="1">
      <t>ヒョウ</t>
    </rPh>
    <rPh sb="3" eb="5">
      <t>ネンジ</t>
    </rPh>
    <rPh sb="5" eb="6">
      <t>ベツ</t>
    </rPh>
    <rPh sb="6" eb="7">
      <t>オロシ</t>
    </rPh>
    <rPh sb="8" eb="10">
      <t>コウリ</t>
    </rPh>
    <rPh sb="10" eb="11">
      <t>ベツ</t>
    </rPh>
    <rPh sb="11" eb="13">
      <t>ネンカン</t>
    </rPh>
    <rPh sb="13" eb="15">
      <t>ショウヒン</t>
    </rPh>
    <rPh sb="15" eb="17">
      <t>ハンバイ</t>
    </rPh>
    <rPh sb="17" eb="18">
      <t>ガク</t>
    </rPh>
    <rPh sb="19" eb="21">
      <t>ゼンスウ</t>
    </rPh>
    <rPh sb="21" eb="22">
      <t>ヘン</t>
    </rPh>
    <phoneticPr fontId="2"/>
  </si>
  <si>
    <t>表２　年次別卸・小売別従業者数（全数編）</t>
    <rPh sb="0" eb="1">
      <t>ヒョウ</t>
    </rPh>
    <rPh sb="3" eb="5">
      <t>ネンジ</t>
    </rPh>
    <rPh sb="5" eb="6">
      <t>ベツ</t>
    </rPh>
    <rPh sb="6" eb="7">
      <t>オロシ</t>
    </rPh>
    <rPh sb="8" eb="10">
      <t>コウリ</t>
    </rPh>
    <rPh sb="10" eb="11">
      <t>ベツ</t>
    </rPh>
    <rPh sb="11" eb="12">
      <t>ジュウ</t>
    </rPh>
    <rPh sb="12" eb="15">
      <t>ギョウシャスウ</t>
    </rPh>
    <rPh sb="16" eb="18">
      <t>ゼンスウ</t>
    </rPh>
    <rPh sb="18" eb="19">
      <t>ヘン</t>
    </rPh>
    <phoneticPr fontId="2"/>
  </si>
  <si>
    <t>表５　県と市の比較（全数編）</t>
    <rPh sb="0" eb="1">
      <t>ヒョウ</t>
    </rPh>
    <rPh sb="3" eb="4">
      <t>ケン</t>
    </rPh>
    <rPh sb="5" eb="6">
      <t>シ</t>
    </rPh>
    <rPh sb="7" eb="9">
      <t>ヒカク</t>
    </rPh>
    <rPh sb="10" eb="12">
      <t>ゼンスウ</t>
    </rPh>
    <rPh sb="12" eb="13">
      <t>ヘン</t>
    </rPh>
    <phoneticPr fontId="2"/>
  </si>
  <si>
    <t>表７　卸売業の県内市町村別商店数・従業者数及び年間商品販売額（全数編）</t>
    <rPh sb="0" eb="1">
      <t>ヒョウ</t>
    </rPh>
    <rPh sb="3" eb="6">
      <t>オロシウリギョウ</t>
    </rPh>
    <rPh sb="7" eb="9">
      <t>ケンナイ</t>
    </rPh>
    <rPh sb="9" eb="12">
      <t>シチョウソン</t>
    </rPh>
    <rPh sb="12" eb="13">
      <t>ベツ</t>
    </rPh>
    <rPh sb="13" eb="16">
      <t>ショウテンスウ</t>
    </rPh>
    <rPh sb="17" eb="20">
      <t>ジュウギョウシャ</t>
    </rPh>
    <rPh sb="20" eb="21">
      <t>スウ</t>
    </rPh>
    <rPh sb="21" eb="22">
      <t>オヨ</t>
    </rPh>
    <rPh sb="23" eb="30">
      <t>ネンカンショウヒンハンバイガク</t>
    </rPh>
    <rPh sb="31" eb="33">
      <t>ゼンスウ</t>
    </rPh>
    <rPh sb="33" eb="34">
      <t>ヘン</t>
    </rPh>
    <phoneticPr fontId="2"/>
  </si>
  <si>
    <t>○産業格付編（産業格付け不能等を除き、産業分類を行ったものの計）</t>
    <rPh sb="1" eb="3">
      <t>サンギョウ</t>
    </rPh>
    <rPh sb="3" eb="4">
      <t>カク</t>
    </rPh>
    <rPh sb="4" eb="5">
      <t>ヅ</t>
    </rPh>
    <rPh sb="5" eb="6">
      <t>ヘン</t>
    </rPh>
    <rPh sb="7" eb="9">
      <t>サンギョウ</t>
    </rPh>
    <rPh sb="9" eb="10">
      <t>カク</t>
    </rPh>
    <rPh sb="10" eb="11">
      <t>ツ</t>
    </rPh>
    <rPh sb="12" eb="14">
      <t>フノウ</t>
    </rPh>
    <rPh sb="14" eb="15">
      <t>トウ</t>
    </rPh>
    <rPh sb="16" eb="17">
      <t>ノゾ</t>
    </rPh>
    <rPh sb="19" eb="21">
      <t>サンギョウ</t>
    </rPh>
    <rPh sb="21" eb="23">
      <t>ブンルイ</t>
    </rPh>
    <rPh sb="24" eb="25">
      <t>オコナ</t>
    </rPh>
    <rPh sb="30" eb="31">
      <t>ケイ</t>
    </rPh>
    <phoneticPr fontId="2"/>
  </si>
  <si>
    <t>表11　売場面積規模別統計表（産業格付編）（小売）</t>
    <rPh sb="0" eb="1">
      <t>ヒョウ</t>
    </rPh>
    <rPh sb="4" eb="6">
      <t>ウリバ</t>
    </rPh>
    <rPh sb="6" eb="8">
      <t>メンセキ</t>
    </rPh>
    <rPh sb="8" eb="11">
      <t>キボベツ</t>
    </rPh>
    <rPh sb="11" eb="14">
      <t>トウケイヒョウ</t>
    </rPh>
    <rPh sb="15" eb="19">
      <t>サンギョウカクヅ</t>
    </rPh>
    <rPh sb="19" eb="20">
      <t>ヘン</t>
    </rPh>
    <rPh sb="22" eb="24">
      <t>コウリ</t>
    </rPh>
    <phoneticPr fontId="2"/>
  </si>
  <si>
    <t>統計表目次</t>
    <rPh sb="0" eb="3">
      <t>トウケイヒョウ</t>
    </rPh>
    <rPh sb="3" eb="5">
      <t>モクジ</t>
    </rPh>
    <phoneticPr fontId="2"/>
  </si>
  <si>
    <t>表１１　売場面積規模別統計表（産業格付編）（小売）</t>
    <rPh sb="0" eb="1">
      <t>ヒョウ</t>
    </rPh>
    <rPh sb="4" eb="6">
      <t>ウリバ</t>
    </rPh>
    <rPh sb="6" eb="8">
      <t>メンセキ</t>
    </rPh>
    <rPh sb="8" eb="11">
      <t>キボベツ</t>
    </rPh>
    <rPh sb="11" eb="14">
      <t>トウケイヒョウ</t>
    </rPh>
    <rPh sb="15" eb="19">
      <t>サンギョウカクヅ</t>
    </rPh>
    <rPh sb="19" eb="20">
      <t>ヘン</t>
    </rPh>
    <rPh sb="22" eb="24">
      <t>コウリ</t>
    </rPh>
    <phoneticPr fontId="2"/>
  </si>
  <si>
    <t>表１３　産業分類（細分類）別統計表（産業格付編）</t>
    <rPh sb="0" eb="1">
      <t>ヒョウ</t>
    </rPh>
    <rPh sb="4" eb="6">
      <t>サンギョウ</t>
    </rPh>
    <rPh sb="6" eb="8">
      <t>ブンルイ</t>
    </rPh>
    <rPh sb="9" eb="12">
      <t>サイブンルイ</t>
    </rPh>
    <rPh sb="13" eb="14">
      <t>ベツ</t>
    </rPh>
    <rPh sb="14" eb="16">
      <t>トウケイ</t>
    </rPh>
    <rPh sb="16" eb="17">
      <t>ヒョウ</t>
    </rPh>
    <rPh sb="18" eb="22">
      <t>サンギョウカクヅ</t>
    </rPh>
    <rPh sb="22" eb="23">
      <t>ヘン</t>
    </rPh>
    <phoneticPr fontId="2"/>
  </si>
  <si>
    <t>表１５  地区別統計表（産業格付編）</t>
    <rPh sb="0" eb="1">
      <t>ヒョウ</t>
    </rPh>
    <rPh sb="3" eb="4">
      <t>ヒョウ</t>
    </rPh>
    <rPh sb="5" eb="7">
      <t>チク</t>
    </rPh>
    <rPh sb="6" eb="7">
      <t>チョウ</t>
    </rPh>
    <rPh sb="7" eb="8">
      <t>ク</t>
    </rPh>
    <rPh sb="8" eb="9">
      <t>ベツ</t>
    </rPh>
    <rPh sb="9" eb="11">
      <t>トウケイヒョウ</t>
    </rPh>
    <rPh sb="12" eb="16">
      <t>サンギョウカクヅ</t>
    </rPh>
    <rPh sb="16" eb="17">
      <t>ヘン</t>
    </rPh>
    <phoneticPr fontId="2"/>
  </si>
  <si>
    <t>表１４  町丁字別統計表（産業格付編）</t>
    <rPh sb="0" eb="1">
      <t>ヒョウ</t>
    </rPh>
    <rPh sb="3" eb="4">
      <t>ヒョウ</t>
    </rPh>
    <rPh sb="6" eb="7">
      <t>チョウ</t>
    </rPh>
    <rPh sb="7" eb="8">
      <t>アザ</t>
    </rPh>
    <rPh sb="8" eb="9">
      <t>ク</t>
    </rPh>
    <rPh sb="9" eb="10">
      <t>ベツ</t>
    </rPh>
    <rPh sb="10" eb="12">
      <t>トウケイヒョウ</t>
    </rPh>
    <rPh sb="13" eb="17">
      <t>サンギョウカクヅ</t>
    </rPh>
    <rPh sb="17" eb="18">
      <t>ヘン</t>
    </rPh>
    <phoneticPr fontId="2"/>
  </si>
  <si>
    <t>令和３年経済センサス-活動調査　卸売・小売業に関する調査結果</t>
    <rPh sb="0" eb="2">
      <t>レイワ</t>
    </rPh>
    <rPh sb="3" eb="4">
      <t>ネン</t>
    </rPh>
    <rPh sb="4" eb="6">
      <t>ケイザイ</t>
    </rPh>
    <rPh sb="11" eb="15">
      <t>カツドウチョウサ</t>
    </rPh>
    <rPh sb="16" eb="18">
      <t>オロシウリ</t>
    </rPh>
    <rPh sb="19" eb="22">
      <t>コウリギョウ</t>
    </rPh>
    <rPh sb="23" eb="24">
      <t>カン</t>
    </rPh>
    <rPh sb="26" eb="28">
      <t>チョウサ</t>
    </rPh>
    <rPh sb="28" eb="30">
      <t>ケッカ</t>
    </rPh>
    <phoneticPr fontId="2"/>
  </si>
  <si>
    <t>令和</t>
    <rPh sb="0" eb="2">
      <t>レイワ</t>
    </rPh>
    <phoneticPr fontId="2"/>
  </si>
  <si>
    <t>R3</t>
    <phoneticPr fontId="2"/>
  </si>
  <si>
    <t>令和3年</t>
    <rPh sb="0" eb="2">
      <t>レイワ</t>
    </rPh>
    <rPh sb="3" eb="4">
      <t>ネン</t>
    </rPh>
    <phoneticPr fontId="2"/>
  </si>
  <si>
    <t>令和３年経済センサス-活動調査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phoneticPr fontId="2"/>
  </si>
  <si>
    <t>R3
従業者数</t>
    <rPh sb="3" eb="4">
      <t>ジュウ</t>
    </rPh>
    <rPh sb="4" eb="7">
      <t>ギョウシャスウ</t>
    </rPh>
    <phoneticPr fontId="2"/>
  </si>
  <si>
    <t>R3
年間商品
販売額（万円）</t>
    <rPh sb="3" eb="5">
      <t>ネンカン</t>
    </rPh>
    <rPh sb="5" eb="7">
      <t>ショウヒン</t>
    </rPh>
    <rPh sb="8" eb="10">
      <t>ハンバイ</t>
    </rPh>
    <rPh sb="10" eb="11">
      <t>ガク</t>
    </rPh>
    <rPh sb="12" eb="14">
      <t>マンエン</t>
    </rPh>
    <phoneticPr fontId="2"/>
  </si>
  <si>
    <t xml:space="preserve">     R3
従業者１人当たり年間商品販売額（万円）</t>
    <rPh sb="8" eb="11">
      <t>ジュウギョウシャ</t>
    </rPh>
    <rPh sb="12" eb="13">
      <t>ニン</t>
    </rPh>
    <rPh sb="13" eb="14">
      <t>ア</t>
    </rPh>
    <rPh sb="16" eb="23">
      <t>ネンカンショウヒンハンバイガク</t>
    </rPh>
    <rPh sb="24" eb="26">
      <t>マンエン</t>
    </rPh>
    <phoneticPr fontId="2"/>
  </si>
  <si>
    <t xml:space="preserve">      R3
１店当たり年間商品販売額（万円）</t>
    <rPh sb="10" eb="11">
      <t>ミセ</t>
    </rPh>
    <rPh sb="11" eb="12">
      <t>ア</t>
    </rPh>
    <rPh sb="14" eb="21">
      <t>ネンカンショウヒンハンバイガク</t>
    </rPh>
    <rPh sb="22" eb="24">
      <t>マンエン</t>
    </rPh>
    <phoneticPr fontId="2"/>
  </si>
  <si>
    <t>令和3年経済センサス活動調査（卸売業・小売業）　
山形市　表１３　産業分類（細分類）別統計表
（産業格付編）</t>
    <rPh sb="0" eb="2">
      <t>レイワ</t>
    </rPh>
    <rPh sb="29" eb="30">
      <t>ヒョウ</t>
    </rPh>
    <rPh sb="33" eb="35">
      <t>サンギョウ</t>
    </rPh>
    <rPh sb="35" eb="37">
      <t>ブンルイ</t>
    </rPh>
    <rPh sb="38" eb="41">
      <t>サイブンルイ</t>
    </rPh>
    <rPh sb="42" eb="43">
      <t>ベツ</t>
    </rPh>
    <rPh sb="43" eb="45">
      <t>トウケイ</t>
    </rPh>
    <rPh sb="45" eb="46">
      <t>ヒョウ</t>
    </rPh>
    <rPh sb="48" eb="52">
      <t>サンギョウカクヅ</t>
    </rPh>
    <rPh sb="52" eb="53">
      <t>ヘン</t>
    </rPh>
    <phoneticPr fontId="2"/>
  </si>
  <si>
    <t>令和3年経済センサス活動調査
（卸売業・小売業）　山形市　
表１４  町丁字別統計表
（産業格付編）</t>
    <rPh sb="0" eb="2">
      <t>レイワ</t>
    </rPh>
    <rPh sb="3" eb="4">
      <t>ネン</t>
    </rPh>
    <rPh sb="4" eb="5">
      <t>ヘイネン</t>
    </rPh>
    <rPh sb="10" eb="14">
      <t>カツドウチョウサ</t>
    </rPh>
    <rPh sb="16" eb="19">
      <t>オロシウリギョウ</t>
    </rPh>
    <rPh sb="20" eb="23">
      <t>コウリギョウ</t>
    </rPh>
    <rPh sb="25" eb="28">
      <t>ヤマガタシ</t>
    </rPh>
    <rPh sb="30" eb="31">
      <t>ヒョウ</t>
    </rPh>
    <rPh sb="33" eb="34">
      <t>ヒョウ</t>
    </rPh>
    <rPh sb="36" eb="37">
      <t>チョウ</t>
    </rPh>
    <rPh sb="37" eb="38">
      <t>アザ</t>
    </rPh>
    <rPh sb="38" eb="39">
      <t>ク</t>
    </rPh>
    <rPh sb="39" eb="40">
      <t>ベツ</t>
    </rPh>
    <rPh sb="40" eb="42">
      <t>トウケイヒョウ</t>
    </rPh>
    <rPh sb="44" eb="48">
      <t>サンギョウカクヅ</t>
    </rPh>
    <rPh sb="48" eb="49">
      <t>ヘン</t>
    </rPh>
    <phoneticPr fontId="2"/>
  </si>
  <si>
    <t>令和3年経済センサス活動調査（卸売業・小売業）　山形市　
表１５  地区別統計表
（産業格付編）</t>
    <rPh sb="0" eb="2">
      <t>レイワ</t>
    </rPh>
    <rPh sb="3" eb="4">
      <t>ネン</t>
    </rPh>
    <rPh sb="4" eb="5">
      <t>ヘイネン</t>
    </rPh>
    <rPh sb="10" eb="14">
      <t>カツドウチョウサ</t>
    </rPh>
    <rPh sb="15" eb="18">
      <t>オロシウリギョウ</t>
    </rPh>
    <rPh sb="19" eb="22">
      <t>コウリギョウ</t>
    </rPh>
    <rPh sb="24" eb="27">
      <t>ヤマガタシ</t>
    </rPh>
    <rPh sb="29" eb="30">
      <t>ヒョウ</t>
    </rPh>
    <rPh sb="32" eb="33">
      <t>ヒョウ</t>
    </rPh>
    <rPh sb="34" eb="36">
      <t>チク</t>
    </rPh>
    <rPh sb="35" eb="36">
      <t>チョウ</t>
    </rPh>
    <rPh sb="36" eb="37">
      <t>ク</t>
    </rPh>
    <rPh sb="37" eb="38">
      <t>ベツ</t>
    </rPh>
    <rPh sb="38" eb="40">
      <t>トウケイヒョウ</t>
    </rPh>
    <rPh sb="42" eb="46">
      <t>サンギョウカクヅ</t>
    </rPh>
    <rPh sb="46" eb="47">
      <t>ヘン</t>
    </rPh>
    <phoneticPr fontId="2"/>
  </si>
  <si>
    <t>表１　年次別卸・小売別事業所数（全数編）</t>
    <rPh sb="0" eb="1">
      <t>ヒョウ</t>
    </rPh>
    <rPh sb="3" eb="5">
      <t>ネンジ</t>
    </rPh>
    <rPh sb="5" eb="6">
      <t>ベツ</t>
    </rPh>
    <rPh sb="6" eb="7">
      <t>オロシ</t>
    </rPh>
    <rPh sb="8" eb="10">
      <t>コウリ</t>
    </rPh>
    <rPh sb="10" eb="11">
      <t>ベツ</t>
    </rPh>
    <rPh sb="11" eb="14">
      <t>ジギョウショ</t>
    </rPh>
    <rPh sb="14" eb="15">
      <t>スウ</t>
    </rPh>
    <rPh sb="16" eb="18">
      <t>ゼンスウ</t>
    </rPh>
    <rPh sb="18" eb="19">
      <t>ヘン</t>
    </rPh>
    <phoneticPr fontId="2"/>
  </si>
  <si>
    <t>表４　年次別１事業所当たり年間商品販売額、従業者１人当たり年間商品販売額、
売場面積（小売業）　（全数編）</t>
    <rPh sb="0" eb="1">
      <t>ヒョウ</t>
    </rPh>
    <rPh sb="3" eb="5">
      <t>ネンジ</t>
    </rPh>
    <rPh sb="5" eb="6">
      <t>ベツ</t>
    </rPh>
    <rPh sb="7" eb="10">
      <t>ジギョウショ</t>
    </rPh>
    <rPh sb="10" eb="11">
      <t>ア</t>
    </rPh>
    <rPh sb="13" eb="15">
      <t>ネンカン</t>
    </rPh>
    <rPh sb="15" eb="17">
      <t>ショウヒン</t>
    </rPh>
    <rPh sb="17" eb="19">
      <t>ハンバイ</t>
    </rPh>
    <rPh sb="19" eb="20">
      <t>ガク</t>
    </rPh>
    <rPh sb="21" eb="24">
      <t>ジュウギョウシャ</t>
    </rPh>
    <rPh sb="25" eb="26">
      <t>ニン</t>
    </rPh>
    <rPh sb="26" eb="27">
      <t>ア</t>
    </rPh>
    <rPh sb="29" eb="36">
      <t>ネンカンショウヒンハンバイガク</t>
    </rPh>
    <rPh sb="38" eb="39">
      <t>ウ</t>
    </rPh>
    <rPh sb="39" eb="40">
      <t>バ</t>
    </rPh>
    <rPh sb="40" eb="42">
      <t>メンセキ</t>
    </rPh>
    <rPh sb="43" eb="46">
      <t>コウリギョウ</t>
    </rPh>
    <rPh sb="49" eb="51">
      <t>ゼンスウ</t>
    </rPh>
    <rPh sb="51" eb="52">
      <t>ヘン</t>
    </rPh>
    <phoneticPr fontId="2"/>
  </si>
  <si>
    <t>表４　年次別１事業所当たり年間商品販売額、従業者１人当たり年間商品販売額、売場面積（小売業）　（全数編）</t>
    <rPh sb="0" eb="1">
      <t>ヒョウ</t>
    </rPh>
    <rPh sb="3" eb="5">
      <t>ネンジ</t>
    </rPh>
    <rPh sb="5" eb="6">
      <t>ベツ</t>
    </rPh>
    <rPh sb="7" eb="10">
      <t>ジギョウショ</t>
    </rPh>
    <rPh sb="10" eb="11">
      <t>ア</t>
    </rPh>
    <rPh sb="13" eb="15">
      <t>ネンカン</t>
    </rPh>
    <rPh sb="15" eb="17">
      <t>ショウヒン</t>
    </rPh>
    <rPh sb="17" eb="19">
      <t>ハンバイ</t>
    </rPh>
    <rPh sb="19" eb="20">
      <t>ガク</t>
    </rPh>
    <rPh sb="21" eb="24">
      <t>ジュウギョウシャ</t>
    </rPh>
    <rPh sb="25" eb="26">
      <t>ニン</t>
    </rPh>
    <rPh sb="26" eb="27">
      <t>ア</t>
    </rPh>
    <rPh sb="29" eb="36">
      <t>ネンカンショウヒンハンバイガク</t>
    </rPh>
    <rPh sb="37" eb="38">
      <t>ウ</t>
    </rPh>
    <rPh sb="38" eb="39">
      <t>バ</t>
    </rPh>
    <rPh sb="39" eb="41">
      <t>メンセキ</t>
    </rPh>
    <rPh sb="42" eb="45">
      <t>コウリギョウ</t>
    </rPh>
    <rPh sb="48" eb="50">
      <t>ゼンスウ</t>
    </rPh>
    <rPh sb="50" eb="51">
      <t>ヘン</t>
    </rPh>
    <phoneticPr fontId="2"/>
  </si>
  <si>
    <t>1事業所当たり年間商品販売額</t>
    <rPh sb="1" eb="4">
      <t>ジギョウショ</t>
    </rPh>
    <rPh sb="4" eb="5">
      <t>ア</t>
    </rPh>
    <rPh sb="6" eb="8">
      <t>ネンカン</t>
    </rPh>
    <rPh sb="8" eb="10">
      <t>ショウヒン</t>
    </rPh>
    <rPh sb="10" eb="12">
      <t>ハンバイ</t>
    </rPh>
    <rPh sb="12" eb="13">
      <t>ガク</t>
    </rPh>
    <phoneticPr fontId="2"/>
  </si>
  <si>
    <t>表６　県内市町村別事業所数・従業者数及び年間商品販売額（全数編）</t>
    <rPh sb="0" eb="1">
      <t>ヒョウ</t>
    </rPh>
    <rPh sb="3" eb="5">
      <t>ケンナイ</t>
    </rPh>
    <rPh sb="5" eb="8">
      <t>シチョウソン</t>
    </rPh>
    <rPh sb="8" eb="9">
      <t>ベツ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8" eb="19">
      <t>オヨ</t>
    </rPh>
    <rPh sb="20" eb="27">
      <t>ネンカンショウヒンハンバイガク</t>
    </rPh>
    <rPh sb="28" eb="30">
      <t>ゼンスウ</t>
    </rPh>
    <rPh sb="30" eb="31">
      <t>ヘン</t>
    </rPh>
    <phoneticPr fontId="2"/>
  </si>
  <si>
    <t>事業所数</t>
    <rPh sb="0" eb="3">
      <t>ジギョウショ</t>
    </rPh>
    <rPh sb="3" eb="4">
      <t>スウ</t>
    </rPh>
    <phoneticPr fontId="2"/>
  </si>
  <si>
    <t>表７　卸売業の県内市町村別事業所数・従業者数及び年間商品販売額（全数編）</t>
    <rPh sb="0" eb="1">
      <t>ヒョウ</t>
    </rPh>
    <rPh sb="3" eb="6">
      <t>オロシウリギョウ</t>
    </rPh>
    <rPh sb="7" eb="9">
      <t>ケンナイ</t>
    </rPh>
    <rPh sb="9" eb="12">
      <t>シチョウソン</t>
    </rPh>
    <rPh sb="12" eb="13">
      <t>ベツ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2" eb="23">
      <t>オヨ</t>
    </rPh>
    <rPh sb="24" eb="31">
      <t>ネンカンショウヒンハンバイガク</t>
    </rPh>
    <rPh sb="32" eb="34">
      <t>ゼンスウ</t>
    </rPh>
    <rPh sb="34" eb="35">
      <t>ヘン</t>
    </rPh>
    <phoneticPr fontId="2"/>
  </si>
  <si>
    <t>表８　小売業の県内市町村別事業所数・従業者数及び年間商品販売額（全数編）</t>
    <rPh sb="0" eb="1">
      <t>ヒョウ</t>
    </rPh>
    <rPh sb="3" eb="6">
      <t>コウリギョウ</t>
    </rPh>
    <rPh sb="7" eb="9">
      <t>ケンナイ</t>
    </rPh>
    <rPh sb="9" eb="12">
      <t>シチョウソン</t>
    </rPh>
    <rPh sb="12" eb="13">
      <t>ベツ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2" eb="23">
      <t>オヨ</t>
    </rPh>
    <rPh sb="24" eb="31">
      <t>ネンカンショウヒンハンバイガク</t>
    </rPh>
    <rPh sb="32" eb="34">
      <t>ゼンスウ</t>
    </rPh>
    <rPh sb="34" eb="35">
      <t>ヘン</t>
    </rPh>
    <phoneticPr fontId="2"/>
  </si>
  <si>
    <t>表９　事業所数、従業者数及び年間商品販売額</t>
    <rPh sb="0" eb="1">
      <t>ヒョウ</t>
    </rPh>
    <rPh sb="3" eb="6">
      <t>ジギョウショ</t>
    </rPh>
    <rPh sb="6" eb="7">
      <t>スウ</t>
    </rPh>
    <rPh sb="8" eb="9">
      <t>ジュ</t>
    </rPh>
    <rPh sb="9" eb="10">
      <t>ギョウ</t>
    </rPh>
    <rPh sb="10" eb="11">
      <t>シャ</t>
    </rPh>
    <rPh sb="11" eb="12">
      <t>スウ</t>
    </rPh>
    <rPh sb="12" eb="13">
      <t>オヨ</t>
    </rPh>
    <rPh sb="14" eb="16">
      <t>ネンカン</t>
    </rPh>
    <rPh sb="16" eb="18">
      <t>ショウヒン</t>
    </rPh>
    <rPh sb="18" eb="20">
      <t>ハンバイ</t>
    </rPh>
    <rPh sb="20" eb="21">
      <t>ガク</t>
    </rPh>
    <phoneticPr fontId="2"/>
  </si>
  <si>
    <t>表１０　事業所数、産業中分類別統計表（産業格付編）</t>
    <rPh sb="0" eb="1">
      <t>ヒョウ</t>
    </rPh>
    <rPh sb="4" eb="7">
      <t>ジギョウショ</t>
    </rPh>
    <rPh sb="7" eb="8">
      <t>スウ</t>
    </rPh>
    <rPh sb="9" eb="11">
      <t>サンギョウ</t>
    </rPh>
    <rPh sb="11" eb="12">
      <t>チュウ</t>
    </rPh>
    <rPh sb="12" eb="14">
      <t>ブンルイ</t>
    </rPh>
    <rPh sb="14" eb="15">
      <t>ベツ</t>
    </rPh>
    <rPh sb="15" eb="18">
      <t>トウケイヒョウ</t>
    </rPh>
    <rPh sb="19" eb="23">
      <t>サンギョウカクヅ</t>
    </rPh>
    <rPh sb="23" eb="24">
      <t>ヘン</t>
    </rPh>
    <phoneticPr fontId="2"/>
  </si>
  <si>
    <t>表10　事業所数、産業中分類別統計表（産業格付編）</t>
    <rPh sb="0" eb="1">
      <t>ヒョウ</t>
    </rPh>
    <rPh sb="4" eb="7">
      <t>ジギョウショ</t>
    </rPh>
    <rPh sb="7" eb="8">
      <t>スウ</t>
    </rPh>
    <rPh sb="9" eb="11">
      <t>サンギョウ</t>
    </rPh>
    <rPh sb="11" eb="12">
      <t>チュウ</t>
    </rPh>
    <rPh sb="12" eb="14">
      <t>ブンルイ</t>
    </rPh>
    <rPh sb="14" eb="15">
      <t>ベツ</t>
    </rPh>
    <rPh sb="15" eb="18">
      <t>トウケイヒョウ</t>
    </rPh>
    <rPh sb="19" eb="23">
      <t>サンギョウカクヅ</t>
    </rPh>
    <rPh sb="23" eb="24">
      <t>ヘン</t>
    </rPh>
    <phoneticPr fontId="2"/>
  </si>
  <si>
    <t>R3
事業所数</t>
    <rPh sb="3" eb="6">
      <t>ジギョウショ</t>
    </rPh>
    <rPh sb="6" eb="7">
      <t>スウ</t>
    </rPh>
    <phoneticPr fontId="2"/>
  </si>
  <si>
    <t>表12　市町村別事業所数・従業者数及び年間商品販売額（産業格付編）</t>
    <rPh sb="0" eb="1">
      <t>ヒョウ</t>
    </rPh>
    <rPh sb="4" eb="7">
      <t>シチョウソン</t>
    </rPh>
    <rPh sb="7" eb="8">
      <t>ベツ</t>
    </rPh>
    <rPh sb="8" eb="11">
      <t>ジギョウショ</t>
    </rPh>
    <rPh sb="11" eb="12">
      <t>スウ</t>
    </rPh>
    <rPh sb="13" eb="16">
      <t>ジュウギョウシャ</t>
    </rPh>
    <rPh sb="16" eb="17">
      <t>スウ</t>
    </rPh>
    <rPh sb="17" eb="18">
      <t>オヨ</t>
    </rPh>
    <rPh sb="19" eb="26">
      <t>ネンカンショウヒンハンバイガク</t>
    </rPh>
    <rPh sb="27" eb="31">
      <t>サンギョウカクヅ</t>
    </rPh>
    <rPh sb="31" eb="32">
      <t>ヘン</t>
    </rPh>
    <phoneticPr fontId="2"/>
  </si>
  <si>
    <t>表１２　市町村別事業所数・従業者数及び年間商品販売額（産業格付編）</t>
    <rPh sb="0" eb="1">
      <t>ヒョウ</t>
    </rPh>
    <rPh sb="4" eb="7">
      <t>シチョウソン</t>
    </rPh>
    <rPh sb="7" eb="8">
      <t>ベツ</t>
    </rPh>
    <rPh sb="8" eb="11">
      <t>ジギョウショ</t>
    </rPh>
    <rPh sb="11" eb="12">
      <t>スウ</t>
    </rPh>
    <rPh sb="13" eb="16">
      <t>ジュウギョウシャ</t>
    </rPh>
    <rPh sb="16" eb="17">
      <t>スウ</t>
    </rPh>
    <rPh sb="17" eb="18">
      <t>オヨ</t>
    </rPh>
    <rPh sb="19" eb="26">
      <t>ネンカンショウヒンハンバイガク</t>
    </rPh>
    <rPh sb="27" eb="31">
      <t>サンギョウカクヅ</t>
    </rPh>
    <rPh sb="31" eb="32">
      <t>ヘン</t>
    </rPh>
    <phoneticPr fontId="2"/>
  </si>
  <si>
    <t>事　　　業　　　所　　　数</t>
    <rPh sb="0" eb="1">
      <t>コト</t>
    </rPh>
    <rPh sb="4" eb="5">
      <t>ギョウ</t>
    </rPh>
    <rPh sb="8" eb="9">
      <t>ショ</t>
    </rPh>
    <rPh sb="12" eb="13">
      <t>カズ</t>
    </rPh>
    <phoneticPr fontId="2"/>
  </si>
  <si>
    <t>従　  業　  員 　 規  　模　  別 　 事　　業　　所  　数　  （店）</t>
    <rPh sb="0" eb="1">
      <t>ジュウ</t>
    </rPh>
    <rPh sb="4" eb="5">
      <t>ギョウ</t>
    </rPh>
    <rPh sb="8" eb="9">
      <t>イン</t>
    </rPh>
    <rPh sb="12" eb="13">
      <t>キ</t>
    </rPh>
    <rPh sb="16" eb="17">
      <t>ボ</t>
    </rPh>
    <rPh sb="20" eb="21">
      <t>ベツ</t>
    </rPh>
    <rPh sb="24" eb="25">
      <t>コト</t>
    </rPh>
    <rPh sb="27" eb="28">
      <t>ギョウ</t>
    </rPh>
    <rPh sb="30" eb="31">
      <t>ショ</t>
    </rPh>
    <rPh sb="34" eb="35">
      <t>カズ</t>
    </rPh>
    <rPh sb="39" eb="40">
      <t>テン</t>
    </rPh>
    <phoneticPr fontId="2"/>
  </si>
  <si>
    <t>x</t>
  </si>
  <si>
    <t>臨　　時</t>
    <rPh sb="0" eb="1">
      <t>リン</t>
    </rPh>
    <rPh sb="3" eb="4">
      <t>ジ</t>
    </rPh>
    <phoneticPr fontId="2"/>
  </si>
  <si>
    <t>産業細分類（４桁）　※</t>
    <rPh sb="0" eb="2">
      <t>サンギョウ</t>
    </rPh>
    <rPh sb="2" eb="5">
      <t>サイブンルイ</t>
    </rPh>
    <rPh sb="7" eb="8">
      <t>ケタ</t>
    </rPh>
    <phoneticPr fontId="2"/>
  </si>
  <si>
    <t>※産業細分類４桁は、分類可能だった事業所のみのため、</t>
    <rPh sb="1" eb="3">
      <t>サンギョウ</t>
    </rPh>
    <rPh sb="3" eb="4">
      <t>コマ</t>
    </rPh>
    <rPh sb="4" eb="6">
      <t>ブンルイ</t>
    </rPh>
    <rPh sb="7" eb="8">
      <t>ケタ</t>
    </rPh>
    <rPh sb="10" eb="12">
      <t>ブンルイ</t>
    </rPh>
    <rPh sb="12" eb="14">
      <t>カノウ</t>
    </rPh>
    <rPh sb="17" eb="20">
      <t>ジギョウショ</t>
    </rPh>
    <phoneticPr fontId="2"/>
  </si>
  <si>
    <t>４桁の左３桁の計と中分類３桁が一致しない場合がある。</t>
    <rPh sb="1" eb="2">
      <t>ケタ</t>
    </rPh>
    <rPh sb="3" eb="4">
      <t>ヒダリ</t>
    </rPh>
    <rPh sb="5" eb="6">
      <t>ケタ</t>
    </rPh>
    <rPh sb="7" eb="8">
      <t>ケイ</t>
    </rPh>
    <rPh sb="9" eb="12">
      <t>チュウブンルイ</t>
    </rPh>
    <rPh sb="13" eb="14">
      <t>ケタ</t>
    </rPh>
    <rPh sb="15" eb="17">
      <t>イッチ</t>
    </rPh>
    <rPh sb="20" eb="22">
      <t>バアイ</t>
    </rPh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</si>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</sst>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0.0;&quot;△ &quot;0.0"/>
    <numFmt numFmtId="177" formatCode="0.0_ "/>
    <numFmt numFmtId="178" formatCode="#,##0.0;&quot;△ &quot;#,##0.0"/>
    <numFmt numFmtId="179" formatCode="#,##0;&quot;△ &quot;#,##0"/>
    <numFmt numFmtId="180" formatCode="0.0_ ;[Red]\-0.0\ "/>
    <numFmt numFmtId="181" formatCode="0.0"/>
    <numFmt numFmtId="182" formatCode="0.0%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8" fontId="3" fillId="0" borderId="6" xfId="2" applyFont="1" applyBorder="1" applyAlignment="1">
      <alignment horizontal="right" vertical="center"/>
    </xf>
    <xf numFmtId="176" fontId="3" fillId="0" borderId="6" xfId="0" applyNumberFormat="1" applyFont="1" applyBorder="1" applyAlignment="1">
      <alignment vertical="center"/>
    </xf>
    <xf numFmtId="38" fontId="3" fillId="0" borderId="6" xfId="2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3" fillId="0" borderId="0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8" fontId="3" fillId="0" borderId="9" xfId="2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2" xfId="0" applyFont="1" applyBorder="1">
      <alignment vertical="center"/>
    </xf>
    <xf numFmtId="0" fontId="3" fillId="0" borderId="13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vertical="center"/>
    </xf>
    <xf numFmtId="0" fontId="9" fillId="0" borderId="0" xfId="0" applyFont="1">
      <alignment vertical="center"/>
    </xf>
    <xf numFmtId="0" fontId="9" fillId="0" borderId="9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13" xfId="0" applyFont="1" applyBorder="1">
      <alignment vertical="center"/>
    </xf>
    <xf numFmtId="179" fontId="9" fillId="0" borderId="6" xfId="0" applyNumberFormat="1" applyFont="1" applyBorder="1">
      <alignment vertical="center"/>
    </xf>
    <xf numFmtId="176" fontId="9" fillId="0" borderId="6" xfId="0" applyNumberFormat="1" applyFont="1" applyBorder="1">
      <alignment vertical="center"/>
    </xf>
    <xf numFmtId="176" fontId="9" fillId="0" borderId="13" xfId="0" applyNumberFormat="1" applyFont="1" applyBorder="1">
      <alignment vertical="center"/>
    </xf>
    <xf numFmtId="179" fontId="9" fillId="0" borderId="9" xfId="0" applyNumberFormat="1" applyFont="1" applyBorder="1">
      <alignment vertical="center"/>
    </xf>
    <xf numFmtId="176" fontId="9" fillId="0" borderId="9" xfId="0" applyNumberFormat="1" applyFont="1" applyBorder="1">
      <alignment vertical="center"/>
    </xf>
    <xf numFmtId="179" fontId="9" fillId="0" borderId="9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1" fontId="3" fillId="0" borderId="0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1" fontId="3" fillId="0" borderId="0" xfId="2" applyNumberFormat="1" applyFont="1" applyBorder="1" applyAlignment="1">
      <alignment horizontal="right"/>
    </xf>
    <xf numFmtId="0" fontId="9" fillId="0" borderId="17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181" fontId="3" fillId="0" borderId="6" xfId="0" applyNumberFormat="1" applyFont="1" applyBorder="1" applyAlignment="1">
      <alignment vertical="center"/>
    </xf>
    <xf numFmtId="0" fontId="5" fillId="0" borderId="10" xfId="0" applyFont="1" applyBorder="1">
      <alignment vertical="center"/>
    </xf>
    <xf numFmtId="0" fontId="3" fillId="0" borderId="17" xfId="0" quotePrefix="1" applyFont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9" fontId="3" fillId="0" borderId="0" xfId="1" applyFont="1" applyBorder="1" applyAlignment="1">
      <alignment horizontal="right"/>
    </xf>
    <xf numFmtId="178" fontId="9" fillId="0" borderId="6" xfId="0" applyNumberFormat="1" applyFont="1" applyBorder="1">
      <alignment vertical="center"/>
    </xf>
    <xf numFmtId="3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8" fontId="3" fillId="0" borderId="17" xfId="2" applyFont="1" applyBorder="1">
      <alignment vertical="center"/>
    </xf>
    <xf numFmtId="38" fontId="3" fillId="0" borderId="17" xfId="2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8" xfId="0" applyFont="1" applyBorder="1" applyAlignment="1"/>
    <xf numFmtId="38" fontId="3" fillId="0" borderId="19" xfId="2" applyFont="1" applyBorder="1" applyAlignment="1"/>
    <xf numFmtId="0" fontId="3" fillId="0" borderId="2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38" fontId="3" fillId="0" borderId="23" xfId="2" applyFont="1" applyBorder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25" xfId="0" applyFont="1" applyBorder="1">
      <alignment vertical="center"/>
    </xf>
    <xf numFmtId="38" fontId="3" fillId="0" borderId="26" xfId="2" applyFont="1" applyBorder="1">
      <alignment vertical="center"/>
    </xf>
    <xf numFmtId="38" fontId="3" fillId="0" borderId="27" xfId="2" applyFont="1" applyBorder="1">
      <alignment vertical="center"/>
    </xf>
    <xf numFmtId="38" fontId="3" fillId="0" borderId="0" xfId="2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38" fontId="3" fillId="0" borderId="4" xfId="2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38" fontId="3" fillId="0" borderId="10" xfId="2" applyFont="1" applyBorder="1" applyAlignment="1">
      <alignment horizontal="right" vertical="center"/>
    </xf>
    <xf numFmtId="38" fontId="3" fillId="0" borderId="10" xfId="2" applyFont="1" applyBorder="1" applyAlignment="1">
      <alignment vertical="center"/>
    </xf>
    <xf numFmtId="181" fontId="3" fillId="0" borderId="4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vertical="center"/>
    </xf>
    <xf numFmtId="38" fontId="3" fillId="0" borderId="6" xfId="2" applyFont="1" applyBorder="1" applyAlignment="1"/>
    <xf numFmtId="38" fontId="3" fillId="0" borderId="0" xfId="2" applyFont="1" applyBorder="1" applyAlignment="1"/>
    <xf numFmtId="177" fontId="3" fillId="0" borderId="6" xfId="0" applyNumberFormat="1" applyFont="1" applyBorder="1">
      <alignment vertical="center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13" xfId="0" applyFont="1" applyBorder="1" applyAlignment="1">
      <alignment horizontal="center" wrapText="1" shrinkToFit="1"/>
    </xf>
    <xf numFmtId="177" fontId="3" fillId="0" borderId="0" xfId="0" applyNumberFormat="1" applyFont="1" applyBorder="1">
      <alignment vertical="center"/>
    </xf>
    <xf numFmtId="0" fontId="5" fillId="0" borderId="4" xfId="0" applyFont="1" applyBorder="1" applyAlignment="1">
      <alignment horizontal="right"/>
    </xf>
    <xf numFmtId="0" fontId="5" fillId="0" borderId="4" xfId="0" applyFont="1" applyBorder="1">
      <alignment vertical="center"/>
    </xf>
    <xf numFmtId="0" fontId="5" fillId="0" borderId="5" xfId="0" quotePrefix="1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right" vertical="center"/>
    </xf>
    <xf numFmtId="38" fontId="3" fillId="0" borderId="9" xfId="2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18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9" fontId="3" fillId="0" borderId="0" xfId="2" applyNumberFormat="1" applyFont="1" applyBorder="1" applyAlignment="1">
      <alignment horizontal="right"/>
    </xf>
    <xf numFmtId="9" fontId="3" fillId="0" borderId="17" xfId="2" applyNumberFormat="1" applyFont="1" applyBorder="1" applyAlignment="1">
      <alignment horizontal="right"/>
    </xf>
    <xf numFmtId="9" fontId="3" fillId="0" borderId="17" xfId="1" applyFont="1" applyBorder="1" applyAlignment="1">
      <alignment horizontal="right"/>
    </xf>
    <xf numFmtId="38" fontId="10" fillId="0" borderId="0" xfId="3" applyFont="1" applyFill="1">
      <alignment vertical="center"/>
    </xf>
    <xf numFmtId="38" fontId="10" fillId="0" borderId="10" xfId="3" applyFont="1" applyFill="1" applyBorder="1" applyAlignment="1"/>
    <xf numFmtId="38" fontId="10" fillId="0" borderId="12" xfId="3" applyFont="1" applyFill="1" applyBorder="1" applyAlignment="1"/>
    <xf numFmtId="38" fontId="10" fillId="0" borderId="6" xfId="3" applyFont="1" applyFill="1" applyBorder="1" applyAlignment="1">
      <alignment horizontal="center"/>
    </xf>
    <xf numFmtId="38" fontId="10" fillId="0" borderId="5" xfId="3" applyFont="1" applyFill="1" applyBorder="1" applyAlignment="1">
      <alignment horizontal="center"/>
    </xf>
    <xf numFmtId="38" fontId="10" fillId="0" borderId="8" xfId="3" applyFont="1" applyFill="1" applyBorder="1" applyAlignment="1">
      <alignment horizontal="center"/>
    </xf>
    <xf numFmtId="38" fontId="10" fillId="0" borderId="10" xfId="3" applyFont="1" applyFill="1" applyBorder="1" applyAlignment="1">
      <alignment horizontal="center"/>
    </xf>
    <xf numFmtId="38" fontId="10" fillId="0" borderId="11" xfId="3" applyFont="1" applyFill="1" applyBorder="1" applyAlignment="1">
      <alignment horizontal="right"/>
    </xf>
    <xf numFmtId="38" fontId="10" fillId="0" borderId="9" xfId="3" applyFont="1" applyFill="1" applyBorder="1" applyAlignment="1">
      <alignment horizontal="right"/>
    </xf>
    <xf numFmtId="38" fontId="10" fillId="0" borderId="9" xfId="3" applyFont="1" applyFill="1" applyBorder="1" applyAlignment="1">
      <alignment horizontal="center"/>
    </xf>
    <xf numFmtId="38" fontId="10" fillId="0" borderId="7" xfId="3" applyFont="1" applyFill="1" applyBorder="1" applyAlignment="1">
      <alignment horizontal="center"/>
    </xf>
    <xf numFmtId="41" fontId="13" fillId="0" borderId="2" xfId="3" applyNumberFormat="1" applyFont="1" applyFill="1" applyBorder="1">
      <alignment vertical="center"/>
    </xf>
    <xf numFmtId="38" fontId="14" fillId="0" borderId="17" xfId="3" applyFont="1" applyFill="1" applyBorder="1" applyAlignment="1">
      <alignment horizontal="center" vertical="center"/>
    </xf>
    <xf numFmtId="38" fontId="15" fillId="0" borderId="5" xfId="3" applyFont="1" applyFill="1" applyBorder="1" applyAlignment="1">
      <alignment horizontal="center" vertical="center"/>
    </xf>
    <xf numFmtId="38" fontId="12" fillId="0" borderId="13" xfId="3" applyFont="1" applyFill="1" applyBorder="1" applyAlignment="1">
      <alignment horizontal="center" vertical="center"/>
    </xf>
    <xf numFmtId="41" fontId="13" fillId="0" borderId="0" xfId="3" applyNumberFormat="1" applyFont="1" applyFill="1" applyBorder="1">
      <alignment vertical="center"/>
    </xf>
    <xf numFmtId="38" fontId="14" fillId="0" borderId="6" xfId="3" applyFont="1" applyFill="1" applyBorder="1" applyAlignment="1">
      <alignment horizontal="center" vertical="center"/>
    </xf>
    <xf numFmtId="0" fontId="8" fillId="0" borderId="12" xfId="4" applyFont="1" applyFill="1" applyBorder="1" applyAlignment="1">
      <alignment vertical="center"/>
    </xf>
    <xf numFmtId="0" fontId="8" fillId="0" borderId="8" xfId="4" applyFont="1" applyFill="1" applyBorder="1" applyAlignment="1">
      <alignment vertical="center"/>
    </xf>
    <xf numFmtId="41" fontId="13" fillId="0" borderId="4" xfId="3" applyNumberFormat="1" applyFont="1" applyFill="1" applyBorder="1">
      <alignment vertical="center"/>
    </xf>
    <xf numFmtId="38" fontId="14" fillId="0" borderId="10" xfId="3" applyFont="1" applyFill="1" applyBorder="1">
      <alignment vertical="center"/>
    </xf>
    <xf numFmtId="0" fontId="7" fillId="0" borderId="5" xfId="4" applyFill="1" applyBorder="1" applyAlignment="1">
      <alignment horizontal="center" vertical="center"/>
    </xf>
    <xf numFmtId="0" fontId="7" fillId="0" borderId="13" xfId="4" applyFill="1" applyBorder="1" applyAlignment="1">
      <alignment vertical="center" wrapText="1"/>
    </xf>
    <xf numFmtId="0" fontId="7" fillId="0" borderId="6" xfId="4" applyFill="1" applyBorder="1" applyAlignment="1">
      <alignment horizontal="center" vertical="center"/>
    </xf>
    <xf numFmtId="0" fontId="7" fillId="0" borderId="0" xfId="4" applyFill="1">
      <alignment vertical="center"/>
    </xf>
    <xf numFmtId="0" fontId="7" fillId="0" borderId="7" xfId="4" applyFill="1" applyBorder="1" applyAlignment="1">
      <alignment horizontal="center" vertical="center"/>
    </xf>
    <xf numFmtId="0" fontId="7" fillId="0" borderId="11" xfId="4" applyFill="1" applyBorder="1" applyAlignment="1">
      <alignment vertical="center" wrapText="1"/>
    </xf>
    <xf numFmtId="0" fontId="7" fillId="0" borderId="9" xfId="4" applyFill="1" applyBorder="1" applyAlignment="1">
      <alignment horizontal="center" vertical="center"/>
    </xf>
    <xf numFmtId="0" fontId="7" fillId="0" borderId="0" xfId="4" applyFill="1" applyBorder="1">
      <alignment vertical="center"/>
    </xf>
    <xf numFmtId="0" fontId="7" fillId="0" borderId="0" xfId="4" applyFill="1" applyAlignment="1">
      <alignment horizontal="center" vertical="center"/>
    </xf>
    <xf numFmtId="41" fontId="3" fillId="0" borderId="0" xfId="5" applyNumberFormat="1" applyFont="1" applyFill="1">
      <alignment vertical="center"/>
    </xf>
    <xf numFmtId="41" fontId="3" fillId="0" borderId="35" xfId="5" applyNumberFormat="1" applyFont="1" applyFill="1" applyBorder="1" applyAlignment="1">
      <alignment horizontal="center" vertical="center" wrapText="1"/>
    </xf>
    <xf numFmtId="41" fontId="3" fillId="0" borderId="34" xfId="5" applyNumberFormat="1" applyFont="1" applyFill="1" applyBorder="1" applyAlignment="1">
      <alignment horizontal="center" vertical="center" wrapText="1"/>
    </xf>
    <xf numFmtId="41" fontId="3" fillId="0" borderId="0" xfId="5" applyNumberFormat="1" applyFont="1">
      <alignment vertical="center"/>
    </xf>
    <xf numFmtId="41" fontId="3" fillId="0" borderId="33" xfId="5" applyNumberFormat="1" applyFont="1" applyBorder="1" applyAlignment="1">
      <alignment horizontal="center"/>
    </xf>
    <xf numFmtId="41" fontId="3" fillId="0" borderId="35" xfId="5" applyNumberFormat="1" applyFont="1" applyBorder="1" applyAlignment="1">
      <alignment horizontal="center"/>
    </xf>
    <xf numFmtId="41" fontId="3" fillId="0" borderId="32" xfId="5" applyNumberFormat="1" applyFont="1" applyBorder="1" applyAlignment="1">
      <alignment horizontal="center"/>
    </xf>
    <xf numFmtId="38" fontId="3" fillId="0" borderId="0" xfId="5" applyFont="1" applyBorder="1" applyAlignment="1">
      <alignment horizontal="right"/>
    </xf>
    <xf numFmtId="38" fontId="3" fillId="0" borderId="13" xfId="5" applyFont="1" applyBorder="1" applyAlignment="1">
      <alignment horizontal="right"/>
    </xf>
    <xf numFmtId="0" fontId="7" fillId="0" borderId="0" xfId="4">
      <alignment vertical="center"/>
    </xf>
    <xf numFmtId="38" fontId="3" fillId="0" borderId="0" xfId="5" applyFont="1" applyFill="1" applyBorder="1" applyAlignment="1">
      <alignment horizontal="right"/>
    </xf>
    <xf numFmtId="38" fontId="3" fillId="0" borderId="1" xfId="5" applyFont="1" applyFill="1" applyBorder="1" applyAlignment="1">
      <alignment horizontal="right"/>
    </xf>
    <xf numFmtId="41" fontId="7" fillId="0" borderId="0" xfId="4" applyNumberFormat="1">
      <alignment vertical="center"/>
    </xf>
    <xf numFmtId="38" fontId="7" fillId="0" borderId="0" xfId="5" applyFont="1">
      <alignment vertical="center"/>
    </xf>
    <xf numFmtId="41" fontId="3" fillId="0" borderId="17" xfId="2" applyNumberFormat="1" applyFont="1" applyBorder="1" applyAlignment="1">
      <alignment horizontal="right"/>
    </xf>
    <xf numFmtId="41" fontId="3" fillId="0" borderId="17" xfId="0" applyNumberFormat="1" applyFont="1" applyBorder="1" applyAlignment="1">
      <alignment horizontal="right"/>
    </xf>
    <xf numFmtId="3" fontId="3" fillId="0" borderId="17" xfId="0" applyNumberFormat="1" applyFont="1" applyBorder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6" applyFont="1">
      <alignment vertical="center"/>
    </xf>
    <xf numFmtId="0" fontId="21" fillId="0" borderId="0" xfId="6" applyFont="1" applyAlignment="1">
      <alignment vertical="center"/>
    </xf>
    <xf numFmtId="0" fontId="21" fillId="0" borderId="0" xfId="6" applyFont="1" applyBorder="1" applyAlignment="1">
      <alignment vertical="center"/>
    </xf>
    <xf numFmtId="0" fontId="21" fillId="0" borderId="0" xfId="6" applyFont="1" applyBorder="1" applyAlignment="1">
      <alignment vertical="center" wrapText="1"/>
    </xf>
    <xf numFmtId="38" fontId="3" fillId="0" borderId="0" xfId="2" applyFont="1">
      <alignment vertical="center"/>
    </xf>
    <xf numFmtId="180" fontId="3" fillId="0" borderId="0" xfId="2" applyNumberFormat="1" applyFont="1">
      <alignment vertical="center"/>
    </xf>
    <xf numFmtId="38" fontId="3" fillId="0" borderId="17" xfId="2" quotePrefix="1" applyFont="1" applyBorder="1" applyAlignment="1">
      <alignment horizontal="center" vertical="center"/>
    </xf>
    <xf numFmtId="180" fontId="3" fillId="0" borderId="17" xfId="2" applyNumberFormat="1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/>
    </xf>
    <xf numFmtId="180" fontId="3" fillId="0" borderId="10" xfId="2" applyNumberFormat="1" applyFont="1" applyBorder="1" applyAlignment="1">
      <alignment horizontal="right" vertical="center"/>
    </xf>
    <xf numFmtId="38" fontId="3" fillId="0" borderId="10" xfId="2" quotePrefix="1" applyFont="1" applyBorder="1" applyAlignment="1">
      <alignment horizontal="right" vertical="center"/>
    </xf>
    <xf numFmtId="38" fontId="3" fillId="0" borderId="9" xfId="2" applyFont="1" applyBorder="1" applyAlignment="1">
      <alignment horizontal="distributed" vertical="center"/>
    </xf>
    <xf numFmtId="176" fontId="3" fillId="0" borderId="9" xfId="2" applyNumberFormat="1" applyFont="1" applyBorder="1">
      <alignment vertical="center"/>
    </xf>
    <xf numFmtId="38" fontId="3" fillId="0" borderId="6" xfId="2" applyFont="1" applyBorder="1" applyAlignment="1">
      <alignment horizontal="distributed" vertical="center"/>
    </xf>
    <xf numFmtId="38" fontId="3" fillId="0" borderId="6" xfId="2" applyFont="1" applyBorder="1">
      <alignment vertical="center"/>
    </xf>
    <xf numFmtId="176" fontId="3" fillId="0" borderId="6" xfId="2" applyNumberFormat="1" applyFont="1" applyBorder="1">
      <alignment vertical="center"/>
    </xf>
    <xf numFmtId="38" fontId="3" fillId="0" borderId="17" xfId="2" quotePrefix="1" applyFont="1" applyBorder="1" applyAlignment="1">
      <alignment horizontal="distributed" vertical="center"/>
    </xf>
    <xf numFmtId="176" fontId="3" fillId="0" borderId="17" xfId="2" applyNumberFormat="1" applyFont="1" applyBorder="1">
      <alignment vertical="center"/>
    </xf>
    <xf numFmtId="38" fontId="3" fillId="0" borderId="17" xfId="2" applyFont="1" applyBorder="1" applyAlignment="1">
      <alignment horizontal="distributed" vertical="center"/>
    </xf>
    <xf numFmtId="38" fontId="3" fillId="0" borderId="6" xfId="2" quotePrefix="1" applyFont="1" applyBorder="1" applyAlignment="1">
      <alignment horizontal="distributed" vertical="center"/>
    </xf>
    <xf numFmtId="176" fontId="3" fillId="0" borderId="6" xfId="2" applyNumberFormat="1" applyFont="1" applyBorder="1" applyAlignment="1">
      <alignment horizontal="right" vertical="center"/>
    </xf>
    <xf numFmtId="41" fontId="3" fillId="0" borderId="0" xfId="2" applyNumberFormat="1" applyFont="1">
      <alignment vertical="center"/>
    </xf>
    <xf numFmtId="41" fontId="3" fillId="0" borderId="17" xfId="2" quotePrefix="1" applyNumberFormat="1" applyFont="1" applyBorder="1" applyAlignment="1">
      <alignment horizontal="center" vertical="center"/>
    </xf>
    <xf numFmtId="41" fontId="3" fillId="0" borderId="17" xfId="2" applyNumberFormat="1" applyFont="1" applyBorder="1" applyAlignment="1">
      <alignment horizontal="center" vertical="center"/>
    </xf>
    <xf numFmtId="49" fontId="3" fillId="0" borderId="10" xfId="2" applyNumberFormat="1" applyFont="1" applyBorder="1" applyAlignment="1">
      <alignment horizontal="distributed" vertical="center"/>
    </xf>
    <xf numFmtId="41" fontId="3" fillId="0" borderId="10" xfId="2" applyNumberFormat="1" applyFont="1" applyBorder="1" applyAlignment="1">
      <alignment horizontal="right" vertical="center"/>
    </xf>
    <xf numFmtId="41" fontId="3" fillId="0" borderId="10" xfId="2" quotePrefix="1" applyNumberFormat="1" applyFont="1" applyBorder="1" applyAlignment="1">
      <alignment horizontal="right" vertical="center"/>
    </xf>
    <xf numFmtId="49" fontId="3" fillId="0" borderId="9" xfId="2" quotePrefix="1" applyNumberFormat="1" applyFont="1" applyBorder="1" applyAlignment="1">
      <alignment horizontal="distributed" vertical="center"/>
    </xf>
    <xf numFmtId="41" fontId="3" fillId="0" borderId="9" xfId="2" applyNumberFormat="1" applyFont="1" applyBorder="1">
      <alignment vertical="center"/>
    </xf>
    <xf numFmtId="49" fontId="3" fillId="0" borderId="6" xfId="2" quotePrefix="1" applyNumberFormat="1" applyFont="1" applyBorder="1" applyAlignment="1">
      <alignment horizontal="distributed" vertical="center"/>
    </xf>
    <xf numFmtId="41" fontId="3" fillId="0" borderId="10" xfId="2" applyNumberFormat="1" applyFont="1" applyBorder="1">
      <alignment vertical="center"/>
    </xf>
    <xf numFmtId="41" fontId="3" fillId="0" borderId="6" xfId="2" applyNumberFormat="1" applyFont="1" applyBorder="1">
      <alignment vertical="center"/>
    </xf>
    <xf numFmtId="49" fontId="3" fillId="0" borderId="17" xfId="2" quotePrefix="1" applyNumberFormat="1" applyFont="1" applyBorder="1" applyAlignment="1">
      <alignment horizontal="distributed" vertical="center"/>
    </xf>
    <xf numFmtId="41" fontId="3" fillId="0" borderId="17" xfId="2" applyNumberFormat="1" applyFont="1" applyBorder="1">
      <alignment vertical="center"/>
    </xf>
    <xf numFmtId="49" fontId="3" fillId="0" borderId="6" xfId="2" applyNumberFormat="1" applyFont="1" applyBorder="1" applyAlignment="1">
      <alignment horizontal="distributed" vertical="center"/>
    </xf>
    <xf numFmtId="49" fontId="3" fillId="0" borderId="17" xfId="2" applyNumberFormat="1" applyFont="1" applyBorder="1" applyAlignment="1">
      <alignment horizontal="distributed" vertical="center"/>
    </xf>
    <xf numFmtId="41" fontId="3" fillId="0" borderId="6" xfId="2" applyNumberFormat="1" applyFont="1" applyBorder="1" applyAlignment="1">
      <alignment horizontal="right" vertical="center"/>
    </xf>
    <xf numFmtId="49" fontId="3" fillId="0" borderId="9" xfId="2" applyNumberFormat="1" applyFont="1" applyBorder="1" applyAlignment="1">
      <alignment horizontal="distributed" vertical="center"/>
    </xf>
    <xf numFmtId="49" fontId="3" fillId="0" borderId="0" xfId="2" applyNumberFormat="1" applyFont="1">
      <alignment vertical="center"/>
    </xf>
    <xf numFmtId="41" fontId="3" fillId="0" borderId="50" xfId="5" applyNumberFormat="1" applyFont="1" applyFill="1" applyBorder="1" applyAlignment="1">
      <alignment horizontal="center"/>
    </xf>
    <xf numFmtId="41" fontId="3" fillId="0" borderId="47" xfId="5" applyNumberFormat="1" applyFont="1" applyFill="1" applyBorder="1" applyAlignment="1">
      <alignment horizontal="center" vertical="center" wrapText="1"/>
    </xf>
    <xf numFmtId="41" fontId="3" fillId="0" borderId="45" xfId="5" applyNumberFormat="1" applyFont="1" applyFill="1" applyBorder="1" applyAlignment="1">
      <alignment horizontal="center" wrapText="1"/>
    </xf>
    <xf numFmtId="41" fontId="3" fillId="0" borderId="51" xfId="5" applyNumberFormat="1" applyFont="1" applyFill="1" applyBorder="1" applyAlignment="1">
      <alignment horizontal="center" vertical="center" wrapText="1"/>
    </xf>
    <xf numFmtId="41" fontId="1" fillId="0" borderId="15" xfId="5" applyNumberFormat="1" applyFont="1" applyFill="1" applyBorder="1" applyAlignment="1">
      <alignment horizontal="center" vertical="center"/>
    </xf>
    <xf numFmtId="41" fontId="1" fillId="0" borderId="3" xfId="5" applyNumberFormat="1" applyFont="1" applyFill="1" applyBorder="1" applyAlignment="1">
      <alignment horizontal="left" vertical="center" wrapText="1"/>
    </xf>
    <xf numFmtId="0" fontId="22" fillId="0" borderId="5" xfId="4" applyFont="1" applyFill="1" applyBorder="1">
      <alignment vertical="center"/>
    </xf>
    <xf numFmtId="0" fontId="22" fillId="0" borderId="13" xfId="4" applyFont="1" applyFill="1" applyBorder="1" applyAlignment="1">
      <alignment vertical="center" wrapText="1"/>
    </xf>
    <xf numFmtId="0" fontId="22" fillId="0" borderId="13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11" xfId="4" applyFont="1" applyFill="1" applyBorder="1">
      <alignment vertical="center"/>
    </xf>
    <xf numFmtId="41" fontId="19" fillId="0" borderId="44" xfId="5" applyNumberFormat="1" applyFont="1" applyBorder="1" applyAlignment="1">
      <alignment horizontal="left" vertical="center"/>
    </xf>
    <xf numFmtId="41" fontId="19" fillId="0" borderId="6" xfId="5" applyNumberFormat="1" applyFont="1" applyBorder="1" applyAlignment="1">
      <alignment horizontal="left" vertical="center"/>
    </xf>
    <xf numFmtId="0" fontId="23" fillId="0" borderId="6" xfId="4" applyFont="1" applyBorder="1" applyAlignment="1">
      <alignment horizontal="left" vertical="center"/>
    </xf>
    <xf numFmtId="0" fontId="23" fillId="0" borderId="6" xfId="4" applyFont="1" applyFill="1" applyBorder="1" applyAlignment="1">
      <alignment horizontal="left" vertical="center"/>
    </xf>
    <xf numFmtId="0" fontId="23" fillId="0" borderId="9" xfId="4" applyFont="1" applyFill="1" applyBorder="1" applyAlignment="1">
      <alignment horizontal="left" vertical="center"/>
    </xf>
    <xf numFmtId="0" fontId="22" fillId="0" borderId="11" xfId="4" applyFont="1" applyFill="1" applyBorder="1" applyAlignment="1">
      <alignment vertical="center" wrapText="1"/>
    </xf>
    <xf numFmtId="0" fontId="22" fillId="0" borderId="15" xfId="4" applyFont="1" applyFill="1" applyBorder="1">
      <alignment vertical="center"/>
    </xf>
    <xf numFmtId="0" fontId="22" fillId="0" borderId="3" xfId="4" applyFont="1" applyFill="1" applyBorder="1" applyAlignment="1">
      <alignment vertical="center" wrapText="1"/>
    </xf>
    <xf numFmtId="0" fontId="22" fillId="0" borderId="3" xfId="4" applyFont="1" applyFill="1" applyBorder="1">
      <alignment vertical="center"/>
    </xf>
    <xf numFmtId="0" fontId="3" fillId="0" borderId="5" xfId="0" applyFont="1" applyBorder="1" applyAlignment="1">
      <alignment horizontal="center" vertical="center"/>
    </xf>
    <xf numFmtId="38" fontId="3" fillId="0" borderId="17" xfId="2" applyFont="1" applyBorder="1" applyAlignment="1">
      <alignment horizontal="center" vertical="center"/>
    </xf>
    <xf numFmtId="38" fontId="3" fillId="0" borderId="8" xfId="2" applyFont="1" applyBorder="1" applyAlignment="1">
      <alignment horizontal="right" vertical="center"/>
    </xf>
    <xf numFmtId="38" fontId="3" fillId="0" borderId="13" xfId="2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38" fontId="3" fillId="0" borderId="0" xfId="2" applyFont="1" applyBorder="1">
      <alignment vertical="center"/>
    </xf>
    <xf numFmtId="38" fontId="3" fillId="0" borderId="1" xfId="2" applyFont="1" applyBorder="1">
      <alignment vertical="center"/>
    </xf>
    <xf numFmtId="177" fontId="3" fillId="0" borderId="9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82" fontId="3" fillId="0" borderId="17" xfId="1" applyNumberFormat="1" applyFont="1" applyBorder="1" applyAlignment="1">
      <alignment horizontal="right"/>
    </xf>
    <xf numFmtId="3" fontId="3" fillId="0" borderId="0" xfId="0" applyNumberFormat="1" applyFont="1">
      <alignment vertical="center"/>
    </xf>
    <xf numFmtId="41" fontId="3" fillId="0" borderId="0" xfId="0" applyNumberFormat="1" applyFont="1">
      <alignment vertical="center"/>
    </xf>
    <xf numFmtId="38" fontId="3" fillId="0" borderId="17" xfId="2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3" fillId="0" borderId="19" xfId="2" applyFont="1" applyBorder="1" applyAlignment="1">
      <alignment horizontal="right"/>
    </xf>
    <xf numFmtId="38" fontId="3" fillId="0" borderId="28" xfId="2" applyFont="1" applyBorder="1" applyAlignment="1">
      <alignment horizontal="right"/>
    </xf>
    <xf numFmtId="38" fontId="3" fillId="0" borderId="21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38" fontId="3" fillId="0" borderId="23" xfId="2" applyFont="1" applyBorder="1" applyAlignment="1">
      <alignment horizontal="right" vertical="center"/>
    </xf>
    <xf numFmtId="38" fontId="3" fillId="0" borderId="24" xfId="2" applyFont="1" applyBorder="1" applyAlignment="1">
      <alignment horizontal="right" vertical="center"/>
    </xf>
    <xf numFmtId="0" fontId="0" fillId="0" borderId="9" xfId="0" applyBorder="1">
      <alignment vertical="center"/>
    </xf>
    <xf numFmtId="41" fontId="13" fillId="0" borderId="0" xfId="3" applyNumberFormat="1" applyFont="1" applyFill="1" applyBorder="1" applyAlignment="1">
      <alignment horizontal="right" vertical="center"/>
    </xf>
    <xf numFmtId="38" fontId="13" fillId="0" borderId="4" xfId="2" applyFont="1" applyFill="1" applyBorder="1">
      <alignment vertical="center"/>
    </xf>
    <xf numFmtId="41" fontId="7" fillId="0" borderId="0" xfId="4" applyNumberFormat="1" applyFill="1" applyBorder="1">
      <alignment vertical="center"/>
    </xf>
    <xf numFmtId="38" fontId="7" fillId="0" borderId="0" xfId="2" applyFont="1" applyFill="1" applyBorder="1">
      <alignment vertical="center"/>
    </xf>
    <xf numFmtId="0" fontId="7" fillId="0" borderId="0" xfId="4" applyFill="1" applyAlignment="1">
      <alignment horizontal="left" vertical="center"/>
    </xf>
    <xf numFmtId="38" fontId="9" fillId="0" borderId="0" xfId="2" applyFont="1" applyFill="1" applyBorder="1">
      <alignment vertical="center"/>
    </xf>
    <xf numFmtId="38" fontId="9" fillId="0" borderId="0" xfId="2" applyFont="1" applyFill="1" applyBorder="1" applyAlignment="1">
      <alignment horizontal="center" vertical="center"/>
    </xf>
    <xf numFmtId="38" fontId="9" fillId="0" borderId="1" xfId="2" applyFont="1" applyFill="1" applyBorder="1">
      <alignment vertical="center"/>
    </xf>
    <xf numFmtId="38" fontId="9" fillId="0" borderId="2" xfId="2" applyFont="1" applyFill="1" applyBorder="1">
      <alignment vertical="center"/>
    </xf>
    <xf numFmtId="38" fontId="9" fillId="0" borderId="2" xfId="2" applyFont="1" applyFill="1" applyBorder="1" applyAlignment="1">
      <alignment horizontal="right" vertical="center"/>
    </xf>
    <xf numFmtId="38" fontId="9" fillId="0" borderId="1" xfId="2" applyFont="1" applyFill="1" applyBorder="1" applyAlignment="1">
      <alignment horizontal="right" vertical="center"/>
    </xf>
    <xf numFmtId="38" fontId="7" fillId="0" borderId="0" xfId="2" applyFont="1" applyFill="1">
      <alignment vertical="center"/>
    </xf>
    <xf numFmtId="38" fontId="6" fillId="0" borderId="2" xfId="2" applyFont="1" applyFill="1" applyBorder="1" applyAlignment="1">
      <alignment horizontal="right"/>
    </xf>
    <xf numFmtId="38" fontId="6" fillId="0" borderId="3" xfId="2" applyFont="1" applyFill="1" applyBorder="1" applyAlignment="1">
      <alignment horizontal="right"/>
    </xf>
    <xf numFmtId="38" fontId="9" fillId="0" borderId="0" xfId="2" applyFont="1" applyFill="1" applyBorder="1" applyAlignment="1">
      <alignment horizontal="right" vertical="center"/>
    </xf>
    <xf numFmtId="38" fontId="9" fillId="0" borderId="13" xfId="2" applyFont="1" applyFill="1" applyBorder="1" applyAlignment="1">
      <alignment horizontal="right" vertical="center"/>
    </xf>
    <xf numFmtId="38" fontId="9" fillId="0" borderId="11" xfId="2" applyFont="1" applyFill="1" applyBorder="1" applyAlignment="1">
      <alignment horizontal="right" vertical="center"/>
    </xf>
    <xf numFmtId="38" fontId="9" fillId="0" borderId="3" xfId="2" applyFont="1" applyFill="1" applyBorder="1" applyAlignment="1">
      <alignment horizontal="right" vertical="center"/>
    </xf>
    <xf numFmtId="38" fontId="3" fillId="0" borderId="13" xfId="5" applyFont="1" applyFill="1" applyBorder="1" applyAlignment="1">
      <alignment horizontal="right"/>
    </xf>
    <xf numFmtId="38" fontId="3" fillId="0" borderId="11" xfId="5" applyFont="1" applyFill="1" applyBorder="1" applyAlignment="1">
      <alignment horizontal="right"/>
    </xf>
    <xf numFmtId="41" fontId="6" fillId="0" borderId="45" xfId="5" applyNumberFormat="1" applyFont="1" applyBorder="1" applyAlignment="1">
      <alignment horizontal="right"/>
    </xf>
    <xf numFmtId="41" fontId="6" fillId="0" borderId="46" xfId="5" applyNumberFormat="1" applyFont="1" applyBorder="1" applyAlignment="1">
      <alignment horizontal="right"/>
    </xf>
    <xf numFmtId="41" fontId="7" fillId="0" borderId="0" xfId="4" applyNumberFormat="1" applyFill="1">
      <alignment vertical="center"/>
    </xf>
    <xf numFmtId="41" fontId="1" fillId="0" borderId="0" xfId="3" applyNumberFormat="1" applyFont="1" applyFill="1" applyBorder="1">
      <alignment vertical="center"/>
    </xf>
    <xf numFmtId="41" fontId="1" fillId="0" borderId="0" xfId="3" applyNumberFormat="1" applyFont="1" applyFill="1" applyBorder="1" applyAlignment="1">
      <alignment horizontal="center" vertical="center"/>
    </xf>
    <xf numFmtId="41" fontId="1" fillId="0" borderId="0" xfId="3" applyNumberFormat="1" applyFont="1" applyFill="1" applyBorder="1" applyAlignment="1">
      <alignment horizontal="right" vertical="center"/>
    </xf>
    <xf numFmtId="41" fontId="1" fillId="0" borderId="1" xfId="3" applyNumberFormat="1" applyFont="1" applyFill="1" applyBorder="1">
      <alignment vertical="center"/>
    </xf>
    <xf numFmtId="41" fontId="0" fillId="0" borderId="0" xfId="3" applyNumberFormat="1" applyFont="1" applyFill="1" applyBorder="1" applyAlignment="1">
      <alignment horizontal="right" vertical="center"/>
    </xf>
    <xf numFmtId="38" fontId="9" fillId="0" borderId="0" xfId="2" applyFont="1" applyFill="1" applyBorder="1" applyAlignment="1">
      <alignment vertical="center"/>
    </xf>
    <xf numFmtId="38" fontId="3" fillId="0" borderId="7" xfId="5" applyFont="1" applyBorder="1" applyAlignment="1">
      <alignment horizontal="right"/>
    </xf>
    <xf numFmtId="38" fontId="3" fillId="0" borderId="1" xfId="5" applyFont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quotePrefix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8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5" fillId="0" borderId="12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17" xfId="2" applyFont="1" applyBorder="1" applyAlignment="1">
      <alignment horizontal="center" vertical="center"/>
    </xf>
    <xf numFmtId="0" fontId="3" fillId="0" borderId="15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3" fillId="0" borderId="17" xfId="2" applyNumberFormat="1" applyFont="1" applyBorder="1" applyAlignment="1">
      <alignment horizontal="center" vertical="center"/>
    </xf>
    <xf numFmtId="41" fontId="3" fillId="0" borderId="17" xfId="2" applyNumberFormat="1" applyFont="1" applyBorder="1" applyAlignment="1">
      <alignment horizontal="center" vertical="center"/>
    </xf>
    <xf numFmtId="38" fontId="12" fillId="0" borderId="15" xfId="3" applyFont="1" applyFill="1" applyBorder="1" applyAlignment="1">
      <alignment horizontal="center" vertical="center"/>
    </xf>
    <xf numFmtId="38" fontId="12" fillId="0" borderId="3" xfId="3" applyFont="1" applyFill="1" applyBorder="1" applyAlignment="1">
      <alignment horizontal="center" vertical="center"/>
    </xf>
    <xf numFmtId="38" fontId="3" fillId="0" borderId="0" xfId="3" applyFont="1" applyFill="1" applyAlignment="1">
      <alignment horizontal="center" vertical="center" wrapText="1"/>
    </xf>
    <xf numFmtId="38" fontId="3" fillId="0" borderId="1" xfId="3" applyFont="1" applyFill="1" applyBorder="1" applyAlignment="1">
      <alignment horizontal="center" vertical="center" wrapText="1"/>
    </xf>
    <xf numFmtId="38" fontId="5" fillId="0" borderId="12" xfId="3" applyFont="1" applyFill="1" applyBorder="1" applyAlignment="1">
      <alignment horizontal="center" vertical="center"/>
    </xf>
    <xf numFmtId="38" fontId="5" fillId="0" borderId="8" xfId="3" applyFont="1" applyFill="1" applyBorder="1" applyAlignment="1">
      <alignment horizontal="center" vertical="center"/>
    </xf>
    <xf numFmtId="38" fontId="5" fillId="0" borderId="5" xfId="3" applyFont="1" applyFill="1" applyBorder="1" applyAlignment="1">
      <alignment horizontal="center" vertical="center"/>
    </xf>
    <xf numFmtId="38" fontId="5" fillId="0" borderId="13" xfId="3" applyFont="1" applyFill="1" applyBorder="1" applyAlignment="1">
      <alignment horizontal="center" vertical="center"/>
    </xf>
    <xf numFmtId="38" fontId="5" fillId="0" borderId="7" xfId="3" applyFont="1" applyFill="1" applyBorder="1" applyAlignment="1">
      <alignment horizontal="center" vertical="center"/>
    </xf>
    <xf numFmtId="38" fontId="5" fillId="0" borderId="11" xfId="3" applyFont="1" applyFill="1" applyBorder="1" applyAlignment="1">
      <alignment horizontal="center" vertical="center"/>
    </xf>
    <xf numFmtId="38" fontId="11" fillId="0" borderId="15" xfId="3" applyFont="1" applyFill="1" applyBorder="1" applyAlignment="1">
      <alignment horizontal="center"/>
    </xf>
    <xf numFmtId="38" fontId="11" fillId="0" borderId="2" xfId="3" applyFont="1" applyFill="1" applyBorder="1" applyAlignment="1">
      <alignment horizontal="center"/>
    </xf>
    <xf numFmtId="38" fontId="11" fillId="0" borderId="3" xfId="3" applyFont="1" applyFill="1" applyBorder="1" applyAlignment="1">
      <alignment horizontal="center"/>
    </xf>
    <xf numFmtId="38" fontId="10" fillId="0" borderId="10" xfId="3" applyFont="1" applyFill="1" applyBorder="1" applyAlignment="1">
      <alignment horizontal="center" vertical="center"/>
    </xf>
    <xf numFmtId="38" fontId="10" fillId="0" borderId="6" xfId="3" applyFont="1" applyFill="1" applyBorder="1" applyAlignment="1">
      <alignment horizontal="center" vertical="center"/>
    </xf>
    <xf numFmtId="38" fontId="10" fillId="0" borderId="9" xfId="3" applyFont="1" applyFill="1" applyBorder="1" applyAlignment="1">
      <alignment horizontal="center" vertical="center"/>
    </xf>
    <xf numFmtId="38" fontId="11" fillId="0" borderId="10" xfId="3" applyFont="1" applyFill="1" applyBorder="1" applyAlignment="1">
      <alignment horizontal="center" vertical="center"/>
    </xf>
    <xf numFmtId="38" fontId="11" fillId="0" borderId="6" xfId="3" applyFont="1" applyFill="1" applyBorder="1" applyAlignment="1">
      <alignment horizontal="center" vertical="center"/>
    </xf>
    <xf numFmtId="38" fontId="11" fillId="0" borderId="9" xfId="3" applyFont="1" applyFill="1" applyBorder="1" applyAlignment="1">
      <alignment horizontal="center" vertical="center"/>
    </xf>
    <xf numFmtId="41" fontId="3" fillId="0" borderId="34" xfId="5" applyNumberFormat="1" applyFont="1" applyFill="1" applyBorder="1" applyAlignment="1">
      <alignment horizontal="center"/>
    </xf>
    <xf numFmtId="41" fontId="3" fillId="0" borderId="32" xfId="5" applyNumberFormat="1" applyFont="1" applyFill="1" applyBorder="1" applyAlignment="1">
      <alignment horizontal="center"/>
    </xf>
    <xf numFmtId="41" fontId="3" fillId="0" borderId="33" xfId="5" applyNumberFormat="1" applyFont="1" applyFill="1" applyBorder="1" applyAlignment="1">
      <alignment horizontal="center"/>
    </xf>
    <xf numFmtId="41" fontId="3" fillId="0" borderId="31" xfId="5" applyNumberFormat="1" applyFont="1" applyFill="1" applyBorder="1" applyAlignment="1">
      <alignment horizontal="center" vertical="center" wrapText="1"/>
    </xf>
    <xf numFmtId="41" fontId="3" fillId="0" borderId="49" xfId="5" applyNumberFormat="1" applyFont="1" applyFill="1" applyBorder="1" applyAlignment="1">
      <alignment horizontal="center" vertical="center" wrapText="1"/>
    </xf>
    <xf numFmtId="41" fontId="3" fillId="0" borderId="0" xfId="5" applyNumberFormat="1" applyFont="1" applyFill="1" applyAlignment="1">
      <alignment horizontal="left" vertical="center" wrapText="1"/>
    </xf>
    <xf numFmtId="41" fontId="3" fillId="0" borderId="29" xfId="5" applyNumberFormat="1" applyFont="1" applyFill="1" applyBorder="1" applyAlignment="1">
      <alignment horizontal="left" vertical="center" wrapText="1"/>
    </xf>
    <xf numFmtId="41" fontId="3" fillId="0" borderId="30" xfId="5" applyNumberFormat="1" applyFont="1" applyFill="1" applyBorder="1" applyAlignment="1">
      <alignment horizontal="center" vertical="center"/>
    </xf>
    <xf numFmtId="41" fontId="3" fillId="0" borderId="48" xfId="5" applyNumberFormat="1" applyFont="1" applyFill="1" applyBorder="1" applyAlignment="1">
      <alignment horizontal="center" vertical="center"/>
    </xf>
    <xf numFmtId="41" fontId="3" fillId="0" borderId="41" xfId="5" applyNumberFormat="1" applyFont="1" applyFill="1" applyBorder="1" applyAlignment="1">
      <alignment horizontal="center" vertical="center" wrapText="1"/>
    </xf>
    <xf numFmtId="41" fontId="3" fillId="0" borderId="43" xfId="5" applyNumberFormat="1" applyFont="1" applyFill="1" applyBorder="1" applyAlignment="1">
      <alignment horizontal="center" vertical="center" wrapText="1"/>
    </xf>
    <xf numFmtId="41" fontId="5" fillId="0" borderId="0" xfId="5" applyNumberFormat="1" applyFont="1" applyAlignment="1">
      <alignment horizontal="left" vertical="center" wrapText="1"/>
    </xf>
    <xf numFmtId="41" fontId="5" fillId="0" borderId="1" xfId="5" applyNumberFormat="1" applyFont="1" applyBorder="1" applyAlignment="1">
      <alignment horizontal="left" vertical="center" wrapText="1"/>
    </xf>
    <xf numFmtId="41" fontId="3" fillId="0" borderId="10" xfId="5" applyNumberFormat="1" applyFont="1" applyBorder="1" applyAlignment="1">
      <alignment horizontal="center" vertical="center"/>
    </xf>
    <xf numFmtId="41" fontId="3" fillId="0" borderId="42" xfId="5" applyNumberFormat="1" applyFont="1" applyBorder="1" applyAlignment="1">
      <alignment horizontal="center" vertical="center"/>
    </xf>
    <xf numFmtId="41" fontId="3" fillId="0" borderId="37" xfId="5" applyNumberFormat="1" applyFont="1" applyBorder="1" applyAlignment="1">
      <alignment horizontal="center"/>
    </xf>
    <xf numFmtId="41" fontId="3" fillId="0" borderId="38" xfId="5" applyNumberFormat="1" applyFont="1" applyBorder="1" applyAlignment="1">
      <alignment horizontal="center"/>
    </xf>
    <xf numFmtId="41" fontId="3" fillId="0" borderId="39" xfId="5" applyNumberFormat="1" applyFont="1" applyFill="1" applyBorder="1" applyAlignment="1">
      <alignment horizontal="center" vertical="center" wrapText="1"/>
    </xf>
    <xf numFmtId="41" fontId="3" fillId="0" borderId="36" xfId="5" applyNumberFormat="1" applyFont="1" applyFill="1" applyBorder="1" applyAlignment="1">
      <alignment horizontal="center" vertical="center" wrapText="1"/>
    </xf>
    <xf numFmtId="41" fontId="3" fillId="0" borderId="40" xfId="5" applyNumberFormat="1" applyFont="1" applyBorder="1" applyAlignment="1">
      <alignment horizontal="center"/>
    </xf>
  </cellXfs>
  <cellStyles count="7">
    <cellStyle name="パーセント" xfId="1" builtinId="5"/>
    <cellStyle name="ハイパーリンク" xfId="6" builtinId="8"/>
    <cellStyle name="桁区切り" xfId="2" builtinId="6"/>
    <cellStyle name="桁区切り 2" xfId="3"/>
    <cellStyle name="桁区切り 3" xfId="5"/>
    <cellStyle name="標準" xfId="0" builtinId="0"/>
    <cellStyle name="標準 2" xfId="4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pane ySplit="2" topLeftCell="A3" activePane="bottomLeft" state="frozen"/>
      <selection pane="bottomLeft"/>
    </sheetView>
  </sheetViews>
  <sheetFormatPr defaultRowHeight="13.5" x14ac:dyDescent="0.15"/>
  <cols>
    <col min="1" max="1" width="77.625" customWidth="1"/>
  </cols>
  <sheetData>
    <row r="1" spans="1:1" ht="22.5" customHeight="1" x14ac:dyDescent="0.15">
      <c r="A1" s="158" t="s">
        <v>636</v>
      </c>
    </row>
    <row r="2" spans="1:1" ht="22.5" customHeight="1" x14ac:dyDescent="0.15">
      <c r="A2" s="158" t="s">
        <v>631</v>
      </c>
    </row>
    <row r="4" spans="1:1" ht="32.25" customHeight="1" x14ac:dyDescent="0.15">
      <c r="A4" s="159" t="s">
        <v>648</v>
      </c>
    </row>
    <row r="5" spans="1:1" ht="32.25" customHeight="1" x14ac:dyDescent="0.15">
      <c r="A5" s="160" t="s">
        <v>626</v>
      </c>
    </row>
    <row r="6" spans="1:1" ht="32.25" customHeight="1" x14ac:dyDescent="0.15">
      <c r="A6" s="161" t="s">
        <v>625</v>
      </c>
    </row>
    <row r="7" spans="1:1" ht="28.5" x14ac:dyDescent="0.15">
      <c r="A7" s="162" t="s">
        <v>649</v>
      </c>
    </row>
    <row r="8" spans="1:1" ht="36" customHeight="1" x14ac:dyDescent="0.15">
      <c r="A8" s="161" t="s">
        <v>627</v>
      </c>
    </row>
    <row r="9" spans="1:1" ht="36" customHeight="1" x14ac:dyDescent="0.15">
      <c r="A9" s="161" t="s">
        <v>652</v>
      </c>
    </row>
    <row r="10" spans="1:1" ht="36" customHeight="1" x14ac:dyDescent="0.15">
      <c r="A10" s="161" t="s">
        <v>654</v>
      </c>
    </row>
    <row r="11" spans="1:1" ht="36" customHeight="1" x14ac:dyDescent="0.15">
      <c r="A11" s="161" t="s">
        <v>655</v>
      </c>
    </row>
    <row r="12" spans="1:1" ht="36" customHeight="1" x14ac:dyDescent="0.15">
      <c r="A12" s="159" t="s">
        <v>656</v>
      </c>
    </row>
    <row r="13" spans="1:1" ht="36" customHeight="1" x14ac:dyDescent="0.15">
      <c r="A13" s="159" t="s">
        <v>657</v>
      </c>
    </row>
    <row r="14" spans="1:1" ht="36" customHeight="1" x14ac:dyDescent="0.15">
      <c r="A14" s="159" t="s">
        <v>632</v>
      </c>
    </row>
    <row r="15" spans="1:1" ht="36" customHeight="1" x14ac:dyDescent="0.15">
      <c r="A15" s="159" t="s">
        <v>661</v>
      </c>
    </row>
    <row r="16" spans="1:1" ht="36" customHeight="1" x14ac:dyDescent="0.15">
      <c r="A16" s="159" t="s">
        <v>633</v>
      </c>
    </row>
    <row r="17" spans="1:1" ht="36" customHeight="1" x14ac:dyDescent="0.15">
      <c r="A17" s="159" t="s">
        <v>635</v>
      </c>
    </row>
    <row r="18" spans="1:1" ht="36" customHeight="1" x14ac:dyDescent="0.15">
      <c r="A18" s="159" t="s">
        <v>634</v>
      </c>
    </row>
  </sheetData>
  <phoneticPr fontId="2"/>
  <hyperlinks>
    <hyperlink ref="A4" location="表１!A1" display="表１　年次別卸・小売別商店数（全数編）"/>
    <hyperlink ref="A5" location="表２!A1" display="表２　年次別卸・小売別従業者数（全数編）"/>
    <hyperlink ref="A6" location="表3!A1" display="表３　年次別卸・小売別年間商品販売額（全数編）"/>
    <hyperlink ref="A7" location="表４!A1" display="表４!A1"/>
    <hyperlink ref="A8" location="表５!A1" display="表５　県と市の比較（全数編）"/>
    <hyperlink ref="A9" location="表6!A1" display="表６　県内市町村別商店数・従業者数及び年間商品販売額（全数編）"/>
    <hyperlink ref="A10" location="'表７(卸売）'!A1" display="表７　卸売業の県内市町村別商店数・従業者数及び年間商品販売額（全数編）"/>
    <hyperlink ref="A11" location="'表８(小売)'!A1" display="表８　小売業の県内市町村別商店数・従業者数及び年間商品販売額（全数編）"/>
    <hyperlink ref="A12" location="表9!A1" display="表９　商店数、従業者数及び年間商品販売額"/>
    <hyperlink ref="A13" location="表10!A1" display="表１０　商店数、産業中分類別統計表（産業格付編）"/>
    <hyperlink ref="A14" location="表11!A1" display="表１１　売場面積規模別統計表（産業格付編）（小売）"/>
    <hyperlink ref="A15" location="表12!A1" display="表１２　市町村別商店数・従業者数及び年間商品販売額（産業格付編）"/>
    <hyperlink ref="A16" location="表13!A1" display="表１３　産業分類（細分類）別統計表（産業格付編）"/>
    <hyperlink ref="A17" location="'表14（町字別）'!A1" display="表１４  町丁区別統計表（産業格付編）"/>
    <hyperlink ref="A18" location="'表15（地区別）'!A1" display="表１５  地区別統計表（産業格付編）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B2" sqref="B2"/>
    </sheetView>
  </sheetViews>
  <sheetFormatPr defaultRowHeight="13.5" x14ac:dyDescent="0.15"/>
  <cols>
    <col min="1" max="1" width="9" style="21" customWidth="1"/>
    <col min="2" max="7" width="9" style="21"/>
    <col min="8" max="10" width="13.375" style="21" bestFit="1" customWidth="1"/>
    <col min="11" max="16384" width="9" style="21"/>
  </cols>
  <sheetData>
    <row r="1" spans="1:10" ht="17.25" x14ac:dyDescent="0.15">
      <c r="A1" s="61" t="s">
        <v>120</v>
      </c>
      <c r="F1" s="25" t="s">
        <v>640</v>
      </c>
    </row>
    <row r="3" spans="1:10" ht="17.25" x14ac:dyDescent="0.15">
      <c r="A3" s="25" t="s">
        <v>656</v>
      </c>
    </row>
    <row r="4" spans="1:10" ht="17.25" x14ac:dyDescent="0.15">
      <c r="A4" s="25"/>
    </row>
    <row r="5" spans="1:10" ht="14.25" x14ac:dyDescent="0.15">
      <c r="A5" s="68" t="s">
        <v>629</v>
      </c>
    </row>
    <row r="6" spans="1:10" x14ac:dyDescent="0.15">
      <c r="A6" s="23"/>
      <c r="B6" s="294" t="s">
        <v>653</v>
      </c>
      <c r="C6" s="295"/>
      <c r="D6" s="296"/>
      <c r="E6" s="294" t="s">
        <v>109</v>
      </c>
      <c r="F6" s="295"/>
      <c r="G6" s="296"/>
      <c r="H6" s="294" t="s">
        <v>110</v>
      </c>
      <c r="I6" s="295"/>
      <c r="J6" s="296"/>
    </row>
    <row r="7" spans="1:10" x14ac:dyDescent="0.15">
      <c r="A7" s="22"/>
      <c r="B7" s="43" t="s">
        <v>46</v>
      </c>
      <c r="C7" s="44" t="s">
        <v>13</v>
      </c>
      <c r="D7" s="42" t="s">
        <v>47</v>
      </c>
      <c r="E7" s="43" t="s">
        <v>46</v>
      </c>
      <c r="F7" s="44" t="s">
        <v>48</v>
      </c>
      <c r="G7" s="42" t="s">
        <v>49</v>
      </c>
      <c r="H7" s="43" t="s">
        <v>46</v>
      </c>
      <c r="I7" s="44" t="s">
        <v>48</v>
      </c>
      <c r="J7" s="45" t="s">
        <v>14</v>
      </c>
    </row>
    <row r="8" spans="1:10" ht="16.5" customHeight="1" x14ac:dyDescent="0.15">
      <c r="A8" s="54" t="s">
        <v>639</v>
      </c>
      <c r="B8" s="155">
        <v>2693</v>
      </c>
      <c r="C8" s="155">
        <v>870</v>
      </c>
      <c r="D8" s="156">
        <v>1823</v>
      </c>
      <c r="E8" s="155">
        <v>23148</v>
      </c>
      <c r="F8" s="155">
        <v>8424</v>
      </c>
      <c r="G8" s="156">
        <v>14724</v>
      </c>
      <c r="H8" s="155">
        <v>101088400</v>
      </c>
      <c r="I8" s="155">
        <v>72002526</v>
      </c>
      <c r="J8" s="156">
        <v>29085874</v>
      </c>
    </row>
    <row r="9" spans="1:10" ht="16.5" customHeight="1" x14ac:dyDescent="0.15">
      <c r="A9" s="54" t="s">
        <v>141</v>
      </c>
      <c r="B9" s="109">
        <f>B8/$B8</f>
        <v>1</v>
      </c>
      <c r="C9" s="110">
        <f t="shared" ref="C9:D9" si="0">C8/$B8</f>
        <v>0.32305978462681023</v>
      </c>
      <c r="D9" s="110">
        <f t="shared" si="0"/>
        <v>0.67694021537318971</v>
      </c>
      <c r="E9" s="109">
        <f>E8/$E8</f>
        <v>1</v>
      </c>
      <c r="F9" s="228">
        <f t="shared" ref="F9:G9" si="1">F8/$E8</f>
        <v>0.36391912908242613</v>
      </c>
      <c r="G9" s="228">
        <f t="shared" si="1"/>
        <v>0.63608087091757393</v>
      </c>
      <c r="H9" s="109">
        <f>H8/$H8</f>
        <v>1</v>
      </c>
      <c r="I9" s="228">
        <f t="shared" ref="I9:J9" si="2">I8/$H8</f>
        <v>0.71227288195282545</v>
      </c>
      <c r="J9" s="228">
        <f t="shared" si="2"/>
        <v>0.28772711804717455</v>
      </c>
    </row>
    <row r="10" spans="1:10" x14ac:dyDescent="0.15">
      <c r="A10" s="55"/>
      <c r="B10" s="108"/>
      <c r="C10" s="56"/>
      <c r="D10" s="56"/>
      <c r="E10" s="49"/>
      <c r="F10" s="56"/>
      <c r="G10" s="56"/>
      <c r="H10" s="49"/>
      <c r="I10" s="56"/>
      <c r="J10" s="56"/>
    </row>
    <row r="11" spans="1:10" x14ac:dyDescent="0.15">
      <c r="A11" s="24"/>
      <c r="B11" s="49"/>
      <c r="C11" s="49"/>
      <c r="D11" s="46"/>
      <c r="E11" s="49"/>
      <c r="F11" s="49"/>
      <c r="G11" s="46"/>
      <c r="H11" s="49"/>
      <c r="I11" s="49"/>
      <c r="J11" s="46"/>
    </row>
    <row r="12" spans="1:10" x14ac:dyDescent="0.15">
      <c r="A12" s="21" t="s">
        <v>53</v>
      </c>
    </row>
    <row r="13" spans="1:10" x14ac:dyDescent="0.15">
      <c r="A13" s="21" t="s">
        <v>52</v>
      </c>
    </row>
    <row r="14" spans="1:10" x14ac:dyDescent="0.15">
      <c r="A14" s="23"/>
      <c r="B14" s="297" t="s">
        <v>653</v>
      </c>
      <c r="C14" s="298"/>
      <c r="D14" s="273"/>
      <c r="E14" s="297" t="s">
        <v>111</v>
      </c>
      <c r="F14" s="298"/>
      <c r="G14" s="273"/>
      <c r="H14" s="297" t="s">
        <v>112</v>
      </c>
      <c r="I14" s="298"/>
      <c r="J14" s="273"/>
    </row>
    <row r="15" spans="1:10" x14ac:dyDescent="0.15">
      <c r="A15" s="22"/>
      <c r="B15" s="47" t="s">
        <v>46</v>
      </c>
      <c r="C15" s="48" t="s">
        <v>13</v>
      </c>
      <c r="D15" s="9" t="s">
        <v>49</v>
      </c>
      <c r="E15" s="47" t="s">
        <v>46</v>
      </c>
      <c r="F15" s="48" t="s">
        <v>48</v>
      </c>
      <c r="G15" s="9" t="s">
        <v>49</v>
      </c>
      <c r="H15" s="47" t="s">
        <v>46</v>
      </c>
      <c r="I15" s="48" t="s">
        <v>51</v>
      </c>
      <c r="J15" s="26" t="s">
        <v>49</v>
      </c>
    </row>
    <row r="16" spans="1:10" ht="17.25" customHeight="1" x14ac:dyDescent="0.15">
      <c r="A16" s="54" t="s">
        <v>639</v>
      </c>
      <c r="B16" s="157">
        <v>3097</v>
      </c>
      <c r="C16" s="157">
        <v>1008</v>
      </c>
      <c r="D16" s="157">
        <v>2089</v>
      </c>
      <c r="E16" s="157">
        <v>26705</v>
      </c>
      <c r="F16" s="157">
        <v>9356</v>
      </c>
      <c r="G16" s="157">
        <v>17349</v>
      </c>
      <c r="H16" s="157">
        <v>107592591</v>
      </c>
      <c r="I16" s="157">
        <v>73332656</v>
      </c>
      <c r="J16" s="157">
        <v>34259935</v>
      </c>
    </row>
    <row r="17" spans="1:10" ht="17.25" customHeight="1" x14ac:dyDescent="0.15">
      <c r="A17" s="54" t="s">
        <v>141</v>
      </c>
      <c r="B17" s="109">
        <f>B16/$B16</f>
        <v>1</v>
      </c>
      <c r="C17" s="228">
        <f t="shared" ref="C17:D17" si="3">C16/$B16</f>
        <v>0.32547626735550533</v>
      </c>
      <c r="D17" s="228">
        <f t="shared" si="3"/>
        <v>0.67452373264449472</v>
      </c>
      <c r="E17" s="109">
        <f>E16/$E16</f>
        <v>1</v>
      </c>
      <c r="F17" s="228">
        <f t="shared" ref="F17:G17" si="4">F16/$E16</f>
        <v>0.35034637708294325</v>
      </c>
      <c r="G17" s="228">
        <f t="shared" si="4"/>
        <v>0.64965362291705675</v>
      </c>
      <c r="H17" s="109">
        <f>H16/$H16</f>
        <v>1</v>
      </c>
      <c r="I17" s="228">
        <f t="shared" ref="I17:J17" si="5">I16/$H16</f>
        <v>0.68157719150010987</v>
      </c>
      <c r="J17" s="228">
        <f t="shared" si="5"/>
        <v>0.31842280849989013</v>
      </c>
    </row>
    <row r="18" spans="1:10" x14ac:dyDescent="0.15">
      <c r="A18" s="55"/>
      <c r="B18" s="108"/>
      <c r="C18" s="56"/>
      <c r="D18" s="56"/>
      <c r="E18" s="49"/>
      <c r="F18" s="56"/>
      <c r="G18" s="56"/>
      <c r="H18" s="49"/>
      <c r="I18" s="56"/>
      <c r="J18" s="56"/>
    </row>
    <row r="19" spans="1:10" x14ac:dyDescent="0.15">
      <c r="C19" s="229"/>
      <c r="F19" s="229"/>
      <c r="I19" s="229"/>
    </row>
    <row r="20" spans="1:10" x14ac:dyDescent="0.15">
      <c r="B20" s="230"/>
      <c r="E20" s="230"/>
      <c r="H20" s="230"/>
    </row>
  </sheetData>
  <mergeCells count="6">
    <mergeCell ref="B6:D6"/>
    <mergeCell ref="E6:G6"/>
    <mergeCell ref="H6:J6"/>
    <mergeCell ref="B14:D14"/>
    <mergeCell ref="E14:G14"/>
    <mergeCell ref="H14:J14"/>
  </mergeCells>
  <phoneticPr fontId="2"/>
  <conditionalFormatting sqref="F8 C8:C11 I8 D9:D10 F11 I11">
    <cfRule type="cellIs" dxfId="5" priority="6" stopIfTrue="1" operator="equal">
      <formula>"x"</formula>
    </cfRule>
  </conditionalFormatting>
  <conditionalFormatting sqref="F9:G10">
    <cfRule type="cellIs" dxfId="4" priority="5" stopIfTrue="1" operator="equal">
      <formula>"x"</formula>
    </cfRule>
  </conditionalFormatting>
  <conditionalFormatting sqref="I9:J10">
    <cfRule type="cellIs" dxfId="3" priority="4" stopIfTrue="1" operator="equal">
      <formula>"x"</formula>
    </cfRule>
  </conditionalFormatting>
  <conditionalFormatting sqref="C17:D18">
    <cfRule type="cellIs" dxfId="2" priority="3" stopIfTrue="1" operator="equal">
      <formula>"x"</formula>
    </cfRule>
  </conditionalFormatting>
  <conditionalFormatting sqref="F17:G18">
    <cfRule type="cellIs" dxfId="1" priority="2" stopIfTrue="1" operator="equal">
      <formula>"x"</formula>
    </cfRule>
  </conditionalFormatting>
  <conditionalFormatting sqref="I17:J18">
    <cfRule type="cellIs" dxfId="0" priority="1" stopIfTrue="1" operator="equal">
      <formula>"x"</formula>
    </cfRule>
  </conditionalFormatting>
  <pageMargins left="0.59055118110236227" right="0.39370078740157483" top="0.59055118110236227" bottom="0.59055118110236227" header="0.31496062992125984" footer="0.39370078740157483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>
      <pane ySplit="5" topLeftCell="A6" activePane="bottomLeft" state="frozen"/>
      <selection pane="bottomLeft" activeCell="D2" sqref="D2"/>
    </sheetView>
  </sheetViews>
  <sheetFormatPr defaultRowHeight="13.5" x14ac:dyDescent="0.15"/>
  <cols>
    <col min="1" max="1" width="41.5" style="21" bestFit="1" customWidth="1"/>
    <col min="2" max="2" width="7.5" style="21" bestFit="1" customWidth="1"/>
    <col min="3" max="3" width="9.5" style="21" bestFit="1" customWidth="1"/>
    <col min="4" max="4" width="13.125" style="21" bestFit="1" customWidth="1"/>
    <col min="5" max="5" width="11.75" style="21" customWidth="1"/>
    <col min="6" max="6" width="9.5" style="21" customWidth="1"/>
    <col min="7" max="16384" width="9" style="21"/>
  </cols>
  <sheetData>
    <row r="1" spans="1:6" ht="17.25" x14ac:dyDescent="0.15">
      <c r="A1" s="61" t="s">
        <v>126</v>
      </c>
      <c r="B1" s="25" t="s">
        <v>640</v>
      </c>
    </row>
    <row r="3" spans="1:6" ht="17.25" x14ac:dyDescent="0.15">
      <c r="A3" s="25" t="s">
        <v>658</v>
      </c>
    </row>
    <row r="4" spans="1:6" ht="17.25" x14ac:dyDescent="0.15">
      <c r="A4" s="25"/>
    </row>
    <row r="5" spans="1:6" ht="75" customHeight="1" thickBot="1" x14ac:dyDescent="0.2">
      <c r="A5" s="64" t="s">
        <v>45</v>
      </c>
      <c r="B5" s="74" t="s">
        <v>659</v>
      </c>
      <c r="C5" s="74" t="s">
        <v>641</v>
      </c>
      <c r="D5" s="65" t="s">
        <v>642</v>
      </c>
      <c r="E5" s="75" t="s">
        <v>644</v>
      </c>
      <c r="F5" s="271" t="s">
        <v>643</v>
      </c>
    </row>
    <row r="6" spans="1:6" ht="15" thickBot="1" x14ac:dyDescent="0.2">
      <c r="A6" s="76" t="s">
        <v>12</v>
      </c>
      <c r="B6" s="77">
        <f>B7+B14</f>
        <v>2693</v>
      </c>
      <c r="C6" s="77">
        <f t="shared" ref="C6:D6" si="0">C7+C14</f>
        <v>23148</v>
      </c>
      <c r="D6" s="77">
        <f t="shared" si="0"/>
        <v>101088400</v>
      </c>
      <c r="E6" s="77">
        <f>D6/B6</f>
        <v>37537.467508354996</v>
      </c>
      <c r="F6" s="78">
        <f>D6/C6</f>
        <v>4367.046829099706</v>
      </c>
    </row>
    <row r="7" spans="1:6" ht="26.25" customHeight="1" x14ac:dyDescent="0.15">
      <c r="A7" s="69" t="s">
        <v>29</v>
      </c>
      <c r="B7" s="70">
        <f>SUM(B8:B13)</f>
        <v>870</v>
      </c>
      <c r="C7" s="70">
        <f t="shared" ref="C7:D7" si="1">SUM(C8:C13)</f>
        <v>8424</v>
      </c>
      <c r="D7" s="70">
        <f t="shared" si="1"/>
        <v>72002526</v>
      </c>
      <c r="E7" s="233">
        <f t="shared" ref="E7:E20" si="2">D7/B7</f>
        <v>82761.524137931032</v>
      </c>
      <c r="F7" s="234">
        <f t="shared" ref="F7:F20" si="3">D7/C7</f>
        <v>8547.3084045584037</v>
      </c>
    </row>
    <row r="8" spans="1:6" x14ac:dyDescent="0.15">
      <c r="A8" s="71" t="s">
        <v>123</v>
      </c>
      <c r="B8" s="66">
        <v>3</v>
      </c>
      <c r="C8" s="66">
        <v>36</v>
      </c>
      <c r="D8" s="231">
        <v>143207</v>
      </c>
      <c r="E8" s="231">
        <f t="shared" si="2"/>
        <v>47735.666666666664</v>
      </c>
      <c r="F8" s="235">
        <f t="shared" si="3"/>
        <v>3977.9722222222222</v>
      </c>
    </row>
    <row r="9" spans="1:6" x14ac:dyDescent="0.15">
      <c r="A9" s="71" t="s">
        <v>30</v>
      </c>
      <c r="B9" s="66">
        <v>29</v>
      </c>
      <c r="C9" s="66">
        <v>187</v>
      </c>
      <c r="D9" s="231">
        <v>450916</v>
      </c>
      <c r="E9" s="231">
        <f t="shared" si="2"/>
        <v>15548.827586206897</v>
      </c>
      <c r="F9" s="235">
        <f t="shared" si="3"/>
        <v>2411.3155080213905</v>
      </c>
    </row>
    <row r="10" spans="1:6" x14ac:dyDescent="0.15">
      <c r="A10" s="71" t="s">
        <v>31</v>
      </c>
      <c r="B10" s="66">
        <v>138</v>
      </c>
      <c r="C10" s="66">
        <v>1577</v>
      </c>
      <c r="D10" s="231">
        <v>21544079</v>
      </c>
      <c r="E10" s="231">
        <f t="shared" si="2"/>
        <v>156116.51449275363</v>
      </c>
      <c r="F10" s="235">
        <f t="shared" si="3"/>
        <v>13661.43246670894</v>
      </c>
    </row>
    <row r="11" spans="1:6" x14ac:dyDescent="0.15">
      <c r="A11" s="71" t="s">
        <v>25</v>
      </c>
      <c r="B11" s="66">
        <v>196</v>
      </c>
      <c r="C11" s="66">
        <v>1714</v>
      </c>
      <c r="D11" s="231">
        <v>12731012</v>
      </c>
      <c r="E11" s="231">
        <f t="shared" si="2"/>
        <v>64954.142857142855</v>
      </c>
      <c r="F11" s="235">
        <f t="shared" si="3"/>
        <v>7427.6616102683784</v>
      </c>
    </row>
    <row r="12" spans="1:6" x14ac:dyDescent="0.15">
      <c r="A12" s="71" t="s">
        <v>32</v>
      </c>
      <c r="B12" s="66">
        <v>292</v>
      </c>
      <c r="C12" s="66">
        <v>2881</v>
      </c>
      <c r="D12" s="231">
        <v>17327986</v>
      </c>
      <c r="E12" s="231">
        <f t="shared" si="2"/>
        <v>59342.417808219179</v>
      </c>
      <c r="F12" s="235">
        <f t="shared" si="3"/>
        <v>6014.5734120097186</v>
      </c>
    </row>
    <row r="13" spans="1:6" ht="15" thickBot="1" x14ac:dyDescent="0.2">
      <c r="A13" s="72" t="s">
        <v>124</v>
      </c>
      <c r="B13" s="73">
        <v>212</v>
      </c>
      <c r="C13" s="73">
        <v>2029</v>
      </c>
      <c r="D13" s="232">
        <v>19805326</v>
      </c>
      <c r="E13" s="232">
        <f t="shared" si="2"/>
        <v>93421.34905660378</v>
      </c>
      <c r="F13" s="236">
        <f t="shared" si="3"/>
        <v>9761.1266633809755</v>
      </c>
    </row>
    <row r="14" spans="1:6" ht="34.5" customHeight="1" x14ac:dyDescent="0.15">
      <c r="A14" s="106" t="s">
        <v>33</v>
      </c>
      <c r="B14" s="70">
        <f>SUM(B15:B20)</f>
        <v>1823</v>
      </c>
      <c r="C14" s="70">
        <f t="shared" ref="C14:D14" si="4">SUM(C15:C20)</f>
        <v>14724</v>
      </c>
      <c r="D14" s="70">
        <f t="shared" si="4"/>
        <v>29085874</v>
      </c>
      <c r="E14" s="233">
        <f t="shared" si="2"/>
        <v>15954.950082281954</v>
      </c>
      <c r="F14" s="234">
        <f t="shared" si="3"/>
        <v>1975.405732138006</v>
      </c>
    </row>
    <row r="15" spans="1:6" x14ac:dyDescent="0.15">
      <c r="A15" s="71" t="s">
        <v>125</v>
      </c>
      <c r="B15" s="66">
        <v>5</v>
      </c>
      <c r="C15" s="66">
        <v>100</v>
      </c>
      <c r="D15" s="66">
        <v>248607</v>
      </c>
      <c r="E15" s="231">
        <f t="shared" si="2"/>
        <v>49721.4</v>
      </c>
      <c r="F15" s="235">
        <f t="shared" si="3"/>
        <v>2486.0700000000002</v>
      </c>
    </row>
    <row r="16" spans="1:6" x14ac:dyDescent="0.15">
      <c r="A16" s="71" t="s">
        <v>26</v>
      </c>
      <c r="B16" s="66">
        <v>243</v>
      </c>
      <c r="C16" s="66">
        <v>1216</v>
      </c>
      <c r="D16" s="66">
        <v>2063136</v>
      </c>
      <c r="E16" s="231">
        <f t="shared" si="2"/>
        <v>8490.2716049382725</v>
      </c>
      <c r="F16" s="235">
        <f t="shared" si="3"/>
        <v>1696.6578947368421</v>
      </c>
    </row>
    <row r="17" spans="1:6" x14ac:dyDescent="0.15">
      <c r="A17" s="71" t="s">
        <v>34</v>
      </c>
      <c r="B17" s="66">
        <v>523</v>
      </c>
      <c r="C17" s="66">
        <v>5460</v>
      </c>
      <c r="D17" s="66">
        <v>7972814</v>
      </c>
      <c r="E17" s="231">
        <f t="shared" si="2"/>
        <v>15244.386233269599</v>
      </c>
      <c r="F17" s="235">
        <f t="shared" si="3"/>
        <v>1460.2223443223443</v>
      </c>
    </row>
    <row r="18" spans="1:6" x14ac:dyDescent="0.15">
      <c r="A18" s="71" t="s">
        <v>27</v>
      </c>
      <c r="B18" s="66">
        <v>266</v>
      </c>
      <c r="C18" s="66">
        <v>2269</v>
      </c>
      <c r="D18" s="66">
        <v>7102065</v>
      </c>
      <c r="E18" s="231">
        <f t="shared" si="2"/>
        <v>26699.492481203008</v>
      </c>
      <c r="F18" s="235">
        <f t="shared" si="3"/>
        <v>3130.0418686646099</v>
      </c>
    </row>
    <row r="19" spans="1:6" x14ac:dyDescent="0.15">
      <c r="A19" s="71" t="s">
        <v>35</v>
      </c>
      <c r="B19" s="66">
        <v>714</v>
      </c>
      <c r="C19" s="66">
        <v>4923</v>
      </c>
      <c r="D19" s="66">
        <v>10168579</v>
      </c>
      <c r="E19" s="231">
        <f t="shared" si="2"/>
        <v>14241.707282913165</v>
      </c>
      <c r="F19" s="235">
        <f t="shared" si="3"/>
        <v>2065.5248832012999</v>
      </c>
    </row>
    <row r="20" spans="1:6" ht="14.25" thickBot="1" x14ac:dyDescent="0.2">
      <c r="A20" s="72" t="s">
        <v>36</v>
      </c>
      <c r="B20" s="73">
        <v>72</v>
      </c>
      <c r="C20" s="73">
        <v>756</v>
      </c>
      <c r="D20" s="73">
        <v>1530673</v>
      </c>
      <c r="E20" s="237">
        <f t="shared" si="2"/>
        <v>21259.347222222223</v>
      </c>
      <c r="F20" s="238">
        <f t="shared" si="3"/>
        <v>2024.6997354497355</v>
      </c>
    </row>
  </sheetData>
  <phoneticPr fontId="2"/>
  <pageMargins left="0.62992125984251968" right="0.39370078740157483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showGridLines="0" workbookViewId="0">
      <selection activeCell="A4" sqref="A4"/>
    </sheetView>
  </sheetViews>
  <sheetFormatPr defaultRowHeight="13.5" x14ac:dyDescent="0.15"/>
  <cols>
    <col min="1" max="1" width="22.625" style="31" customWidth="1"/>
    <col min="2" max="2" width="9.625" style="31" customWidth="1"/>
    <col min="3" max="3" width="8.125" style="31" customWidth="1"/>
    <col min="4" max="4" width="9.625" style="31" customWidth="1"/>
    <col min="5" max="5" width="8.125" style="31" customWidth="1"/>
    <col min="6" max="6" width="11.625" style="31" customWidth="1"/>
    <col min="7" max="7" width="8.125" style="31" customWidth="1"/>
    <col min="8" max="8" width="9" style="31" customWidth="1"/>
    <col min="9" max="9" width="8.125" style="31" customWidth="1"/>
    <col min="10" max="16384" width="9" style="31"/>
  </cols>
  <sheetData>
    <row r="1" spans="1:9" ht="17.25" x14ac:dyDescent="0.15">
      <c r="A1" s="61" t="s">
        <v>126</v>
      </c>
      <c r="E1" s="25" t="s">
        <v>640</v>
      </c>
    </row>
    <row r="3" spans="1:9" ht="17.25" x14ac:dyDescent="0.15">
      <c r="A3" s="25" t="s">
        <v>630</v>
      </c>
    </row>
    <row r="4" spans="1:9" ht="17.25" x14ac:dyDescent="0.15">
      <c r="A4" s="25"/>
    </row>
    <row r="5" spans="1:9" ht="16.5" customHeight="1" x14ac:dyDescent="0.15">
      <c r="A5" s="299" t="s">
        <v>22</v>
      </c>
      <c r="B5" s="301" t="s">
        <v>653</v>
      </c>
      <c r="C5" s="302"/>
      <c r="D5" s="301" t="s">
        <v>37</v>
      </c>
      <c r="E5" s="302"/>
      <c r="F5" s="301" t="s">
        <v>10</v>
      </c>
      <c r="G5" s="302"/>
      <c r="H5" s="303" t="s">
        <v>22</v>
      </c>
      <c r="I5" s="302"/>
    </row>
    <row r="6" spans="1:9" ht="16.5" customHeight="1" x14ac:dyDescent="0.15">
      <c r="A6" s="300"/>
      <c r="B6" s="32"/>
      <c r="C6" s="50" t="s">
        <v>38</v>
      </c>
      <c r="D6" s="32"/>
      <c r="E6" s="50" t="s">
        <v>38</v>
      </c>
      <c r="F6" s="32"/>
      <c r="G6" s="50" t="s">
        <v>38</v>
      </c>
      <c r="H6" s="32"/>
      <c r="I6" s="50" t="s">
        <v>38</v>
      </c>
    </row>
    <row r="7" spans="1:9" ht="16.5" customHeight="1" x14ac:dyDescent="0.15">
      <c r="A7" s="33"/>
      <c r="B7" s="33" t="s">
        <v>39</v>
      </c>
      <c r="C7" s="33" t="s">
        <v>40</v>
      </c>
      <c r="D7" s="33" t="s">
        <v>41</v>
      </c>
      <c r="E7" s="33" t="s">
        <v>40</v>
      </c>
      <c r="F7" s="33" t="s">
        <v>42</v>
      </c>
      <c r="G7" s="33" t="s">
        <v>40</v>
      </c>
      <c r="H7" s="33" t="s">
        <v>43</v>
      </c>
      <c r="I7" s="34" t="s">
        <v>40</v>
      </c>
    </row>
    <row r="8" spans="1:9" ht="16.5" customHeight="1" x14ac:dyDescent="0.15">
      <c r="A8" s="33" t="s">
        <v>33</v>
      </c>
      <c r="B8" s="35">
        <f>SUM(B10:B22)</f>
        <v>1823</v>
      </c>
      <c r="C8" s="57">
        <f>100*B8/B$8</f>
        <v>100</v>
      </c>
      <c r="D8" s="35">
        <f>SUM(D10:D22)</f>
        <v>14724</v>
      </c>
      <c r="E8" s="57">
        <f>100*D8/D$8</f>
        <v>100</v>
      </c>
      <c r="F8" s="35">
        <f>SUM(F10:F22)</f>
        <v>29085874</v>
      </c>
      <c r="G8" s="57">
        <f>100*F8/F$8</f>
        <v>100</v>
      </c>
      <c r="H8" s="35">
        <f>SUM(H10:H22)</f>
        <v>337343</v>
      </c>
      <c r="I8" s="57">
        <f>100*H8/H$8</f>
        <v>100</v>
      </c>
    </row>
    <row r="9" spans="1:9" ht="16.5" customHeight="1" x14ac:dyDescent="0.15">
      <c r="A9" s="33"/>
      <c r="B9" s="35"/>
      <c r="C9" s="36"/>
      <c r="D9" s="35"/>
      <c r="E9" s="36"/>
      <c r="F9" s="35"/>
      <c r="G9" s="36"/>
      <c r="H9" s="35"/>
      <c r="I9" s="37"/>
    </row>
    <row r="10" spans="1:9" ht="16.5" customHeight="1" x14ac:dyDescent="0.15">
      <c r="A10" s="33" t="s">
        <v>127</v>
      </c>
      <c r="B10">
        <v>11</v>
      </c>
      <c r="C10" s="36">
        <f t="shared" ref="C10:C22" si="0">100*B10/B$8</f>
        <v>0.60340098738343395</v>
      </c>
      <c r="D10" s="35">
        <v>44</v>
      </c>
      <c r="E10" s="36">
        <f t="shared" ref="E10:E22" si="1">100*D10/D$8</f>
        <v>0.29883183917413747</v>
      </c>
      <c r="F10" s="35">
        <v>41614</v>
      </c>
      <c r="G10" s="36">
        <f t="shared" ref="G10:G22" si="2">100*F10/F$8</f>
        <v>0.1430728882343367</v>
      </c>
      <c r="H10" s="35">
        <v>66</v>
      </c>
      <c r="I10" s="37">
        <f t="shared" ref="I10:I22" si="3">100*H10/H$8</f>
        <v>1.9564656744026111E-2</v>
      </c>
    </row>
    <row r="11" spans="1:9" ht="16.5" customHeight="1" x14ac:dyDescent="0.15">
      <c r="A11" s="33" t="s">
        <v>128</v>
      </c>
      <c r="B11">
        <v>48</v>
      </c>
      <c r="C11" s="36">
        <f t="shared" si="0"/>
        <v>2.6330224904004389</v>
      </c>
      <c r="D11" s="35">
        <v>181</v>
      </c>
      <c r="E11" s="36">
        <f t="shared" si="1"/>
        <v>1.2292855202390656</v>
      </c>
      <c r="F11" s="35">
        <v>240025</v>
      </c>
      <c r="G11" s="36">
        <f t="shared" si="2"/>
        <v>0.82522876912689647</v>
      </c>
      <c r="H11" s="35">
        <v>635</v>
      </c>
      <c r="I11" s="37">
        <f t="shared" si="3"/>
        <v>0.18823571261297847</v>
      </c>
    </row>
    <row r="12" spans="1:9" ht="16.5" customHeight="1" x14ac:dyDescent="0.15">
      <c r="A12" s="33" t="s">
        <v>129</v>
      </c>
      <c r="B12">
        <v>61</v>
      </c>
      <c r="C12" s="36">
        <f t="shared" si="0"/>
        <v>3.3461327482172245</v>
      </c>
      <c r="D12" s="35">
        <v>261</v>
      </c>
      <c r="E12" s="36">
        <f t="shared" si="1"/>
        <v>1.7726161369193154</v>
      </c>
      <c r="F12" s="35">
        <v>377079</v>
      </c>
      <c r="G12" s="36">
        <f t="shared" si="2"/>
        <v>1.2964334508222102</v>
      </c>
      <c r="H12" s="35">
        <v>1437</v>
      </c>
      <c r="I12" s="37">
        <f t="shared" si="3"/>
        <v>0.42597593547220486</v>
      </c>
    </row>
    <row r="13" spans="1:9" ht="16.5" customHeight="1" x14ac:dyDescent="0.15">
      <c r="A13" s="33" t="s">
        <v>130</v>
      </c>
      <c r="B13">
        <v>134</v>
      </c>
      <c r="C13" s="36">
        <f t="shared" si="0"/>
        <v>7.3505211190345587</v>
      </c>
      <c r="D13" s="35">
        <v>612</v>
      </c>
      <c r="E13" s="36">
        <f t="shared" si="1"/>
        <v>4.1564792176039118</v>
      </c>
      <c r="F13" s="35">
        <v>1061572</v>
      </c>
      <c r="G13" s="36">
        <f t="shared" si="2"/>
        <v>3.64978545942955</v>
      </c>
      <c r="H13" s="35">
        <v>5020</v>
      </c>
      <c r="I13" s="37">
        <f t="shared" si="3"/>
        <v>1.4880996493183496</v>
      </c>
    </row>
    <row r="14" spans="1:9" ht="16.5" customHeight="1" x14ac:dyDescent="0.15">
      <c r="A14" s="33" t="s">
        <v>131</v>
      </c>
      <c r="B14">
        <v>186</v>
      </c>
      <c r="C14" s="36">
        <f t="shared" si="0"/>
        <v>10.202962150301701</v>
      </c>
      <c r="D14" s="35">
        <v>1019</v>
      </c>
      <c r="E14" s="36">
        <f t="shared" si="1"/>
        <v>6.9206737299646832</v>
      </c>
      <c r="F14" s="35">
        <v>1554191</v>
      </c>
      <c r="G14" s="36">
        <f t="shared" si="2"/>
        <v>5.3434564146155621</v>
      </c>
      <c r="H14" s="35">
        <v>12672</v>
      </c>
      <c r="I14" s="37">
        <f t="shared" si="3"/>
        <v>3.7564140948530129</v>
      </c>
    </row>
    <row r="15" spans="1:9" ht="16.5" customHeight="1" x14ac:dyDescent="0.15">
      <c r="A15" s="33" t="s">
        <v>132</v>
      </c>
      <c r="B15">
        <v>180</v>
      </c>
      <c r="C15" s="36">
        <f t="shared" si="0"/>
        <v>9.873834339001645</v>
      </c>
      <c r="D15" s="35">
        <v>1305</v>
      </c>
      <c r="E15" s="36">
        <f t="shared" si="1"/>
        <v>8.8630806845965768</v>
      </c>
      <c r="F15" s="35">
        <v>1837246</v>
      </c>
      <c r="G15" s="36">
        <f t="shared" si="2"/>
        <v>6.3166264145956212</v>
      </c>
      <c r="H15" s="35">
        <v>24625</v>
      </c>
      <c r="I15" s="37">
        <f t="shared" si="3"/>
        <v>7.2996920048733784</v>
      </c>
    </row>
    <row r="16" spans="1:9" ht="16.5" customHeight="1" x14ac:dyDescent="0.15">
      <c r="A16" s="33" t="s">
        <v>134</v>
      </c>
      <c r="B16">
        <v>58</v>
      </c>
      <c r="C16" s="36">
        <f t="shared" si="0"/>
        <v>3.1815688425671969</v>
      </c>
      <c r="D16" s="35">
        <v>667</v>
      </c>
      <c r="E16" s="36">
        <f t="shared" si="1"/>
        <v>4.5300190165715835</v>
      </c>
      <c r="F16" s="35">
        <v>1233747</v>
      </c>
      <c r="G16" s="36">
        <f t="shared" si="2"/>
        <v>4.2417394780710387</v>
      </c>
      <c r="H16" s="35">
        <v>13900</v>
      </c>
      <c r="I16" s="37">
        <f t="shared" si="3"/>
        <v>4.1204352839691349</v>
      </c>
    </row>
    <row r="17" spans="1:9" ht="16.5" customHeight="1" x14ac:dyDescent="0.15">
      <c r="A17" s="33" t="s">
        <v>135</v>
      </c>
      <c r="B17">
        <v>69</v>
      </c>
      <c r="C17" s="36">
        <f t="shared" si="0"/>
        <v>3.7849698299506307</v>
      </c>
      <c r="D17" s="35">
        <v>628</v>
      </c>
      <c r="E17" s="36">
        <f t="shared" si="1"/>
        <v>4.265145340939962</v>
      </c>
      <c r="F17" s="35">
        <v>1259279</v>
      </c>
      <c r="G17" s="36">
        <f t="shared" si="2"/>
        <v>4.3295209213929757</v>
      </c>
      <c r="H17" s="35">
        <v>28509</v>
      </c>
      <c r="I17" s="37">
        <f t="shared" si="3"/>
        <v>8.4510424108400048</v>
      </c>
    </row>
    <row r="18" spans="1:9" ht="16.5" customHeight="1" x14ac:dyDescent="0.15">
      <c r="A18" s="33" t="s">
        <v>133</v>
      </c>
      <c r="B18">
        <v>108</v>
      </c>
      <c r="C18" s="36">
        <f t="shared" si="0"/>
        <v>5.9243006034009875</v>
      </c>
      <c r="D18" s="35">
        <v>1838</v>
      </c>
      <c r="E18" s="36">
        <f t="shared" si="1"/>
        <v>12.483020918228743</v>
      </c>
      <c r="F18" s="35">
        <v>3719927</v>
      </c>
      <c r="G18" s="36">
        <f t="shared" si="2"/>
        <v>12.789462678687256</v>
      </c>
      <c r="H18" s="35">
        <v>79369</v>
      </c>
      <c r="I18" s="37">
        <f t="shared" si="3"/>
        <v>23.527685471463762</v>
      </c>
    </row>
    <row r="19" spans="1:9" ht="16.5" customHeight="1" x14ac:dyDescent="0.15">
      <c r="A19" s="33" t="s">
        <v>137</v>
      </c>
      <c r="B19">
        <v>24</v>
      </c>
      <c r="C19" s="36">
        <f t="shared" si="0"/>
        <v>1.3165112452002194</v>
      </c>
      <c r="D19" s="35">
        <v>483</v>
      </c>
      <c r="E19" s="36">
        <f t="shared" si="1"/>
        <v>3.2803585982070089</v>
      </c>
      <c r="F19" s="35">
        <v>1182758</v>
      </c>
      <c r="G19" s="36">
        <f t="shared" si="2"/>
        <v>4.0664344485573993</v>
      </c>
      <c r="H19" s="35">
        <v>28124</v>
      </c>
      <c r="I19" s="37">
        <f t="shared" si="3"/>
        <v>8.3369152464998528</v>
      </c>
    </row>
    <row r="20" spans="1:9" ht="16.5" customHeight="1" x14ac:dyDescent="0.15">
      <c r="A20" s="33" t="s">
        <v>136</v>
      </c>
      <c r="B20">
        <v>25</v>
      </c>
      <c r="C20" s="36">
        <f t="shared" si="0"/>
        <v>1.3713658804168953</v>
      </c>
      <c r="D20" s="35">
        <v>1188</v>
      </c>
      <c r="E20" s="36">
        <f t="shared" si="1"/>
        <v>8.0684596577017107</v>
      </c>
      <c r="F20" s="35">
        <v>3104782</v>
      </c>
      <c r="G20" s="36">
        <f t="shared" si="2"/>
        <v>10.674535686979873</v>
      </c>
      <c r="H20" s="35">
        <v>52285</v>
      </c>
      <c r="I20" s="37">
        <f t="shared" si="3"/>
        <v>15.499061785778865</v>
      </c>
    </row>
    <row r="21" spans="1:9" ht="16.5" customHeight="1" x14ac:dyDescent="0.15">
      <c r="A21" s="33" t="s">
        <v>138</v>
      </c>
      <c r="B21">
        <v>19</v>
      </c>
      <c r="C21" s="36">
        <f t="shared" si="0"/>
        <v>1.0422380691168405</v>
      </c>
      <c r="D21" s="35">
        <v>1221</v>
      </c>
      <c r="E21" s="36">
        <f t="shared" si="1"/>
        <v>8.2925835370823151</v>
      </c>
      <c r="F21" s="35">
        <v>3394369</v>
      </c>
      <c r="G21" s="36">
        <f t="shared" si="2"/>
        <v>11.670163323955814</v>
      </c>
      <c r="H21" s="35">
        <v>90701</v>
      </c>
      <c r="I21" s="37">
        <f t="shared" si="3"/>
        <v>26.886877747574427</v>
      </c>
    </row>
    <row r="22" spans="1:9" ht="16.5" customHeight="1" x14ac:dyDescent="0.15">
      <c r="A22" s="32" t="s">
        <v>44</v>
      </c>
      <c r="B22" s="239">
        <v>900</v>
      </c>
      <c r="C22" s="39">
        <f t="shared" si="0"/>
        <v>49.369171695008227</v>
      </c>
      <c r="D22" s="38">
        <v>5277</v>
      </c>
      <c r="E22" s="39">
        <f t="shared" si="1"/>
        <v>35.839445802770989</v>
      </c>
      <c r="F22" s="38">
        <v>10079285</v>
      </c>
      <c r="G22" s="39">
        <f t="shared" si="2"/>
        <v>34.653540065531466</v>
      </c>
      <c r="H22" s="40">
        <v>0</v>
      </c>
      <c r="I22" s="41">
        <f t="shared" si="3"/>
        <v>0</v>
      </c>
    </row>
  </sheetData>
  <mergeCells count="5">
    <mergeCell ref="A5:A6"/>
    <mergeCell ref="B5:C5"/>
    <mergeCell ref="D5:E5"/>
    <mergeCell ref="F5:G5"/>
    <mergeCell ref="H5:I5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workbookViewId="0">
      <pane ySplit="7" topLeftCell="A8" activePane="bottomLeft" state="frozen"/>
      <selection pane="bottomLeft" activeCell="H33" sqref="H33"/>
    </sheetView>
  </sheetViews>
  <sheetFormatPr defaultRowHeight="13.5" x14ac:dyDescent="0.15"/>
  <cols>
    <col min="1" max="1" width="11" style="197" customWidth="1"/>
    <col min="2" max="7" width="9.25" style="180" bestFit="1" customWidth="1"/>
    <col min="8" max="10" width="13.375" style="180" bestFit="1" customWidth="1"/>
    <col min="11" max="16384" width="9" style="180"/>
  </cols>
  <sheetData>
    <row r="1" spans="1:10" ht="17.25" x14ac:dyDescent="0.15">
      <c r="A1" s="61" t="s">
        <v>126</v>
      </c>
      <c r="F1" s="25" t="s">
        <v>640</v>
      </c>
    </row>
    <row r="2" spans="1:10" ht="17.25" x14ac:dyDescent="0.15">
      <c r="A2" s="25"/>
    </row>
    <row r="3" spans="1:10" ht="17.25" x14ac:dyDescent="0.15">
      <c r="A3" s="25" t="s">
        <v>660</v>
      </c>
    </row>
    <row r="4" spans="1:10" ht="17.25" x14ac:dyDescent="0.15">
      <c r="A4" s="25"/>
    </row>
    <row r="5" spans="1:10" x14ac:dyDescent="0.15">
      <c r="A5" s="304"/>
      <c r="B5" s="305" t="s">
        <v>653</v>
      </c>
      <c r="C5" s="305"/>
      <c r="D5" s="305"/>
      <c r="E5" s="305" t="s">
        <v>18</v>
      </c>
      <c r="F5" s="305"/>
      <c r="G5" s="305"/>
      <c r="H5" s="305" t="s">
        <v>10</v>
      </c>
      <c r="I5" s="305"/>
      <c r="J5" s="305"/>
    </row>
    <row r="6" spans="1:10" x14ac:dyDescent="0.15">
      <c r="A6" s="304"/>
      <c r="B6" s="181" t="s">
        <v>113</v>
      </c>
      <c r="C6" s="182" t="s">
        <v>114</v>
      </c>
      <c r="D6" s="182" t="s">
        <v>14</v>
      </c>
      <c r="E6" s="181" t="s">
        <v>113</v>
      </c>
      <c r="F6" s="182" t="s">
        <v>114</v>
      </c>
      <c r="G6" s="182" t="s">
        <v>14</v>
      </c>
      <c r="H6" s="181" t="s">
        <v>113</v>
      </c>
      <c r="I6" s="182" t="s">
        <v>114</v>
      </c>
      <c r="J6" s="182" t="s">
        <v>14</v>
      </c>
    </row>
    <row r="7" spans="1:10" x14ac:dyDescent="0.15">
      <c r="A7" s="183"/>
      <c r="B7" s="184" t="s">
        <v>50</v>
      </c>
      <c r="C7" s="184" t="s">
        <v>50</v>
      </c>
      <c r="D7" s="184" t="s">
        <v>50</v>
      </c>
      <c r="E7" s="185" t="s">
        <v>115</v>
      </c>
      <c r="F7" s="185" t="s">
        <v>115</v>
      </c>
      <c r="G7" s="185" t="s">
        <v>115</v>
      </c>
      <c r="H7" s="185" t="s">
        <v>60</v>
      </c>
      <c r="I7" s="185" t="s">
        <v>60</v>
      </c>
      <c r="J7" s="185" t="s">
        <v>60</v>
      </c>
    </row>
    <row r="8" spans="1:10" x14ac:dyDescent="0.15">
      <c r="A8" s="186" t="s">
        <v>117</v>
      </c>
      <c r="B8" s="187">
        <v>11600</v>
      </c>
      <c r="C8" s="187">
        <v>2451</v>
      </c>
      <c r="D8" s="187">
        <v>9149</v>
      </c>
      <c r="E8" s="187">
        <v>78517</v>
      </c>
      <c r="F8" s="187">
        <v>19293</v>
      </c>
      <c r="G8" s="187">
        <v>59224</v>
      </c>
      <c r="H8" s="187">
        <v>237367969</v>
      </c>
      <c r="I8" s="187">
        <v>127307387</v>
      </c>
      <c r="J8" s="187">
        <v>110060582</v>
      </c>
    </row>
    <row r="9" spans="1:10" x14ac:dyDescent="0.15">
      <c r="A9" s="188" t="s">
        <v>118</v>
      </c>
      <c r="B9" s="189">
        <v>9621</v>
      </c>
      <c r="C9" s="190">
        <v>2212</v>
      </c>
      <c r="D9" s="190">
        <v>7409</v>
      </c>
      <c r="E9" s="189">
        <v>68745</v>
      </c>
      <c r="F9" s="190">
        <v>17875</v>
      </c>
      <c r="G9" s="190">
        <v>50870</v>
      </c>
      <c r="H9" s="189">
        <v>217430132</v>
      </c>
      <c r="I9" s="190">
        <v>120150466</v>
      </c>
      <c r="J9" s="190">
        <v>97279666</v>
      </c>
    </row>
    <row r="10" spans="1:10" x14ac:dyDescent="0.15">
      <c r="A10" s="186" t="s">
        <v>119</v>
      </c>
      <c r="B10" s="187">
        <v>1979</v>
      </c>
      <c r="C10" s="187">
        <v>239</v>
      </c>
      <c r="D10" s="187">
        <v>1740</v>
      </c>
      <c r="E10" s="187">
        <v>9772</v>
      </c>
      <c r="F10" s="187">
        <v>1418</v>
      </c>
      <c r="G10" s="187">
        <v>8354</v>
      </c>
      <c r="H10" s="187">
        <v>19937837</v>
      </c>
      <c r="I10" s="187">
        <v>7156921</v>
      </c>
      <c r="J10" s="187">
        <v>12780916</v>
      </c>
    </row>
    <row r="11" spans="1:10" x14ac:dyDescent="0.15">
      <c r="A11" s="191" t="s">
        <v>84</v>
      </c>
      <c r="B11" s="192">
        <v>5544</v>
      </c>
      <c r="C11" s="192">
        <v>1313</v>
      </c>
      <c r="D11" s="192">
        <v>4231</v>
      </c>
      <c r="E11" s="192">
        <v>41096</v>
      </c>
      <c r="F11" s="192">
        <v>11558</v>
      </c>
      <c r="G11" s="192">
        <v>29538</v>
      </c>
      <c r="H11" s="192">
        <v>147269184</v>
      </c>
      <c r="I11" s="192">
        <v>91001648</v>
      </c>
      <c r="J11" s="192">
        <v>56267536</v>
      </c>
    </row>
    <row r="12" spans="1:10" x14ac:dyDescent="0.15">
      <c r="A12" s="193" t="s">
        <v>69</v>
      </c>
      <c r="B12" s="189">
        <v>2693</v>
      </c>
      <c r="C12" s="190">
        <v>870</v>
      </c>
      <c r="D12" s="190">
        <v>1823</v>
      </c>
      <c r="E12" s="189">
        <v>23148</v>
      </c>
      <c r="F12" s="190">
        <v>8424</v>
      </c>
      <c r="G12" s="190">
        <v>14724</v>
      </c>
      <c r="H12" s="189">
        <v>101088400</v>
      </c>
      <c r="I12" s="190">
        <v>72002526</v>
      </c>
      <c r="J12" s="190">
        <v>29085874</v>
      </c>
    </row>
    <row r="13" spans="1:10" x14ac:dyDescent="0.15">
      <c r="A13" s="193" t="s">
        <v>70</v>
      </c>
      <c r="B13" s="190">
        <v>400</v>
      </c>
      <c r="C13" s="190">
        <v>68</v>
      </c>
      <c r="D13" s="190">
        <v>332</v>
      </c>
      <c r="E13" s="190">
        <v>3060</v>
      </c>
      <c r="F13" s="190">
        <v>508</v>
      </c>
      <c r="G13" s="190">
        <v>2552</v>
      </c>
      <c r="H13" s="190">
        <v>6993889</v>
      </c>
      <c r="I13" s="190">
        <v>2119295</v>
      </c>
      <c r="J13" s="190">
        <v>4874594</v>
      </c>
    </row>
    <row r="14" spans="1:10" x14ac:dyDescent="0.15">
      <c r="A14" s="193" t="s">
        <v>71</v>
      </c>
      <c r="B14" s="190">
        <v>271</v>
      </c>
      <c r="C14" s="190">
        <v>43</v>
      </c>
      <c r="D14" s="190">
        <v>228</v>
      </c>
      <c r="E14" s="190">
        <v>1560</v>
      </c>
      <c r="F14" s="190">
        <v>217</v>
      </c>
      <c r="G14" s="190">
        <v>1343</v>
      </c>
      <c r="H14" s="190">
        <v>2939573</v>
      </c>
      <c r="I14" s="190">
        <v>590927</v>
      </c>
      <c r="J14" s="190">
        <v>2348646</v>
      </c>
    </row>
    <row r="15" spans="1:10" x14ac:dyDescent="0.15">
      <c r="A15" s="193" t="s">
        <v>72</v>
      </c>
      <c r="B15" s="190">
        <v>245</v>
      </c>
      <c r="C15" s="190">
        <v>29</v>
      </c>
      <c r="D15" s="190">
        <v>216</v>
      </c>
      <c r="E15" s="190">
        <v>1178</v>
      </c>
      <c r="F15" s="190">
        <v>136</v>
      </c>
      <c r="G15" s="190">
        <v>1042</v>
      </c>
      <c r="H15" s="190">
        <v>2368897</v>
      </c>
      <c r="I15" s="190">
        <v>736816</v>
      </c>
      <c r="J15" s="190">
        <v>1632081</v>
      </c>
    </row>
    <row r="16" spans="1:10" x14ac:dyDescent="0.15">
      <c r="A16" s="193" t="s">
        <v>73</v>
      </c>
      <c r="B16" s="190">
        <v>668</v>
      </c>
      <c r="C16" s="190">
        <v>132</v>
      </c>
      <c r="D16" s="190">
        <v>536</v>
      </c>
      <c r="E16" s="190">
        <v>5360</v>
      </c>
      <c r="F16" s="190">
        <v>1288</v>
      </c>
      <c r="G16" s="190">
        <v>4072</v>
      </c>
      <c r="H16" s="190">
        <v>18404063</v>
      </c>
      <c r="I16" s="190">
        <v>9945478</v>
      </c>
      <c r="J16" s="190">
        <v>8458585</v>
      </c>
    </row>
    <row r="17" spans="1:10" x14ac:dyDescent="0.15">
      <c r="A17" s="193" t="s">
        <v>74</v>
      </c>
      <c r="B17" s="190">
        <v>418</v>
      </c>
      <c r="C17" s="190">
        <v>71</v>
      </c>
      <c r="D17" s="190">
        <v>347</v>
      </c>
      <c r="E17" s="190">
        <v>2880</v>
      </c>
      <c r="F17" s="190">
        <v>499</v>
      </c>
      <c r="G17" s="190">
        <v>2381</v>
      </c>
      <c r="H17" s="190">
        <v>7734439</v>
      </c>
      <c r="I17" s="190">
        <v>2797004</v>
      </c>
      <c r="J17" s="190">
        <v>4937435</v>
      </c>
    </row>
    <row r="18" spans="1:10" x14ac:dyDescent="0.15">
      <c r="A18" s="193" t="s">
        <v>75</v>
      </c>
      <c r="B18" s="190">
        <v>214</v>
      </c>
      <c r="C18" s="190">
        <v>20</v>
      </c>
      <c r="D18" s="190">
        <v>194</v>
      </c>
      <c r="E18" s="190">
        <v>1078</v>
      </c>
      <c r="F18" s="190">
        <v>93</v>
      </c>
      <c r="G18" s="190">
        <v>985</v>
      </c>
      <c r="H18" s="190">
        <v>2315397</v>
      </c>
      <c r="I18" s="190">
        <v>637813</v>
      </c>
      <c r="J18" s="190">
        <v>1677584</v>
      </c>
    </row>
    <row r="19" spans="1:10" x14ac:dyDescent="0.15">
      <c r="A19" s="193" t="s">
        <v>76</v>
      </c>
      <c r="B19" s="190">
        <v>102</v>
      </c>
      <c r="C19" s="190">
        <v>11</v>
      </c>
      <c r="D19" s="190">
        <v>91</v>
      </c>
      <c r="E19" s="190">
        <v>419</v>
      </c>
      <c r="F19" s="190">
        <v>26</v>
      </c>
      <c r="G19" s="190">
        <v>393</v>
      </c>
      <c r="H19" s="190">
        <v>623034</v>
      </c>
      <c r="I19" s="190">
        <v>53308</v>
      </c>
      <c r="J19" s="190">
        <v>569726</v>
      </c>
    </row>
    <row r="20" spans="1:10" x14ac:dyDescent="0.15">
      <c r="A20" s="193" t="s">
        <v>77</v>
      </c>
      <c r="B20" s="190">
        <v>67</v>
      </c>
      <c r="C20" s="190">
        <v>11</v>
      </c>
      <c r="D20" s="190">
        <v>56</v>
      </c>
      <c r="E20" s="190">
        <v>429</v>
      </c>
      <c r="F20" s="190">
        <v>85</v>
      </c>
      <c r="G20" s="190">
        <v>344</v>
      </c>
      <c r="H20" s="190">
        <v>2062608</v>
      </c>
      <c r="I20" s="190">
        <v>1454973</v>
      </c>
      <c r="J20" s="190">
        <v>607635</v>
      </c>
    </row>
    <row r="21" spans="1:10" x14ac:dyDescent="0.15">
      <c r="A21" s="193" t="s">
        <v>78</v>
      </c>
      <c r="B21" s="190">
        <v>204</v>
      </c>
      <c r="C21" s="190">
        <v>35</v>
      </c>
      <c r="D21" s="190">
        <v>169</v>
      </c>
      <c r="E21" s="190">
        <v>1043</v>
      </c>
      <c r="F21" s="190">
        <v>110</v>
      </c>
      <c r="G21" s="190">
        <v>933</v>
      </c>
      <c r="H21" s="190">
        <v>1549266</v>
      </c>
      <c r="I21" s="190">
        <v>340145</v>
      </c>
      <c r="J21" s="190">
        <v>1209121</v>
      </c>
    </row>
    <row r="22" spans="1:10" x14ac:dyDescent="0.15">
      <c r="A22" s="193" t="s">
        <v>79</v>
      </c>
      <c r="B22" s="190">
        <v>53</v>
      </c>
      <c r="C22" s="190">
        <v>8</v>
      </c>
      <c r="D22" s="190">
        <v>45</v>
      </c>
      <c r="E22" s="190">
        <v>249</v>
      </c>
      <c r="F22" s="190">
        <v>95</v>
      </c>
      <c r="G22" s="190">
        <v>154</v>
      </c>
      <c r="H22" s="190">
        <v>220090</v>
      </c>
      <c r="I22" s="190">
        <v>35409</v>
      </c>
      <c r="J22" s="190">
        <v>184681</v>
      </c>
    </row>
    <row r="23" spans="1:10" x14ac:dyDescent="0.15">
      <c r="A23" s="193" t="s">
        <v>80</v>
      </c>
      <c r="B23" s="190">
        <v>65</v>
      </c>
      <c r="C23" s="190">
        <v>5</v>
      </c>
      <c r="D23" s="190">
        <v>60</v>
      </c>
      <c r="E23" s="190">
        <v>225</v>
      </c>
      <c r="F23" s="190">
        <v>30</v>
      </c>
      <c r="G23" s="190">
        <v>195</v>
      </c>
      <c r="H23" s="190">
        <v>275085</v>
      </c>
      <c r="I23" s="190">
        <v>31019</v>
      </c>
      <c r="J23" s="190">
        <v>244066</v>
      </c>
    </row>
    <row r="24" spans="1:10" x14ac:dyDescent="0.15">
      <c r="A24" s="193" t="s">
        <v>81</v>
      </c>
      <c r="B24" s="190">
        <v>78</v>
      </c>
      <c r="C24" s="190">
        <v>4</v>
      </c>
      <c r="D24" s="190">
        <v>74</v>
      </c>
      <c r="E24" s="190">
        <v>275</v>
      </c>
      <c r="F24" s="190">
        <v>14</v>
      </c>
      <c r="G24" s="190">
        <v>261</v>
      </c>
      <c r="H24" s="190">
        <v>300029</v>
      </c>
      <c r="I24" s="190">
        <v>18589</v>
      </c>
      <c r="J24" s="190">
        <v>281440</v>
      </c>
    </row>
    <row r="25" spans="1:10" x14ac:dyDescent="0.15">
      <c r="A25" s="193" t="s">
        <v>82</v>
      </c>
      <c r="B25" s="187">
        <v>66</v>
      </c>
      <c r="C25" s="190">
        <v>6</v>
      </c>
      <c r="D25" s="190">
        <v>60</v>
      </c>
      <c r="E25" s="187">
        <v>192</v>
      </c>
      <c r="F25" s="190">
        <v>33</v>
      </c>
      <c r="G25" s="190">
        <v>159</v>
      </c>
      <c r="H25" s="187">
        <v>394414</v>
      </c>
      <c r="I25" s="190">
        <v>238346</v>
      </c>
      <c r="J25" s="190">
        <v>156068</v>
      </c>
    </row>
    <row r="26" spans="1:10" x14ac:dyDescent="0.15">
      <c r="A26" s="194" t="s">
        <v>83</v>
      </c>
      <c r="B26" s="192">
        <v>778</v>
      </c>
      <c r="C26" s="192">
        <v>113</v>
      </c>
      <c r="D26" s="192">
        <v>665</v>
      </c>
      <c r="E26" s="192">
        <v>4329</v>
      </c>
      <c r="F26" s="192">
        <v>617</v>
      </c>
      <c r="G26" s="192">
        <v>3712</v>
      </c>
      <c r="H26" s="192">
        <v>9743375</v>
      </c>
      <c r="I26" s="192">
        <v>2767276</v>
      </c>
      <c r="J26" s="192">
        <v>6976099</v>
      </c>
    </row>
    <row r="27" spans="1:10" x14ac:dyDescent="0.15">
      <c r="A27" s="193" t="s">
        <v>85</v>
      </c>
      <c r="B27" s="189">
        <v>444</v>
      </c>
      <c r="C27" s="190">
        <v>88</v>
      </c>
      <c r="D27" s="190">
        <v>356</v>
      </c>
      <c r="E27" s="189">
        <v>3011</v>
      </c>
      <c r="F27" s="190">
        <v>488</v>
      </c>
      <c r="G27" s="190">
        <v>2523</v>
      </c>
      <c r="H27" s="189">
        <v>7857017</v>
      </c>
      <c r="I27" s="190">
        <v>2506330</v>
      </c>
      <c r="J27" s="190">
        <v>5350687</v>
      </c>
    </row>
    <row r="28" spans="1:10" x14ac:dyDescent="0.15">
      <c r="A28" s="193" t="s">
        <v>86</v>
      </c>
      <c r="B28" s="190">
        <v>57</v>
      </c>
      <c r="C28" s="190">
        <v>3</v>
      </c>
      <c r="D28" s="190">
        <v>54</v>
      </c>
      <c r="E28" s="190">
        <v>195</v>
      </c>
      <c r="F28" s="190">
        <v>11</v>
      </c>
      <c r="G28" s="190">
        <v>184</v>
      </c>
      <c r="H28" s="190">
        <v>223231</v>
      </c>
      <c r="I28" s="195" t="s">
        <v>664</v>
      </c>
      <c r="J28" s="195" t="s">
        <v>664</v>
      </c>
    </row>
    <row r="29" spans="1:10" x14ac:dyDescent="0.15">
      <c r="A29" s="193" t="s">
        <v>87</v>
      </c>
      <c r="B29" s="190">
        <v>79</v>
      </c>
      <c r="C29" s="190">
        <v>4</v>
      </c>
      <c r="D29" s="190">
        <v>75</v>
      </c>
      <c r="E29" s="190">
        <v>310</v>
      </c>
      <c r="F29" s="190">
        <v>7</v>
      </c>
      <c r="G29" s="190">
        <v>303</v>
      </c>
      <c r="H29" s="190">
        <v>474319</v>
      </c>
      <c r="I29" s="190">
        <v>18194</v>
      </c>
      <c r="J29" s="190">
        <v>456125</v>
      </c>
    </row>
    <row r="30" spans="1:10" x14ac:dyDescent="0.15">
      <c r="A30" s="193" t="s">
        <v>88</v>
      </c>
      <c r="B30" s="190">
        <v>33</v>
      </c>
      <c r="C30" s="190">
        <v>6</v>
      </c>
      <c r="D30" s="190">
        <v>27</v>
      </c>
      <c r="E30" s="190">
        <v>137</v>
      </c>
      <c r="F30" s="190">
        <v>40</v>
      </c>
      <c r="G30" s="190">
        <v>97</v>
      </c>
      <c r="H30" s="190">
        <v>207778</v>
      </c>
      <c r="I30" s="190">
        <v>73763</v>
      </c>
      <c r="J30" s="190">
        <v>134015</v>
      </c>
    </row>
    <row r="31" spans="1:10" x14ac:dyDescent="0.15">
      <c r="A31" s="193" t="s">
        <v>89</v>
      </c>
      <c r="B31" s="190">
        <v>66</v>
      </c>
      <c r="C31" s="190">
        <v>4</v>
      </c>
      <c r="D31" s="190">
        <v>62</v>
      </c>
      <c r="E31" s="190">
        <v>310</v>
      </c>
      <c r="F31" s="190">
        <v>29</v>
      </c>
      <c r="G31" s="190">
        <v>281</v>
      </c>
      <c r="H31" s="190">
        <v>525233</v>
      </c>
      <c r="I31" s="190">
        <v>93930</v>
      </c>
      <c r="J31" s="190">
        <v>431303</v>
      </c>
    </row>
    <row r="32" spans="1:10" x14ac:dyDescent="0.15">
      <c r="A32" s="193" t="s">
        <v>90</v>
      </c>
      <c r="B32" s="190">
        <v>40</v>
      </c>
      <c r="C32" s="190">
        <v>5</v>
      </c>
      <c r="D32" s="190">
        <v>35</v>
      </c>
      <c r="E32" s="190">
        <v>151</v>
      </c>
      <c r="F32" s="190">
        <v>27</v>
      </c>
      <c r="G32" s="190">
        <v>124</v>
      </c>
      <c r="H32" s="190">
        <v>133325</v>
      </c>
      <c r="I32" s="195">
        <v>15591</v>
      </c>
      <c r="J32" s="195">
        <v>117734</v>
      </c>
    </row>
    <row r="33" spans="1:10" x14ac:dyDescent="0.15">
      <c r="A33" s="193" t="s">
        <v>91</v>
      </c>
      <c r="B33" s="190">
        <v>25</v>
      </c>
      <c r="C33" s="195">
        <v>1</v>
      </c>
      <c r="D33" s="190">
        <v>24</v>
      </c>
      <c r="E33" s="190">
        <v>92</v>
      </c>
      <c r="F33" s="195">
        <v>11</v>
      </c>
      <c r="G33" s="190">
        <v>81</v>
      </c>
      <c r="H33" s="190">
        <v>138055</v>
      </c>
      <c r="I33" s="195" t="s">
        <v>664</v>
      </c>
      <c r="J33" s="195" t="s">
        <v>664</v>
      </c>
    </row>
    <row r="34" spans="1:10" x14ac:dyDescent="0.15">
      <c r="A34" s="193" t="s">
        <v>92</v>
      </c>
      <c r="B34" s="190">
        <v>34</v>
      </c>
      <c r="C34" s="190">
        <v>2</v>
      </c>
      <c r="D34" s="190">
        <v>32</v>
      </c>
      <c r="E34" s="190">
        <v>123</v>
      </c>
      <c r="F34" s="190">
        <v>4</v>
      </c>
      <c r="G34" s="190">
        <v>119</v>
      </c>
      <c r="H34" s="190">
        <v>184417</v>
      </c>
      <c r="I34" s="195">
        <v>0</v>
      </c>
      <c r="J34" s="195">
        <v>184417</v>
      </c>
    </row>
    <row r="35" spans="1:10" x14ac:dyDescent="0.15">
      <c r="A35" s="194" t="s">
        <v>93</v>
      </c>
      <c r="B35" s="192">
        <v>2170</v>
      </c>
      <c r="C35" s="192">
        <v>367</v>
      </c>
      <c r="D35" s="192">
        <v>1803</v>
      </c>
      <c r="E35" s="192">
        <v>13906</v>
      </c>
      <c r="F35" s="192">
        <v>2338</v>
      </c>
      <c r="G35" s="192">
        <v>11568</v>
      </c>
      <c r="H35" s="192">
        <v>29718115</v>
      </c>
      <c r="I35" s="192">
        <v>9880182</v>
      </c>
      <c r="J35" s="192">
        <v>19837933</v>
      </c>
    </row>
    <row r="36" spans="1:10" x14ac:dyDescent="0.15">
      <c r="A36" s="188" t="s">
        <v>94</v>
      </c>
      <c r="B36" s="189">
        <v>865</v>
      </c>
      <c r="C36" s="190">
        <v>185</v>
      </c>
      <c r="D36" s="190">
        <v>680</v>
      </c>
      <c r="E36" s="189">
        <v>6755</v>
      </c>
      <c r="F36" s="190">
        <v>1374</v>
      </c>
      <c r="G36" s="190">
        <v>5381</v>
      </c>
      <c r="H36" s="189">
        <v>15825942</v>
      </c>
      <c r="I36" s="190">
        <v>6468989</v>
      </c>
      <c r="J36" s="190">
        <v>9356953</v>
      </c>
    </row>
    <row r="37" spans="1:10" x14ac:dyDescent="0.15">
      <c r="A37" s="193" t="s">
        <v>95</v>
      </c>
      <c r="B37" s="190">
        <v>331</v>
      </c>
      <c r="C37" s="190">
        <v>58</v>
      </c>
      <c r="D37" s="190">
        <v>273</v>
      </c>
      <c r="E37" s="190">
        <v>2062</v>
      </c>
      <c r="F37" s="190">
        <v>401</v>
      </c>
      <c r="G37" s="190">
        <v>1661</v>
      </c>
      <c r="H37" s="190">
        <v>4784061</v>
      </c>
      <c r="I37" s="190">
        <v>1644195</v>
      </c>
      <c r="J37" s="190">
        <v>3139866</v>
      </c>
    </row>
    <row r="38" spans="1:10" x14ac:dyDescent="0.15">
      <c r="A38" s="193" t="s">
        <v>96</v>
      </c>
      <c r="B38" s="190">
        <v>378</v>
      </c>
      <c r="C38" s="190">
        <v>53</v>
      </c>
      <c r="D38" s="190">
        <v>325</v>
      </c>
      <c r="E38" s="190">
        <v>2169</v>
      </c>
      <c r="F38" s="190">
        <v>228</v>
      </c>
      <c r="G38" s="190">
        <v>1941</v>
      </c>
      <c r="H38" s="190">
        <v>4388752</v>
      </c>
      <c r="I38" s="190">
        <v>752605</v>
      </c>
      <c r="J38" s="190">
        <v>3636147</v>
      </c>
    </row>
    <row r="39" spans="1:10" x14ac:dyDescent="0.15">
      <c r="A39" s="193" t="s">
        <v>97</v>
      </c>
      <c r="B39" s="190">
        <v>223</v>
      </c>
      <c r="C39" s="190">
        <v>39</v>
      </c>
      <c r="D39" s="190">
        <v>184</v>
      </c>
      <c r="E39" s="190">
        <v>1212</v>
      </c>
      <c r="F39" s="190">
        <v>239</v>
      </c>
      <c r="G39" s="190">
        <v>973</v>
      </c>
      <c r="H39" s="190">
        <v>2281697</v>
      </c>
      <c r="I39" s="190">
        <v>734913</v>
      </c>
      <c r="J39" s="190">
        <v>1546784</v>
      </c>
    </row>
    <row r="40" spans="1:10" x14ac:dyDescent="0.15">
      <c r="A40" s="193" t="s">
        <v>98</v>
      </c>
      <c r="B40" s="190">
        <v>125</v>
      </c>
      <c r="C40" s="190">
        <v>12</v>
      </c>
      <c r="D40" s="190">
        <v>113</v>
      </c>
      <c r="E40" s="190">
        <v>663</v>
      </c>
      <c r="F40" s="190">
        <v>33</v>
      </c>
      <c r="G40" s="190">
        <v>630</v>
      </c>
      <c r="H40" s="190">
        <v>1115040</v>
      </c>
      <c r="I40" s="190">
        <v>163858</v>
      </c>
      <c r="J40" s="190">
        <v>951182</v>
      </c>
    </row>
    <row r="41" spans="1:10" x14ac:dyDescent="0.15">
      <c r="A41" s="193" t="s">
        <v>99</v>
      </c>
      <c r="B41" s="190">
        <v>67</v>
      </c>
      <c r="C41" s="190">
        <v>4</v>
      </c>
      <c r="D41" s="190">
        <v>63</v>
      </c>
      <c r="E41" s="190">
        <v>295</v>
      </c>
      <c r="F41" s="190">
        <v>6</v>
      </c>
      <c r="G41" s="190">
        <v>289</v>
      </c>
      <c r="H41" s="190">
        <v>359522</v>
      </c>
      <c r="I41" s="190">
        <v>15183</v>
      </c>
      <c r="J41" s="190">
        <v>344339</v>
      </c>
    </row>
    <row r="42" spans="1:10" x14ac:dyDescent="0.15">
      <c r="A42" s="193" t="s">
        <v>100</v>
      </c>
      <c r="B42" s="190">
        <v>125</v>
      </c>
      <c r="C42" s="190">
        <v>11</v>
      </c>
      <c r="D42" s="190">
        <v>114</v>
      </c>
      <c r="E42" s="190">
        <v>487</v>
      </c>
      <c r="F42" s="190">
        <v>31</v>
      </c>
      <c r="G42" s="190">
        <v>456</v>
      </c>
      <c r="H42" s="190">
        <v>643843</v>
      </c>
      <c r="I42" s="190">
        <v>44964</v>
      </c>
      <c r="J42" s="190">
        <v>598879</v>
      </c>
    </row>
    <row r="43" spans="1:10" x14ac:dyDescent="0.15">
      <c r="A43" s="193" t="s">
        <v>101</v>
      </c>
      <c r="B43" s="190">
        <v>56</v>
      </c>
      <c r="C43" s="190">
        <v>5</v>
      </c>
      <c r="D43" s="190">
        <v>51</v>
      </c>
      <c r="E43" s="190">
        <v>263</v>
      </c>
      <c r="F43" s="190">
        <v>26</v>
      </c>
      <c r="G43" s="190">
        <v>237</v>
      </c>
      <c r="H43" s="190">
        <v>319258</v>
      </c>
      <c r="I43" s="190">
        <v>55475</v>
      </c>
      <c r="J43" s="190">
        <v>263783</v>
      </c>
    </row>
    <row r="44" spans="1:10" x14ac:dyDescent="0.15">
      <c r="A44" s="194" t="s">
        <v>102</v>
      </c>
      <c r="B44" s="192">
        <v>3108</v>
      </c>
      <c r="C44" s="192">
        <v>658</v>
      </c>
      <c r="D44" s="192">
        <v>2450</v>
      </c>
      <c r="E44" s="192">
        <v>19186</v>
      </c>
      <c r="F44" s="192">
        <v>4780</v>
      </c>
      <c r="G44" s="192">
        <v>14406</v>
      </c>
      <c r="H44" s="192">
        <v>50637295</v>
      </c>
      <c r="I44" s="192">
        <v>23658281</v>
      </c>
      <c r="J44" s="192">
        <v>26979014</v>
      </c>
    </row>
    <row r="45" spans="1:10" x14ac:dyDescent="0.15">
      <c r="A45" s="193" t="s">
        <v>103</v>
      </c>
      <c r="B45" s="189">
        <v>1420</v>
      </c>
      <c r="C45" s="190">
        <v>253</v>
      </c>
      <c r="D45" s="190">
        <v>1167</v>
      </c>
      <c r="E45" s="189">
        <v>8383</v>
      </c>
      <c r="F45" s="190">
        <v>1719</v>
      </c>
      <c r="G45" s="190">
        <v>6664</v>
      </c>
      <c r="H45" s="189">
        <v>19745872</v>
      </c>
      <c r="I45" s="190">
        <v>7934620</v>
      </c>
      <c r="J45" s="190">
        <v>11811252</v>
      </c>
    </row>
    <row r="46" spans="1:10" x14ac:dyDescent="0.15">
      <c r="A46" s="193" t="s">
        <v>104</v>
      </c>
      <c r="B46" s="190">
        <v>1274</v>
      </c>
      <c r="C46" s="190">
        <v>342</v>
      </c>
      <c r="D46" s="190">
        <v>932</v>
      </c>
      <c r="E46" s="190">
        <v>8101</v>
      </c>
      <c r="F46" s="190">
        <v>2500</v>
      </c>
      <c r="G46" s="190">
        <v>5601</v>
      </c>
      <c r="H46" s="190">
        <v>22983830</v>
      </c>
      <c r="I46" s="190">
        <v>12013868</v>
      </c>
      <c r="J46" s="190">
        <v>10969962</v>
      </c>
    </row>
    <row r="47" spans="1:10" x14ac:dyDescent="0.15">
      <c r="A47" s="193" t="s">
        <v>105</v>
      </c>
      <c r="B47" s="190">
        <v>119</v>
      </c>
      <c r="C47" s="190">
        <v>26</v>
      </c>
      <c r="D47" s="190">
        <v>93</v>
      </c>
      <c r="E47" s="190">
        <v>1236</v>
      </c>
      <c r="F47" s="190">
        <v>347</v>
      </c>
      <c r="G47" s="190">
        <v>889</v>
      </c>
      <c r="H47" s="190">
        <v>4650876</v>
      </c>
      <c r="I47" s="190">
        <v>2517147</v>
      </c>
      <c r="J47" s="190">
        <v>2133729</v>
      </c>
    </row>
    <row r="48" spans="1:10" x14ac:dyDescent="0.15">
      <c r="A48" s="193" t="s">
        <v>106</v>
      </c>
      <c r="B48" s="190">
        <v>171</v>
      </c>
      <c r="C48" s="190">
        <v>25</v>
      </c>
      <c r="D48" s="190">
        <v>146</v>
      </c>
      <c r="E48" s="190">
        <v>865</v>
      </c>
      <c r="F48" s="190">
        <v>114</v>
      </c>
      <c r="G48" s="190">
        <v>751</v>
      </c>
      <c r="H48" s="190">
        <v>2298124</v>
      </c>
      <c r="I48" s="190">
        <v>1070117</v>
      </c>
      <c r="J48" s="190">
        <v>1228007</v>
      </c>
    </row>
    <row r="49" spans="1:10" x14ac:dyDescent="0.15">
      <c r="A49" s="196" t="s">
        <v>107</v>
      </c>
      <c r="B49" s="187">
        <v>124</v>
      </c>
      <c r="C49" s="187">
        <v>12</v>
      </c>
      <c r="D49" s="187">
        <v>112</v>
      </c>
      <c r="E49" s="187">
        <v>601</v>
      </c>
      <c r="F49" s="187">
        <v>100</v>
      </c>
      <c r="G49" s="187">
        <v>501</v>
      </c>
      <c r="H49" s="187">
        <v>958593</v>
      </c>
      <c r="I49" s="187">
        <v>122529</v>
      </c>
      <c r="J49" s="187">
        <v>836064</v>
      </c>
    </row>
  </sheetData>
  <mergeCells count="4">
    <mergeCell ref="A5:A6"/>
    <mergeCell ref="B5:D5"/>
    <mergeCell ref="E5:G5"/>
    <mergeCell ref="H5:J5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0"/>
  <sheetViews>
    <sheetView workbookViewId="0">
      <pane xSplit="3" ySplit="6" topLeftCell="L7" activePane="bottomRight" state="frozen"/>
      <selection pane="topRight" activeCell="D1" sqref="D1"/>
      <selection pane="bottomLeft" activeCell="A7" sqref="A7"/>
      <selection pane="bottomRight" activeCell="Q2" sqref="Q2"/>
    </sheetView>
  </sheetViews>
  <sheetFormatPr defaultRowHeight="13.5" x14ac:dyDescent="0.15"/>
  <cols>
    <col min="1" max="1" width="9" style="140"/>
    <col min="2" max="2" width="34.125" style="135" customWidth="1"/>
    <col min="3" max="3" width="10.75" style="135" customWidth="1"/>
    <col min="4" max="10" width="9.125" style="135" bestFit="1" customWidth="1"/>
    <col min="11" max="11" width="9.375" style="135" customWidth="1"/>
    <col min="12" max="12" width="9.125" style="135" customWidth="1"/>
    <col min="13" max="13" width="10.5" style="135" customWidth="1"/>
    <col min="14" max="14" width="7.125" style="135" bestFit="1" customWidth="1"/>
    <col min="15" max="15" width="7" style="135" bestFit="1" customWidth="1"/>
    <col min="16" max="16" width="7.75" style="135" bestFit="1" customWidth="1"/>
    <col min="17" max="17" width="15.5" style="135" customWidth="1"/>
    <col min="18" max="18" width="11.125" style="135" customWidth="1"/>
    <col min="19" max="19" width="11.625" style="135" customWidth="1"/>
    <col min="20" max="20" width="6.375" style="135" bestFit="1" customWidth="1"/>
    <col min="21" max="21" width="6.625" style="135" bestFit="1" customWidth="1"/>
    <col min="22" max="22" width="7" style="135" bestFit="1" customWidth="1"/>
    <col min="23" max="23" width="10.5" style="135" bestFit="1" customWidth="1"/>
    <col min="24" max="16384" width="9" style="135"/>
  </cols>
  <sheetData>
    <row r="1" spans="1:23" s="111" customFormat="1" ht="23.25" customHeight="1" x14ac:dyDescent="0.15">
      <c r="A1" s="308" t="s">
        <v>645</v>
      </c>
      <c r="B1" s="308"/>
    </row>
    <row r="2" spans="1:23" s="111" customFormat="1" ht="24" customHeight="1" x14ac:dyDescent="0.15">
      <c r="A2" s="309"/>
      <c r="B2" s="309"/>
    </row>
    <row r="3" spans="1:23" s="111" customFormat="1" ht="13.5" customHeight="1" x14ac:dyDescent="0.15">
      <c r="A3" s="310" t="s">
        <v>142</v>
      </c>
      <c r="B3" s="311"/>
      <c r="C3" s="316" t="s">
        <v>662</v>
      </c>
      <c r="D3" s="317"/>
      <c r="E3" s="317"/>
      <c r="F3" s="317"/>
      <c r="G3" s="317"/>
      <c r="H3" s="317"/>
      <c r="I3" s="317"/>
      <c r="J3" s="317"/>
      <c r="K3" s="318"/>
      <c r="L3" s="316" t="s">
        <v>143</v>
      </c>
      <c r="M3" s="317"/>
      <c r="N3" s="318"/>
      <c r="O3" s="112"/>
      <c r="P3" s="112"/>
      <c r="Q3" s="112"/>
      <c r="R3" s="112"/>
      <c r="S3" s="112"/>
      <c r="T3" s="112"/>
      <c r="U3" s="113"/>
      <c r="V3" s="319" t="s">
        <v>144</v>
      </c>
    </row>
    <row r="4" spans="1:23" s="111" customFormat="1" ht="10.5" customHeight="1" x14ac:dyDescent="0.15">
      <c r="A4" s="312"/>
      <c r="B4" s="313"/>
      <c r="C4" s="319" t="s">
        <v>145</v>
      </c>
      <c r="D4" s="316" t="s">
        <v>146</v>
      </c>
      <c r="E4" s="317"/>
      <c r="F4" s="317"/>
      <c r="G4" s="317"/>
      <c r="H4" s="317"/>
      <c r="I4" s="317"/>
      <c r="J4" s="317"/>
      <c r="K4" s="318"/>
      <c r="L4" s="322" t="s">
        <v>145</v>
      </c>
      <c r="M4" s="322" t="s">
        <v>147</v>
      </c>
      <c r="N4" s="322" t="s">
        <v>148</v>
      </c>
      <c r="O4" s="114" t="s">
        <v>665</v>
      </c>
      <c r="P4" s="114" t="s">
        <v>149</v>
      </c>
      <c r="Q4" s="114" t="s">
        <v>150</v>
      </c>
      <c r="R4" s="114" t="s">
        <v>151</v>
      </c>
      <c r="S4" s="114" t="s">
        <v>22</v>
      </c>
      <c r="T4" s="114" t="s">
        <v>152</v>
      </c>
      <c r="U4" s="115" t="s">
        <v>153</v>
      </c>
      <c r="V4" s="320"/>
    </row>
    <row r="5" spans="1:23" s="111" customFormat="1" ht="10.5" customHeight="1" x14ac:dyDescent="0.15">
      <c r="A5" s="312"/>
      <c r="B5" s="313"/>
      <c r="C5" s="320"/>
      <c r="D5" s="116" t="s">
        <v>154</v>
      </c>
      <c r="E5" s="117" t="s">
        <v>155</v>
      </c>
      <c r="F5" s="117" t="s">
        <v>156</v>
      </c>
      <c r="G5" s="117" t="s">
        <v>157</v>
      </c>
      <c r="H5" s="117" t="s">
        <v>158</v>
      </c>
      <c r="I5" s="117" t="s">
        <v>159</v>
      </c>
      <c r="J5" s="117" t="s">
        <v>160</v>
      </c>
      <c r="K5" s="117" t="s">
        <v>161</v>
      </c>
      <c r="L5" s="323"/>
      <c r="M5" s="323"/>
      <c r="N5" s="323"/>
      <c r="O5" s="114" t="s">
        <v>162</v>
      </c>
      <c r="P5" s="114" t="s">
        <v>163</v>
      </c>
      <c r="Q5" s="114" t="s">
        <v>164</v>
      </c>
      <c r="R5" s="114" t="s">
        <v>165</v>
      </c>
      <c r="S5" s="114" t="s">
        <v>166</v>
      </c>
      <c r="T5" s="114" t="s">
        <v>167</v>
      </c>
      <c r="U5" s="115" t="s">
        <v>167</v>
      </c>
      <c r="V5" s="320"/>
    </row>
    <row r="6" spans="1:23" s="111" customFormat="1" ht="10.5" customHeight="1" x14ac:dyDescent="0.15">
      <c r="A6" s="314"/>
      <c r="B6" s="315"/>
      <c r="C6" s="321"/>
      <c r="D6" s="118" t="s">
        <v>168</v>
      </c>
      <c r="E6" s="119" t="s">
        <v>41</v>
      </c>
      <c r="F6" s="119" t="s">
        <v>41</v>
      </c>
      <c r="G6" s="119" t="s">
        <v>41</v>
      </c>
      <c r="H6" s="119" t="s">
        <v>41</v>
      </c>
      <c r="I6" s="119" t="s">
        <v>41</v>
      </c>
      <c r="J6" s="119" t="s">
        <v>41</v>
      </c>
      <c r="K6" s="119" t="s">
        <v>169</v>
      </c>
      <c r="L6" s="324"/>
      <c r="M6" s="324"/>
      <c r="N6" s="324"/>
      <c r="O6" s="119" t="s">
        <v>21</v>
      </c>
      <c r="P6" s="119" t="s">
        <v>21</v>
      </c>
      <c r="Q6" s="119" t="s">
        <v>28</v>
      </c>
      <c r="R6" s="119" t="s">
        <v>28</v>
      </c>
      <c r="S6" s="119" t="s">
        <v>170</v>
      </c>
      <c r="T6" s="120" t="s">
        <v>171</v>
      </c>
      <c r="U6" s="121" t="s">
        <v>171</v>
      </c>
      <c r="V6" s="321"/>
    </row>
    <row r="7" spans="1:23" s="111" customFormat="1" ht="13.5" customHeight="1" x14ac:dyDescent="0.15">
      <c r="A7" s="306" t="s">
        <v>172</v>
      </c>
      <c r="B7" s="307"/>
      <c r="C7" s="122">
        <v>2693</v>
      </c>
      <c r="D7" s="122">
        <v>906</v>
      </c>
      <c r="E7" s="122">
        <v>566</v>
      </c>
      <c r="F7" s="122">
        <v>574</v>
      </c>
      <c r="G7" s="122">
        <v>366</v>
      </c>
      <c r="H7" s="122">
        <v>140</v>
      </c>
      <c r="I7" s="122">
        <v>82</v>
      </c>
      <c r="J7" s="122">
        <v>49</v>
      </c>
      <c r="K7" s="122">
        <v>10</v>
      </c>
      <c r="L7" s="122">
        <v>23148</v>
      </c>
      <c r="M7" s="122">
        <v>20986</v>
      </c>
      <c r="N7" s="122">
        <v>2162</v>
      </c>
      <c r="O7" s="122">
        <v>473</v>
      </c>
      <c r="P7" s="122">
        <v>399</v>
      </c>
      <c r="Q7" s="122">
        <v>101088400</v>
      </c>
      <c r="R7" s="122">
        <v>3805092</v>
      </c>
      <c r="S7" s="122">
        <v>337343</v>
      </c>
      <c r="T7" s="122">
        <v>281</v>
      </c>
      <c r="U7" s="122">
        <v>891</v>
      </c>
      <c r="V7" s="123" t="s">
        <v>12</v>
      </c>
    </row>
    <row r="8" spans="1:23" s="111" customFormat="1" ht="13.5" customHeight="1" x14ac:dyDescent="0.15">
      <c r="A8" s="124"/>
      <c r="B8" s="125" t="s">
        <v>173</v>
      </c>
      <c r="C8" s="126">
        <v>870</v>
      </c>
      <c r="D8" s="126">
        <v>212</v>
      </c>
      <c r="E8" s="126">
        <v>194</v>
      </c>
      <c r="F8" s="126">
        <v>231</v>
      </c>
      <c r="G8" s="126">
        <v>125</v>
      </c>
      <c r="H8" s="126">
        <v>57</v>
      </c>
      <c r="I8" s="126">
        <v>28</v>
      </c>
      <c r="J8" s="126">
        <v>19</v>
      </c>
      <c r="K8" s="126">
        <v>4</v>
      </c>
      <c r="L8" s="126">
        <v>8424</v>
      </c>
      <c r="M8" s="126">
        <v>8192</v>
      </c>
      <c r="N8" s="126">
        <v>232</v>
      </c>
      <c r="O8" s="126">
        <v>41</v>
      </c>
      <c r="P8" s="126">
        <v>139</v>
      </c>
      <c r="Q8" s="126">
        <v>72002526</v>
      </c>
      <c r="R8" s="240">
        <v>2042248</v>
      </c>
      <c r="S8" s="126">
        <v>0</v>
      </c>
      <c r="T8" s="126">
        <v>0</v>
      </c>
      <c r="U8" s="126">
        <v>0</v>
      </c>
      <c r="V8" s="127" t="s">
        <v>174</v>
      </c>
    </row>
    <row r="9" spans="1:23" s="111" customFormat="1" ht="13.5" customHeight="1" x14ac:dyDescent="0.15">
      <c r="A9" s="124"/>
      <c r="B9" s="125" t="s">
        <v>175</v>
      </c>
      <c r="C9" s="126">
        <v>1823</v>
      </c>
      <c r="D9" s="126">
        <v>694</v>
      </c>
      <c r="E9" s="126">
        <v>372</v>
      </c>
      <c r="F9" s="126">
        <v>343</v>
      </c>
      <c r="G9" s="126">
        <v>241</v>
      </c>
      <c r="H9" s="126">
        <v>83</v>
      </c>
      <c r="I9" s="126">
        <v>54</v>
      </c>
      <c r="J9" s="126">
        <v>30</v>
      </c>
      <c r="K9" s="126">
        <v>6</v>
      </c>
      <c r="L9" s="126">
        <v>14724</v>
      </c>
      <c r="M9" s="126">
        <v>12794</v>
      </c>
      <c r="N9" s="126">
        <v>1930</v>
      </c>
      <c r="O9" s="126">
        <v>432</v>
      </c>
      <c r="P9" s="126">
        <v>260</v>
      </c>
      <c r="Q9" s="126">
        <v>29085874</v>
      </c>
      <c r="R9" s="240">
        <v>1762844</v>
      </c>
      <c r="S9" s="126">
        <v>337343</v>
      </c>
      <c r="T9" s="126">
        <v>281</v>
      </c>
      <c r="U9" s="126">
        <v>891</v>
      </c>
      <c r="V9" s="127" t="s">
        <v>176</v>
      </c>
    </row>
    <row r="10" spans="1:23" s="111" customFormat="1" ht="13.5" customHeight="1" x14ac:dyDescent="0.15">
      <c r="A10" s="128" t="s">
        <v>177</v>
      </c>
      <c r="B10" s="129"/>
      <c r="C10" s="130">
        <v>2693</v>
      </c>
      <c r="D10" s="130">
        <v>906</v>
      </c>
      <c r="E10" s="130">
        <v>566</v>
      </c>
      <c r="F10" s="130">
        <v>574</v>
      </c>
      <c r="G10" s="130">
        <v>366</v>
      </c>
      <c r="H10" s="130">
        <v>140</v>
      </c>
      <c r="I10" s="130">
        <v>82</v>
      </c>
      <c r="J10" s="130">
        <v>49</v>
      </c>
      <c r="K10" s="130">
        <v>10</v>
      </c>
      <c r="L10" s="130">
        <v>23148</v>
      </c>
      <c r="M10" s="241">
        <v>20986</v>
      </c>
      <c r="N10" s="130">
        <v>2162</v>
      </c>
      <c r="O10" s="130">
        <v>473</v>
      </c>
      <c r="P10" s="130">
        <v>399</v>
      </c>
      <c r="Q10" s="130">
        <v>101088400</v>
      </c>
      <c r="R10" s="130">
        <v>3805092</v>
      </c>
      <c r="S10" s="130">
        <v>337343</v>
      </c>
      <c r="T10" s="130">
        <v>281</v>
      </c>
      <c r="U10" s="130">
        <v>891</v>
      </c>
      <c r="V10" s="131"/>
    </row>
    <row r="11" spans="1:23" x14ac:dyDescent="0.15">
      <c r="A11" s="132">
        <v>50</v>
      </c>
      <c r="B11" s="133" t="s">
        <v>178</v>
      </c>
      <c r="C11" s="263">
        <v>3</v>
      </c>
      <c r="D11" s="263">
        <v>0</v>
      </c>
      <c r="E11" s="263">
        <v>0</v>
      </c>
      <c r="F11" s="263">
        <v>1</v>
      </c>
      <c r="G11" s="263">
        <v>2</v>
      </c>
      <c r="H11" s="263">
        <v>0</v>
      </c>
      <c r="I11" s="263">
        <v>0</v>
      </c>
      <c r="J11" s="263">
        <v>0</v>
      </c>
      <c r="K11" s="263">
        <v>0</v>
      </c>
      <c r="L11" s="263">
        <v>36</v>
      </c>
      <c r="M11" s="263">
        <v>36</v>
      </c>
      <c r="N11" s="263">
        <v>0</v>
      </c>
      <c r="O11" s="263">
        <v>0</v>
      </c>
      <c r="P11" s="263">
        <v>0</v>
      </c>
      <c r="Q11" s="264">
        <v>143207</v>
      </c>
      <c r="R11" s="264">
        <v>1026</v>
      </c>
      <c r="S11" s="263">
        <v>0</v>
      </c>
      <c r="T11" s="263">
        <v>0</v>
      </c>
      <c r="U11" s="263">
        <v>0</v>
      </c>
      <c r="V11" s="134">
        <v>50</v>
      </c>
      <c r="W11" s="262"/>
    </row>
    <row r="12" spans="1:23" x14ac:dyDescent="0.15">
      <c r="A12" s="132">
        <v>51</v>
      </c>
      <c r="B12" s="133" t="s">
        <v>179</v>
      </c>
      <c r="C12" s="263">
        <v>29</v>
      </c>
      <c r="D12" s="263">
        <v>7</v>
      </c>
      <c r="E12" s="263">
        <v>11</v>
      </c>
      <c r="F12" s="263">
        <v>6</v>
      </c>
      <c r="G12" s="263">
        <v>3</v>
      </c>
      <c r="H12" s="263">
        <v>2</v>
      </c>
      <c r="I12" s="263">
        <v>0</v>
      </c>
      <c r="J12" s="263">
        <v>0</v>
      </c>
      <c r="K12" s="263">
        <v>0</v>
      </c>
      <c r="L12" s="263">
        <v>187</v>
      </c>
      <c r="M12" s="263">
        <v>184</v>
      </c>
      <c r="N12" s="263">
        <v>3</v>
      </c>
      <c r="O12" s="263">
        <v>1</v>
      </c>
      <c r="P12" s="263">
        <v>0</v>
      </c>
      <c r="Q12" s="263">
        <v>450916</v>
      </c>
      <c r="R12" s="265" t="s">
        <v>664</v>
      </c>
      <c r="S12" s="263">
        <v>0</v>
      </c>
      <c r="T12" s="263">
        <v>0</v>
      </c>
      <c r="U12" s="263">
        <v>0</v>
      </c>
      <c r="V12" s="134">
        <v>51</v>
      </c>
    </row>
    <row r="13" spans="1:23" x14ac:dyDescent="0.15">
      <c r="A13" s="132">
        <v>52</v>
      </c>
      <c r="B13" s="133" t="s">
        <v>180</v>
      </c>
      <c r="C13" s="263">
        <v>138</v>
      </c>
      <c r="D13" s="263">
        <v>36</v>
      </c>
      <c r="E13" s="263">
        <v>28</v>
      </c>
      <c r="F13" s="263">
        <v>26</v>
      </c>
      <c r="G13" s="263">
        <v>22</v>
      </c>
      <c r="H13" s="263">
        <v>17</v>
      </c>
      <c r="I13" s="263">
        <v>3</v>
      </c>
      <c r="J13" s="263">
        <v>5</v>
      </c>
      <c r="K13" s="263">
        <v>1</v>
      </c>
      <c r="L13" s="263">
        <v>1577</v>
      </c>
      <c r="M13" s="263">
        <v>1562</v>
      </c>
      <c r="N13" s="263">
        <v>15</v>
      </c>
      <c r="O13" s="263">
        <v>8</v>
      </c>
      <c r="P13" s="263">
        <v>22</v>
      </c>
      <c r="Q13" s="263">
        <v>21544079</v>
      </c>
      <c r="R13" s="263">
        <v>13607</v>
      </c>
      <c r="S13" s="263">
        <v>0</v>
      </c>
      <c r="T13" s="263">
        <v>0</v>
      </c>
      <c r="U13" s="263">
        <v>0</v>
      </c>
      <c r="V13" s="134">
        <v>52</v>
      </c>
    </row>
    <row r="14" spans="1:23" x14ac:dyDescent="0.15">
      <c r="A14" s="132">
        <v>53</v>
      </c>
      <c r="B14" s="133" t="s">
        <v>181</v>
      </c>
      <c r="C14" s="263">
        <v>196</v>
      </c>
      <c r="D14" s="263">
        <v>45</v>
      </c>
      <c r="E14" s="263">
        <v>46</v>
      </c>
      <c r="F14" s="263">
        <v>52</v>
      </c>
      <c r="G14" s="263">
        <v>32</v>
      </c>
      <c r="H14" s="263">
        <v>14</v>
      </c>
      <c r="I14" s="263">
        <v>5</v>
      </c>
      <c r="J14" s="263">
        <v>1</v>
      </c>
      <c r="K14" s="263">
        <v>1</v>
      </c>
      <c r="L14" s="263">
        <v>1714</v>
      </c>
      <c r="M14" s="263">
        <v>1589</v>
      </c>
      <c r="N14" s="263">
        <v>125</v>
      </c>
      <c r="O14" s="263">
        <v>12</v>
      </c>
      <c r="P14" s="263">
        <v>29</v>
      </c>
      <c r="Q14" s="263">
        <v>12731012</v>
      </c>
      <c r="R14" s="263">
        <v>552092</v>
      </c>
      <c r="S14" s="263">
        <v>0</v>
      </c>
      <c r="T14" s="263">
        <v>0</v>
      </c>
      <c r="U14" s="263">
        <v>0</v>
      </c>
      <c r="V14" s="134">
        <v>53</v>
      </c>
    </row>
    <row r="15" spans="1:23" x14ac:dyDescent="0.15">
      <c r="A15" s="132">
        <v>54</v>
      </c>
      <c r="B15" s="133" t="s">
        <v>182</v>
      </c>
      <c r="C15" s="263">
        <v>292</v>
      </c>
      <c r="D15" s="263">
        <v>64</v>
      </c>
      <c r="E15" s="263">
        <v>61</v>
      </c>
      <c r="F15" s="263">
        <v>91</v>
      </c>
      <c r="G15" s="263">
        <v>45</v>
      </c>
      <c r="H15" s="263">
        <v>12</v>
      </c>
      <c r="I15" s="263">
        <v>12</v>
      </c>
      <c r="J15" s="263">
        <v>6</v>
      </c>
      <c r="K15" s="263">
        <v>1</v>
      </c>
      <c r="L15" s="263">
        <v>2881</v>
      </c>
      <c r="M15" s="263">
        <v>2833</v>
      </c>
      <c r="N15" s="263">
        <v>48</v>
      </c>
      <c r="O15" s="263">
        <v>10</v>
      </c>
      <c r="P15" s="263">
        <v>32</v>
      </c>
      <c r="Q15" s="263">
        <v>17327986</v>
      </c>
      <c r="R15" s="263">
        <v>1230920</v>
      </c>
      <c r="S15" s="263">
        <v>0</v>
      </c>
      <c r="T15" s="263">
        <v>0</v>
      </c>
      <c r="U15" s="263">
        <v>0</v>
      </c>
      <c r="V15" s="134">
        <v>54</v>
      </c>
    </row>
    <row r="16" spans="1:23" x14ac:dyDescent="0.15">
      <c r="A16" s="132">
        <v>55</v>
      </c>
      <c r="B16" s="133" t="s">
        <v>183</v>
      </c>
      <c r="C16" s="263">
        <v>212</v>
      </c>
      <c r="D16" s="263">
        <v>60</v>
      </c>
      <c r="E16" s="263">
        <v>48</v>
      </c>
      <c r="F16" s="263">
        <v>55</v>
      </c>
      <c r="G16" s="263">
        <v>21</v>
      </c>
      <c r="H16" s="263">
        <v>12</v>
      </c>
      <c r="I16" s="263">
        <v>8</v>
      </c>
      <c r="J16" s="263">
        <v>7</v>
      </c>
      <c r="K16" s="263">
        <v>1</v>
      </c>
      <c r="L16" s="263">
        <v>2029</v>
      </c>
      <c r="M16" s="263">
        <v>1988</v>
      </c>
      <c r="N16" s="263">
        <v>41</v>
      </c>
      <c r="O16" s="263">
        <v>10</v>
      </c>
      <c r="P16" s="263">
        <v>56</v>
      </c>
      <c r="Q16" s="264">
        <v>19805326</v>
      </c>
      <c r="R16" s="265" t="s">
        <v>664</v>
      </c>
      <c r="S16" s="263">
        <v>0</v>
      </c>
      <c r="T16" s="263">
        <v>0</v>
      </c>
      <c r="U16" s="263">
        <v>0</v>
      </c>
      <c r="V16" s="134">
        <v>55</v>
      </c>
    </row>
    <row r="17" spans="1:22" x14ac:dyDescent="0.15">
      <c r="A17" s="132">
        <v>56</v>
      </c>
      <c r="B17" s="133" t="s">
        <v>184</v>
      </c>
      <c r="C17" s="263">
        <v>5</v>
      </c>
      <c r="D17" s="263">
        <v>2</v>
      </c>
      <c r="E17" s="263">
        <v>0</v>
      </c>
      <c r="F17" s="263">
        <v>0</v>
      </c>
      <c r="G17" s="263">
        <v>2</v>
      </c>
      <c r="H17" s="263">
        <v>0</v>
      </c>
      <c r="I17" s="263">
        <v>0</v>
      </c>
      <c r="J17" s="263">
        <v>1</v>
      </c>
      <c r="K17" s="263">
        <v>0</v>
      </c>
      <c r="L17" s="263">
        <v>100</v>
      </c>
      <c r="M17" s="263">
        <v>100</v>
      </c>
      <c r="N17" s="263">
        <v>0</v>
      </c>
      <c r="O17" s="263">
        <v>0</v>
      </c>
      <c r="P17" s="263">
        <v>0</v>
      </c>
      <c r="Q17" s="263">
        <v>248607</v>
      </c>
      <c r="R17" s="263">
        <v>0</v>
      </c>
      <c r="S17" s="263">
        <v>3676</v>
      </c>
      <c r="T17" s="263">
        <v>3</v>
      </c>
      <c r="U17" s="263">
        <v>2</v>
      </c>
      <c r="V17" s="134">
        <v>56</v>
      </c>
    </row>
    <row r="18" spans="1:22" x14ac:dyDescent="0.15">
      <c r="A18" s="132">
        <v>57</v>
      </c>
      <c r="B18" s="133" t="s">
        <v>185</v>
      </c>
      <c r="C18" s="263">
        <v>243</v>
      </c>
      <c r="D18" s="263">
        <v>99</v>
      </c>
      <c r="E18" s="263">
        <v>63</v>
      </c>
      <c r="F18" s="263">
        <v>59</v>
      </c>
      <c r="G18" s="263">
        <v>16</v>
      </c>
      <c r="H18" s="263">
        <v>3</v>
      </c>
      <c r="I18" s="263">
        <v>1</v>
      </c>
      <c r="J18" s="263">
        <v>1</v>
      </c>
      <c r="K18" s="263">
        <v>1</v>
      </c>
      <c r="L18" s="263">
        <v>1216</v>
      </c>
      <c r="M18" s="263">
        <v>1070</v>
      </c>
      <c r="N18" s="263">
        <v>146</v>
      </c>
      <c r="O18" s="263">
        <v>22</v>
      </c>
      <c r="P18" s="263">
        <v>11</v>
      </c>
      <c r="Q18" s="263">
        <v>2063136</v>
      </c>
      <c r="R18" s="263">
        <v>82903</v>
      </c>
      <c r="S18" s="263">
        <v>59191</v>
      </c>
      <c r="T18" s="263">
        <v>43</v>
      </c>
      <c r="U18" s="263">
        <v>122</v>
      </c>
      <c r="V18" s="134">
        <v>57</v>
      </c>
    </row>
    <row r="19" spans="1:22" x14ac:dyDescent="0.15">
      <c r="A19" s="132">
        <v>58</v>
      </c>
      <c r="B19" s="133" t="s">
        <v>186</v>
      </c>
      <c r="C19" s="263">
        <v>523</v>
      </c>
      <c r="D19" s="263">
        <v>213</v>
      </c>
      <c r="E19" s="263">
        <v>94</v>
      </c>
      <c r="F19" s="263">
        <v>61</v>
      </c>
      <c r="G19" s="263">
        <v>88</v>
      </c>
      <c r="H19" s="263">
        <v>26</v>
      </c>
      <c r="I19" s="263">
        <v>17</v>
      </c>
      <c r="J19" s="263">
        <v>20</v>
      </c>
      <c r="K19" s="263">
        <v>4</v>
      </c>
      <c r="L19" s="263">
        <v>5460</v>
      </c>
      <c r="M19" s="263">
        <v>4252</v>
      </c>
      <c r="N19" s="263">
        <v>1208</v>
      </c>
      <c r="O19" s="263">
        <v>278</v>
      </c>
      <c r="P19" s="263">
        <v>110</v>
      </c>
      <c r="Q19" s="263">
        <v>7972814</v>
      </c>
      <c r="R19" s="263">
        <v>73553</v>
      </c>
      <c r="S19" s="263">
        <v>92599</v>
      </c>
      <c r="T19" s="263">
        <v>129</v>
      </c>
      <c r="U19" s="263">
        <v>128</v>
      </c>
      <c r="V19" s="134">
        <v>58</v>
      </c>
    </row>
    <row r="20" spans="1:22" x14ac:dyDescent="0.15">
      <c r="A20" s="132">
        <v>59</v>
      </c>
      <c r="B20" s="133" t="s">
        <v>187</v>
      </c>
      <c r="C20" s="263">
        <v>266</v>
      </c>
      <c r="D20" s="263">
        <v>107</v>
      </c>
      <c r="E20" s="263">
        <v>48</v>
      </c>
      <c r="F20" s="263">
        <v>38</v>
      </c>
      <c r="G20" s="263">
        <v>38</v>
      </c>
      <c r="H20" s="263">
        <v>20</v>
      </c>
      <c r="I20" s="263">
        <v>11</v>
      </c>
      <c r="J20" s="263">
        <v>4</v>
      </c>
      <c r="K20" s="263">
        <v>0</v>
      </c>
      <c r="L20" s="263">
        <v>2269</v>
      </c>
      <c r="M20" s="263">
        <v>2069</v>
      </c>
      <c r="N20" s="263">
        <v>200</v>
      </c>
      <c r="O20" s="263">
        <v>18</v>
      </c>
      <c r="P20" s="263">
        <v>29</v>
      </c>
      <c r="Q20" s="263">
        <v>7102065</v>
      </c>
      <c r="R20" s="263">
        <v>1166067</v>
      </c>
      <c r="S20" s="263">
        <v>32151</v>
      </c>
      <c r="T20" s="263">
        <v>6</v>
      </c>
      <c r="U20" s="263">
        <v>156</v>
      </c>
      <c r="V20" s="134">
        <v>59</v>
      </c>
    </row>
    <row r="21" spans="1:22" x14ac:dyDescent="0.15">
      <c r="A21" s="132">
        <v>60</v>
      </c>
      <c r="B21" s="133" t="s">
        <v>188</v>
      </c>
      <c r="C21" s="263">
        <v>714</v>
      </c>
      <c r="D21" s="263">
        <v>248</v>
      </c>
      <c r="E21" s="263">
        <v>157</v>
      </c>
      <c r="F21" s="263">
        <v>167</v>
      </c>
      <c r="G21" s="263">
        <v>88</v>
      </c>
      <c r="H21" s="263">
        <v>30</v>
      </c>
      <c r="I21" s="263">
        <v>21</v>
      </c>
      <c r="J21" s="263">
        <v>3</v>
      </c>
      <c r="K21" s="263">
        <v>0</v>
      </c>
      <c r="L21" s="263">
        <v>4923</v>
      </c>
      <c r="M21" s="263">
        <v>4562</v>
      </c>
      <c r="N21" s="263">
        <v>361</v>
      </c>
      <c r="O21" s="263">
        <v>112</v>
      </c>
      <c r="P21" s="263">
        <v>81</v>
      </c>
      <c r="Q21" s="263">
        <v>10168579</v>
      </c>
      <c r="R21" s="263">
        <v>355829</v>
      </c>
      <c r="S21" s="263">
        <v>149726</v>
      </c>
      <c r="T21" s="263">
        <v>100</v>
      </c>
      <c r="U21" s="263">
        <v>422</v>
      </c>
      <c r="V21" s="134">
        <v>60</v>
      </c>
    </row>
    <row r="22" spans="1:22" x14ac:dyDescent="0.15">
      <c r="A22" s="136">
        <v>61</v>
      </c>
      <c r="B22" s="137" t="s">
        <v>189</v>
      </c>
      <c r="C22" s="266">
        <v>72</v>
      </c>
      <c r="D22" s="266">
        <v>25</v>
      </c>
      <c r="E22" s="266">
        <v>10</v>
      </c>
      <c r="F22" s="266">
        <v>18</v>
      </c>
      <c r="G22" s="266">
        <v>9</v>
      </c>
      <c r="H22" s="266">
        <v>4</v>
      </c>
      <c r="I22" s="266">
        <v>4</v>
      </c>
      <c r="J22" s="266">
        <v>1</v>
      </c>
      <c r="K22" s="266">
        <v>1</v>
      </c>
      <c r="L22" s="266">
        <v>756</v>
      </c>
      <c r="M22" s="266">
        <v>741</v>
      </c>
      <c r="N22" s="266">
        <v>15</v>
      </c>
      <c r="O22" s="266">
        <v>2</v>
      </c>
      <c r="P22" s="266">
        <v>29</v>
      </c>
      <c r="Q22" s="266">
        <v>1530673</v>
      </c>
      <c r="R22" s="266">
        <v>84492</v>
      </c>
      <c r="S22" s="266">
        <v>0</v>
      </c>
      <c r="T22" s="266">
        <v>0</v>
      </c>
      <c r="U22" s="266">
        <v>61</v>
      </c>
      <c r="V22" s="138">
        <v>61</v>
      </c>
    </row>
    <row r="23" spans="1:22" x14ac:dyDescent="0.15">
      <c r="A23" s="128" t="s">
        <v>190</v>
      </c>
      <c r="B23" s="129"/>
      <c r="C23" s="242">
        <v>2693</v>
      </c>
      <c r="D23" s="139">
        <v>906</v>
      </c>
      <c r="E23" s="139">
        <v>566</v>
      </c>
      <c r="F23" s="139">
        <v>574</v>
      </c>
      <c r="G23" s="139">
        <v>366</v>
      </c>
      <c r="H23" s="139">
        <v>140</v>
      </c>
      <c r="I23" s="139">
        <v>82</v>
      </c>
      <c r="J23" s="139">
        <v>49</v>
      </c>
      <c r="K23" s="139">
        <v>10</v>
      </c>
      <c r="L23" s="139">
        <v>2693</v>
      </c>
      <c r="M23" s="139">
        <v>1985</v>
      </c>
      <c r="N23" s="139">
        <v>708</v>
      </c>
      <c r="O23" s="139">
        <v>473</v>
      </c>
      <c r="P23" s="139">
        <v>399</v>
      </c>
      <c r="Q23" s="243">
        <v>101088400</v>
      </c>
      <c r="R23" s="243">
        <v>3805092</v>
      </c>
      <c r="S23" s="243">
        <v>337343</v>
      </c>
      <c r="T23" s="243">
        <v>281</v>
      </c>
      <c r="U23" s="243">
        <v>891</v>
      </c>
      <c r="V23" s="134"/>
    </row>
    <row r="24" spans="1:22" x14ac:dyDescent="0.15">
      <c r="A24" s="132">
        <v>501</v>
      </c>
      <c r="B24" s="133" t="s">
        <v>178</v>
      </c>
      <c r="C24" s="263">
        <v>3</v>
      </c>
      <c r="D24" s="263">
        <v>0</v>
      </c>
      <c r="E24" s="263">
        <v>0</v>
      </c>
      <c r="F24" s="263">
        <v>1</v>
      </c>
      <c r="G24" s="263">
        <v>2</v>
      </c>
      <c r="H24" s="263">
        <v>0</v>
      </c>
      <c r="I24" s="263">
        <v>0</v>
      </c>
      <c r="J24" s="263">
        <v>0</v>
      </c>
      <c r="K24" s="263">
        <v>0</v>
      </c>
      <c r="L24" s="263">
        <v>3</v>
      </c>
      <c r="M24" s="263">
        <v>3</v>
      </c>
      <c r="N24" s="263">
        <v>0</v>
      </c>
      <c r="O24" s="263">
        <v>0</v>
      </c>
      <c r="P24" s="263">
        <v>0</v>
      </c>
      <c r="Q24" s="264">
        <v>143207</v>
      </c>
      <c r="R24" s="264">
        <v>1026</v>
      </c>
      <c r="S24" s="263">
        <v>0</v>
      </c>
      <c r="T24" s="263">
        <v>0</v>
      </c>
      <c r="U24" s="263">
        <v>0</v>
      </c>
      <c r="V24" s="134">
        <v>501</v>
      </c>
    </row>
    <row r="25" spans="1:22" x14ac:dyDescent="0.15">
      <c r="A25" s="132">
        <v>511</v>
      </c>
      <c r="B25" s="133" t="s">
        <v>191</v>
      </c>
      <c r="C25" s="263">
        <v>3</v>
      </c>
      <c r="D25" s="263">
        <v>0</v>
      </c>
      <c r="E25" s="263">
        <v>1</v>
      </c>
      <c r="F25" s="263">
        <v>2</v>
      </c>
      <c r="G25" s="263">
        <v>0</v>
      </c>
      <c r="H25" s="263">
        <v>0</v>
      </c>
      <c r="I25" s="263">
        <v>0</v>
      </c>
      <c r="J25" s="263">
        <v>0</v>
      </c>
      <c r="K25" s="263">
        <v>0</v>
      </c>
      <c r="L25" s="263">
        <v>3</v>
      </c>
      <c r="M25" s="263">
        <v>3</v>
      </c>
      <c r="N25" s="263">
        <v>0</v>
      </c>
      <c r="O25" s="263">
        <v>0</v>
      </c>
      <c r="P25" s="263">
        <v>0</v>
      </c>
      <c r="Q25" s="263">
        <v>60446</v>
      </c>
      <c r="R25" s="263">
        <v>60</v>
      </c>
      <c r="S25" s="263">
        <v>0</v>
      </c>
      <c r="T25" s="263">
        <v>0</v>
      </c>
      <c r="U25" s="263">
        <v>0</v>
      </c>
      <c r="V25" s="134">
        <v>511</v>
      </c>
    </row>
    <row r="26" spans="1:22" x14ac:dyDescent="0.15">
      <c r="A26" s="132">
        <v>512</v>
      </c>
      <c r="B26" s="133" t="s">
        <v>192</v>
      </c>
      <c r="C26" s="263">
        <v>16</v>
      </c>
      <c r="D26" s="263">
        <v>5</v>
      </c>
      <c r="E26" s="263">
        <v>5</v>
      </c>
      <c r="F26" s="263">
        <v>2</v>
      </c>
      <c r="G26" s="263">
        <v>3</v>
      </c>
      <c r="H26" s="263">
        <v>1</v>
      </c>
      <c r="I26" s="263">
        <v>0</v>
      </c>
      <c r="J26" s="263">
        <v>0</v>
      </c>
      <c r="K26" s="263">
        <v>0</v>
      </c>
      <c r="L26" s="263">
        <v>16</v>
      </c>
      <c r="M26" s="263">
        <v>14</v>
      </c>
      <c r="N26" s="263">
        <v>2</v>
      </c>
      <c r="O26" s="263">
        <v>1</v>
      </c>
      <c r="P26" s="263">
        <v>0</v>
      </c>
      <c r="Q26" s="263">
        <v>312724</v>
      </c>
      <c r="R26" s="263">
        <v>0</v>
      </c>
      <c r="S26" s="263">
        <v>0</v>
      </c>
      <c r="T26" s="263">
        <v>0</v>
      </c>
      <c r="U26" s="263">
        <v>0</v>
      </c>
      <c r="V26" s="134">
        <v>512</v>
      </c>
    </row>
    <row r="27" spans="1:22" x14ac:dyDescent="0.15">
      <c r="A27" s="132">
        <v>513</v>
      </c>
      <c r="B27" s="133" t="s">
        <v>193</v>
      </c>
      <c r="C27" s="263">
        <v>10</v>
      </c>
      <c r="D27" s="263">
        <v>2</v>
      </c>
      <c r="E27" s="263">
        <v>5</v>
      </c>
      <c r="F27" s="263">
        <v>2</v>
      </c>
      <c r="G27" s="263">
        <v>0</v>
      </c>
      <c r="H27" s="263">
        <v>1</v>
      </c>
      <c r="I27" s="263">
        <v>0</v>
      </c>
      <c r="J27" s="263">
        <v>0</v>
      </c>
      <c r="K27" s="263">
        <v>0</v>
      </c>
      <c r="L27" s="263">
        <v>10</v>
      </c>
      <c r="M27" s="263">
        <v>10</v>
      </c>
      <c r="N27" s="263">
        <v>0</v>
      </c>
      <c r="O27" s="263">
        <v>0</v>
      </c>
      <c r="P27" s="263">
        <v>0</v>
      </c>
      <c r="Q27" s="263">
        <v>77746</v>
      </c>
      <c r="R27" s="263">
        <v>2025</v>
      </c>
      <c r="S27" s="263">
        <v>0</v>
      </c>
      <c r="T27" s="263">
        <v>0</v>
      </c>
      <c r="U27" s="263">
        <v>0</v>
      </c>
      <c r="V27" s="134">
        <v>513</v>
      </c>
    </row>
    <row r="28" spans="1:22" x14ac:dyDescent="0.15">
      <c r="A28" s="132">
        <v>521</v>
      </c>
      <c r="B28" s="133" t="s">
        <v>194</v>
      </c>
      <c r="C28" s="263">
        <v>59</v>
      </c>
      <c r="D28" s="263">
        <v>11</v>
      </c>
      <c r="E28" s="263">
        <v>10</v>
      </c>
      <c r="F28" s="263">
        <v>11</v>
      </c>
      <c r="G28" s="263">
        <v>13</v>
      </c>
      <c r="H28" s="263">
        <v>7</v>
      </c>
      <c r="I28" s="263">
        <v>3</v>
      </c>
      <c r="J28" s="263">
        <v>3</v>
      </c>
      <c r="K28" s="263">
        <v>1</v>
      </c>
      <c r="L28" s="263">
        <v>59</v>
      </c>
      <c r="M28" s="263">
        <v>57</v>
      </c>
      <c r="N28" s="263">
        <v>2</v>
      </c>
      <c r="O28" s="263">
        <v>4</v>
      </c>
      <c r="P28" s="263">
        <v>12</v>
      </c>
      <c r="Q28" s="263">
        <v>16173032</v>
      </c>
      <c r="R28" s="263">
        <v>6113</v>
      </c>
      <c r="S28" s="263">
        <v>0</v>
      </c>
      <c r="T28" s="263">
        <v>0</v>
      </c>
      <c r="U28" s="263">
        <v>0</v>
      </c>
      <c r="V28" s="134">
        <v>521</v>
      </c>
    </row>
    <row r="29" spans="1:22" x14ac:dyDescent="0.15">
      <c r="A29" s="132">
        <v>522</v>
      </c>
      <c r="B29" s="133" t="s">
        <v>195</v>
      </c>
      <c r="C29" s="263">
        <v>79</v>
      </c>
      <c r="D29" s="263">
        <v>25</v>
      </c>
      <c r="E29" s="263">
        <v>18</v>
      </c>
      <c r="F29" s="263">
        <v>15</v>
      </c>
      <c r="G29" s="263">
        <v>9</v>
      </c>
      <c r="H29" s="263">
        <v>10</v>
      </c>
      <c r="I29" s="263">
        <v>0</v>
      </c>
      <c r="J29" s="263">
        <v>2</v>
      </c>
      <c r="K29" s="263">
        <v>0</v>
      </c>
      <c r="L29" s="263">
        <v>79</v>
      </c>
      <c r="M29" s="263">
        <v>71</v>
      </c>
      <c r="N29" s="263">
        <v>8</v>
      </c>
      <c r="O29" s="263">
        <v>4</v>
      </c>
      <c r="P29" s="263">
        <v>10</v>
      </c>
      <c r="Q29" s="263">
        <v>5371047</v>
      </c>
      <c r="R29" s="263">
        <v>7494</v>
      </c>
      <c r="S29" s="263">
        <v>0</v>
      </c>
      <c r="T29" s="263">
        <v>0</v>
      </c>
      <c r="U29" s="263">
        <v>0</v>
      </c>
      <c r="V29" s="134">
        <v>522</v>
      </c>
    </row>
    <row r="30" spans="1:22" x14ac:dyDescent="0.15">
      <c r="A30" s="132">
        <v>531</v>
      </c>
      <c r="B30" s="133" t="s">
        <v>196</v>
      </c>
      <c r="C30" s="263">
        <v>99</v>
      </c>
      <c r="D30" s="263">
        <v>28</v>
      </c>
      <c r="E30" s="263">
        <v>20</v>
      </c>
      <c r="F30" s="263">
        <v>26</v>
      </c>
      <c r="G30" s="263">
        <v>15</v>
      </c>
      <c r="H30" s="263">
        <v>8</v>
      </c>
      <c r="I30" s="263">
        <v>1</v>
      </c>
      <c r="J30" s="263">
        <v>0</v>
      </c>
      <c r="K30" s="263">
        <v>1</v>
      </c>
      <c r="L30" s="263">
        <v>99</v>
      </c>
      <c r="M30" s="263">
        <v>91</v>
      </c>
      <c r="N30" s="263">
        <v>8</v>
      </c>
      <c r="O30" s="263">
        <v>6</v>
      </c>
      <c r="P30" s="263">
        <v>17</v>
      </c>
      <c r="Q30" s="263">
        <v>4826139</v>
      </c>
      <c r="R30" s="263">
        <v>269560</v>
      </c>
      <c r="S30" s="263">
        <v>0</v>
      </c>
      <c r="T30" s="263">
        <v>0</v>
      </c>
      <c r="U30" s="263">
        <v>0</v>
      </c>
      <c r="V30" s="134">
        <v>531</v>
      </c>
    </row>
    <row r="31" spans="1:22" x14ac:dyDescent="0.15">
      <c r="A31" s="132">
        <v>532</v>
      </c>
      <c r="B31" s="133" t="s">
        <v>197</v>
      </c>
      <c r="C31" s="263">
        <v>39</v>
      </c>
      <c r="D31" s="263">
        <v>9</v>
      </c>
      <c r="E31" s="263">
        <v>13</v>
      </c>
      <c r="F31" s="263">
        <v>11</v>
      </c>
      <c r="G31" s="263">
        <v>5</v>
      </c>
      <c r="H31" s="263">
        <v>1</v>
      </c>
      <c r="I31" s="263">
        <v>0</v>
      </c>
      <c r="J31" s="263">
        <v>0</v>
      </c>
      <c r="K31" s="263">
        <v>0</v>
      </c>
      <c r="L31" s="263">
        <v>39</v>
      </c>
      <c r="M31" s="263">
        <v>37</v>
      </c>
      <c r="N31" s="263">
        <v>2</v>
      </c>
      <c r="O31" s="263">
        <v>1</v>
      </c>
      <c r="P31" s="263">
        <v>5</v>
      </c>
      <c r="Q31" s="263">
        <v>1225958</v>
      </c>
      <c r="R31" s="263">
        <v>91416</v>
      </c>
      <c r="S31" s="263">
        <v>0</v>
      </c>
      <c r="T31" s="263">
        <v>0</v>
      </c>
      <c r="U31" s="263">
        <v>0</v>
      </c>
      <c r="V31" s="134">
        <v>532</v>
      </c>
    </row>
    <row r="32" spans="1:22" x14ac:dyDescent="0.15">
      <c r="A32" s="132">
        <v>533</v>
      </c>
      <c r="B32" s="133" t="s">
        <v>198</v>
      </c>
      <c r="C32" s="263">
        <v>15</v>
      </c>
      <c r="D32" s="263">
        <v>1</v>
      </c>
      <c r="E32" s="263">
        <v>2</v>
      </c>
      <c r="F32" s="263">
        <v>4</v>
      </c>
      <c r="G32" s="263">
        <v>2</v>
      </c>
      <c r="H32" s="263">
        <v>3</v>
      </c>
      <c r="I32" s="263">
        <v>2</v>
      </c>
      <c r="J32" s="263">
        <v>1</v>
      </c>
      <c r="K32" s="263">
        <v>0</v>
      </c>
      <c r="L32" s="263">
        <v>15</v>
      </c>
      <c r="M32" s="263">
        <v>15</v>
      </c>
      <c r="N32" s="263">
        <v>0</v>
      </c>
      <c r="O32" s="263">
        <v>0</v>
      </c>
      <c r="P32" s="263">
        <v>6</v>
      </c>
      <c r="Q32" s="263">
        <v>4082245</v>
      </c>
      <c r="R32" s="263">
        <v>42224</v>
      </c>
      <c r="S32" s="263">
        <v>0</v>
      </c>
      <c r="T32" s="263">
        <v>0</v>
      </c>
      <c r="U32" s="263">
        <v>0</v>
      </c>
      <c r="V32" s="134">
        <v>533</v>
      </c>
    </row>
    <row r="33" spans="1:22" x14ac:dyDescent="0.15">
      <c r="A33" s="132">
        <v>534</v>
      </c>
      <c r="B33" s="133" t="s">
        <v>199</v>
      </c>
      <c r="C33" s="263">
        <v>20</v>
      </c>
      <c r="D33" s="263">
        <v>2</v>
      </c>
      <c r="E33" s="263">
        <v>7</v>
      </c>
      <c r="F33" s="263">
        <v>6</v>
      </c>
      <c r="G33" s="263">
        <v>3</v>
      </c>
      <c r="H33" s="263">
        <v>1</v>
      </c>
      <c r="I33" s="263">
        <v>1</v>
      </c>
      <c r="J33" s="263">
        <v>0</v>
      </c>
      <c r="K33" s="263">
        <v>0</v>
      </c>
      <c r="L33" s="263">
        <v>20</v>
      </c>
      <c r="M33" s="263">
        <v>19</v>
      </c>
      <c r="N33" s="263">
        <v>1</v>
      </c>
      <c r="O33" s="263">
        <v>0</v>
      </c>
      <c r="P33" s="263">
        <v>0</v>
      </c>
      <c r="Q33" s="263">
        <v>2117799</v>
      </c>
      <c r="R33" s="263">
        <v>140145</v>
      </c>
      <c r="S33" s="263">
        <v>0</v>
      </c>
      <c r="T33" s="263">
        <v>0</v>
      </c>
      <c r="U33" s="263">
        <v>0</v>
      </c>
      <c r="V33" s="134">
        <v>534</v>
      </c>
    </row>
    <row r="34" spans="1:22" x14ac:dyDescent="0.15">
      <c r="A34" s="132">
        <v>535</v>
      </c>
      <c r="B34" s="133" t="s">
        <v>200</v>
      </c>
      <c r="C34" s="263">
        <v>5</v>
      </c>
      <c r="D34" s="263">
        <v>1</v>
      </c>
      <c r="E34" s="263">
        <v>1</v>
      </c>
      <c r="F34" s="263">
        <v>3</v>
      </c>
      <c r="G34" s="263">
        <v>0</v>
      </c>
      <c r="H34" s="263">
        <v>0</v>
      </c>
      <c r="I34" s="263">
        <v>0</v>
      </c>
      <c r="J34" s="263">
        <v>0</v>
      </c>
      <c r="K34" s="263">
        <v>0</v>
      </c>
      <c r="L34" s="263">
        <v>5</v>
      </c>
      <c r="M34" s="263">
        <v>5</v>
      </c>
      <c r="N34" s="263">
        <v>0</v>
      </c>
      <c r="O34" s="263">
        <v>0</v>
      </c>
      <c r="P34" s="263">
        <v>1</v>
      </c>
      <c r="Q34" s="263">
        <v>225528</v>
      </c>
      <c r="R34" s="263">
        <v>0</v>
      </c>
      <c r="S34" s="263">
        <v>0</v>
      </c>
      <c r="T34" s="263">
        <v>0</v>
      </c>
      <c r="U34" s="263">
        <v>0</v>
      </c>
      <c r="V34" s="134">
        <v>535</v>
      </c>
    </row>
    <row r="35" spans="1:22" x14ac:dyDescent="0.15">
      <c r="A35" s="132">
        <v>536</v>
      </c>
      <c r="B35" s="133" t="s">
        <v>201</v>
      </c>
      <c r="C35" s="263">
        <v>18</v>
      </c>
      <c r="D35" s="263">
        <v>4</v>
      </c>
      <c r="E35" s="263">
        <v>3</v>
      </c>
      <c r="F35" s="263">
        <v>2</v>
      </c>
      <c r="G35" s="263">
        <v>7</v>
      </c>
      <c r="H35" s="263">
        <v>1</v>
      </c>
      <c r="I35" s="263">
        <v>1</v>
      </c>
      <c r="J35" s="263">
        <v>0</v>
      </c>
      <c r="K35" s="263">
        <v>0</v>
      </c>
      <c r="L35" s="263">
        <v>18</v>
      </c>
      <c r="M35" s="263">
        <v>17</v>
      </c>
      <c r="N35" s="263">
        <v>1</v>
      </c>
      <c r="O35" s="263">
        <v>5</v>
      </c>
      <c r="P35" s="263">
        <v>0</v>
      </c>
      <c r="Q35" s="263">
        <v>253343</v>
      </c>
      <c r="R35" s="263">
        <v>8747</v>
      </c>
      <c r="S35" s="263">
        <v>0</v>
      </c>
      <c r="T35" s="263">
        <v>0</v>
      </c>
      <c r="U35" s="263">
        <v>0</v>
      </c>
      <c r="V35" s="134">
        <v>536</v>
      </c>
    </row>
    <row r="36" spans="1:22" x14ac:dyDescent="0.15">
      <c r="A36" s="132">
        <v>541</v>
      </c>
      <c r="B36" s="133" t="s">
        <v>202</v>
      </c>
      <c r="C36" s="263">
        <v>126</v>
      </c>
      <c r="D36" s="263">
        <v>33</v>
      </c>
      <c r="E36" s="263">
        <v>29</v>
      </c>
      <c r="F36" s="263">
        <v>42</v>
      </c>
      <c r="G36" s="263">
        <v>17</v>
      </c>
      <c r="H36" s="263">
        <v>2</v>
      </c>
      <c r="I36" s="263">
        <v>2</v>
      </c>
      <c r="J36" s="263">
        <v>1</v>
      </c>
      <c r="K36" s="263">
        <v>0</v>
      </c>
      <c r="L36" s="263">
        <v>126</v>
      </c>
      <c r="M36" s="263">
        <v>119</v>
      </c>
      <c r="N36" s="263">
        <v>7</v>
      </c>
      <c r="O36" s="263">
        <v>9</v>
      </c>
      <c r="P36" s="263">
        <v>10</v>
      </c>
      <c r="Q36" s="263">
        <v>4552944</v>
      </c>
      <c r="R36" s="263">
        <v>232742</v>
      </c>
      <c r="S36" s="263">
        <v>0</v>
      </c>
      <c r="T36" s="263">
        <v>0</v>
      </c>
      <c r="U36" s="263">
        <v>0</v>
      </c>
      <c r="V36" s="134">
        <v>541</v>
      </c>
    </row>
    <row r="37" spans="1:22" x14ac:dyDescent="0.15">
      <c r="A37" s="132">
        <v>542</v>
      </c>
      <c r="B37" s="133" t="s">
        <v>203</v>
      </c>
      <c r="C37" s="263">
        <v>53</v>
      </c>
      <c r="D37" s="263">
        <v>8</v>
      </c>
      <c r="E37" s="263">
        <v>7</v>
      </c>
      <c r="F37" s="263">
        <v>19</v>
      </c>
      <c r="G37" s="263">
        <v>10</v>
      </c>
      <c r="H37" s="263">
        <v>3</v>
      </c>
      <c r="I37" s="263">
        <v>3</v>
      </c>
      <c r="J37" s="263">
        <v>3</v>
      </c>
      <c r="K37" s="263">
        <v>0</v>
      </c>
      <c r="L37" s="263">
        <v>53</v>
      </c>
      <c r="M37" s="263">
        <v>47</v>
      </c>
      <c r="N37" s="263">
        <v>6</v>
      </c>
      <c r="O37" s="263">
        <v>0</v>
      </c>
      <c r="P37" s="263">
        <v>3</v>
      </c>
      <c r="Q37" s="263">
        <v>3516144</v>
      </c>
      <c r="R37" s="263">
        <v>360205</v>
      </c>
      <c r="S37" s="263">
        <v>0</v>
      </c>
      <c r="T37" s="263">
        <v>0</v>
      </c>
      <c r="U37" s="263">
        <v>0</v>
      </c>
      <c r="V37" s="134">
        <v>542</v>
      </c>
    </row>
    <row r="38" spans="1:22" x14ac:dyDescent="0.15">
      <c r="A38" s="132">
        <v>543</v>
      </c>
      <c r="B38" s="133" t="s">
        <v>204</v>
      </c>
      <c r="C38" s="263">
        <v>67</v>
      </c>
      <c r="D38" s="263">
        <v>18</v>
      </c>
      <c r="E38" s="263">
        <v>14</v>
      </c>
      <c r="F38" s="263">
        <v>15</v>
      </c>
      <c r="G38" s="263">
        <v>9</v>
      </c>
      <c r="H38" s="263">
        <v>3</v>
      </c>
      <c r="I38" s="263">
        <v>6</v>
      </c>
      <c r="J38" s="263">
        <v>1</v>
      </c>
      <c r="K38" s="263">
        <v>1</v>
      </c>
      <c r="L38" s="263">
        <v>67</v>
      </c>
      <c r="M38" s="263">
        <v>65</v>
      </c>
      <c r="N38" s="263">
        <v>2</v>
      </c>
      <c r="O38" s="263">
        <v>1</v>
      </c>
      <c r="P38" s="263">
        <v>14</v>
      </c>
      <c r="Q38" s="263">
        <v>6114286</v>
      </c>
      <c r="R38" s="263">
        <v>465201</v>
      </c>
      <c r="S38" s="263">
        <v>0</v>
      </c>
      <c r="T38" s="263">
        <v>0</v>
      </c>
      <c r="U38" s="263">
        <v>0</v>
      </c>
      <c r="V38" s="134">
        <v>543</v>
      </c>
    </row>
    <row r="39" spans="1:22" x14ac:dyDescent="0.15">
      <c r="A39" s="132">
        <v>549</v>
      </c>
      <c r="B39" s="133" t="s">
        <v>205</v>
      </c>
      <c r="C39" s="263">
        <v>46</v>
      </c>
      <c r="D39" s="263">
        <v>5</v>
      </c>
      <c r="E39" s="263">
        <v>11</v>
      </c>
      <c r="F39" s="263">
        <v>15</v>
      </c>
      <c r="G39" s="263">
        <v>9</v>
      </c>
      <c r="H39" s="263">
        <v>4</v>
      </c>
      <c r="I39" s="263">
        <v>1</v>
      </c>
      <c r="J39" s="263">
        <v>1</v>
      </c>
      <c r="K39" s="263">
        <v>0</v>
      </c>
      <c r="L39" s="263">
        <v>46</v>
      </c>
      <c r="M39" s="263">
        <v>46</v>
      </c>
      <c r="N39" s="263">
        <v>0</v>
      </c>
      <c r="O39" s="263">
        <v>0</v>
      </c>
      <c r="P39" s="263">
        <v>5</v>
      </c>
      <c r="Q39" s="263">
        <v>3144612</v>
      </c>
      <c r="R39" s="263">
        <v>172772</v>
      </c>
      <c r="S39" s="263">
        <v>0</v>
      </c>
      <c r="T39" s="263">
        <v>0</v>
      </c>
      <c r="U39" s="263">
        <v>0</v>
      </c>
      <c r="V39" s="134">
        <v>549</v>
      </c>
    </row>
    <row r="40" spans="1:22" x14ac:dyDescent="0.15">
      <c r="A40" s="132">
        <v>551</v>
      </c>
      <c r="B40" s="133" t="s">
        <v>206</v>
      </c>
      <c r="C40" s="263">
        <v>24</v>
      </c>
      <c r="D40" s="263">
        <v>7</v>
      </c>
      <c r="E40" s="263">
        <v>7</v>
      </c>
      <c r="F40" s="263">
        <v>6</v>
      </c>
      <c r="G40" s="263">
        <v>3</v>
      </c>
      <c r="H40" s="263">
        <v>0</v>
      </c>
      <c r="I40" s="263">
        <v>1</v>
      </c>
      <c r="J40" s="263">
        <v>0</v>
      </c>
      <c r="K40" s="263">
        <v>0</v>
      </c>
      <c r="L40" s="263">
        <v>24</v>
      </c>
      <c r="M40" s="263">
        <v>23</v>
      </c>
      <c r="N40" s="263">
        <v>1</v>
      </c>
      <c r="O40" s="263">
        <v>0</v>
      </c>
      <c r="P40" s="263">
        <v>3</v>
      </c>
      <c r="Q40" s="263">
        <v>725851</v>
      </c>
      <c r="R40" s="263">
        <v>38481</v>
      </c>
      <c r="S40" s="263">
        <v>0</v>
      </c>
      <c r="T40" s="263">
        <v>0</v>
      </c>
      <c r="U40" s="263">
        <v>0</v>
      </c>
      <c r="V40" s="134">
        <v>551</v>
      </c>
    </row>
    <row r="41" spans="1:22" x14ac:dyDescent="0.15">
      <c r="A41" s="132">
        <v>552</v>
      </c>
      <c r="B41" s="133" t="s">
        <v>207</v>
      </c>
      <c r="C41" s="263">
        <v>57</v>
      </c>
      <c r="D41" s="263">
        <v>7</v>
      </c>
      <c r="E41" s="263">
        <v>10</v>
      </c>
      <c r="F41" s="263">
        <v>19</v>
      </c>
      <c r="G41" s="263">
        <v>11</v>
      </c>
      <c r="H41" s="263">
        <v>4</v>
      </c>
      <c r="I41" s="263">
        <v>3</v>
      </c>
      <c r="J41" s="263">
        <v>3</v>
      </c>
      <c r="K41" s="263">
        <v>0</v>
      </c>
      <c r="L41" s="263">
        <v>57</v>
      </c>
      <c r="M41" s="263">
        <v>55</v>
      </c>
      <c r="N41" s="263">
        <v>2</v>
      </c>
      <c r="O41" s="263">
        <v>3</v>
      </c>
      <c r="P41" s="263">
        <v>30</v>
      </c>
      <c r="Q41" s="263">
        <v>7156903</v>
      </c>
      <c r="R41" s="263">
        <v>8749</v>
      </c>
      <c r="S41" s="263">
        <v>0</v>
      </c>
      <c r="T41" s="263">
        <v>0</v>
      </c>
      <c r="U41" s="263">
        <v>0</v>
      </c>
      <c r="V41" s="134">
        <v>552</v>
      </c>
    </row>
    <row r="42" spans="1:22" x14ac:dyDescent="0.15">
      <c r="A42" s="132">
        <v>553</v>
      </c>
      <c r="B42" s="133" t="s">
        <v>208</v>
      </c>
      <c r="C42" s="263">
        <v>22</v>
      </c>
      <c r="D42" s="263">
        <v>5</v>
      </c>
      <c r="E42" s="263">
        <v>7</v>
      </c>
      <c r="F42" s="263">
        <v>5</v>
      </c>
      <c r="G42" s="263">
        <v>2</v>
      </c>
      <c r="H42" s="263">
        <v>1</v>
      </c>
      <c r="I42" s="263">
        <v>2</v>
      </c>
      <c r="J42" s="263">
        <v>0</v>
      </c>
      <c r="K42" s="263">
        <v>0</v>
      </c>
      <c r="L42" s="263">
        <v>22</v>
      </c>
      <c r="M42" s="263">
        <v>20</v>
      </c>
      <c r="N42" s="263">
        <v>2</v>
      </c>
      <c r="O42" s="263">
        <v>0</v>
      </c>
      <c r="P42" s="263">
        <v>1</v>
      </c>
      <c r="Q42" s="263">
        <v>1512549</v>
      </c>
      <c r="R42" s="263">
        <v>77849</v>
      </c>
      <c r="S42" s="263">
        <v>0</v>
      </c>
      <c r="T42" s="263">
        <v>0</v>
      </c>
      <c r="U42" s="263">
        <v>0</v>
      </c>
      <c r="V42" s="134">
        <v>553</v>
      </c>
    </row>
    <row r="43" spans="1:22" x14ac:dyDescent="0.15">
      <c r="A43" s="132">
        <v>559</v>
      </c>
      <c r="B43" s="133" t="s">
        <v>209</v>
      </c>
      <c r="C43" s="263">
        <v>109</v>
      </c>
      <c r="D43" s="263">
        <v>41</v>
      </c>
      <c r="E43" s="263">
        <v>24</v>
      </c>
      <c r="F43" s="263">
        <v>25</v>
      </c>
      <c r="G43" s="263">
        <v>5</v>
      </c>
      <c r="H43" s="263">
        <v>7</v>
      </c>
      <c r="I43" s="263">
        <v>2</v>
      </c>
      <c r="J43" s="263">
        <v>4</v>
      </c>
      <c r="K43" s="263">
        <v>1</v>
      </c>
      <c r="L43" s="263">
        <v>109</v>
      </c>
      <c r="M43" s="263">
        <v>96</v>
      </c>
      <c r="N43" s="263">
        <v>13</v>
      </c>
      <c r="O43" s="263">
        <v>7</v>
      </c>
      <c r="P43" s="263">
        <v>22</v>
      </c>
      <c r="Q43" s="264">
        <v>10410023</v>
      </c>
      <c r="R43" s="264">
        <v>117439</v>
      </c>
      <c r="S43" s="263">
        <v>0</v>
      </c>
      <c r="T43" s="263">
        <v>0</v>
      </c>
      <c r="U43" s="263">
        <v>0</v>
      </c>
      <c r="V43" s="134">
        <v>559</v>
      </c>
    </row>
    <row r="44" spans="1:22" x14ac:dyDescent="0.15">
      <c r="A44" s="132">
        <v>561</v>
      </c>
      <c r="B44" s="133" t="s">
        <v>210</v>
      </c>
      <c r="C44" s="263">
        <v>1</v>
      </c>
      <c r="D44" s="263">
        <v>0</v>
      </c>
      <c r="E44" s="263">
        <v>0</v>
      </c>
      <c r="F44" s="263">
        <v>0</v>
      </c>
      <c r="G44" s="263">
        <v>0</v>
      </c>
      <c r="H44" s="263">
        <v>0</v>
      </c>
      <c r="I44" s="263">
        <v>0</v>
      </c>
      <c r="J44" s="263">
        <v>1</v>
      </c>
      <c r="K44" s="263">
        <v>0</v>
      </c>
      <c r="L44" s="263">
        <v>1</v>
      </c>
      <c r="M44" s="263">
        <v>1</v>
      </c>
      <c r="N44" s="263">
        <v>0</v>
      </c>
      <c r="O44" s="263">
        <v>0</v>
      </c>
      <c r="P44" s="263">
        <v>0</v>
      </c>
      <c r="Q44" s="267" t="s">
        <v>669</v>
      </c>
      <c r="R44" s="263">
        <v>0</v>
      </c>
      <c r="S44" s="267" t="s">
        <v>669</v>
      </c>
      <c r="T44" s="263">
        <v>1</v>
      </c>
      <c r="U44" s="263">
        <v>0</v>
      </c>
      <c r="V44" s="134">
        <v>561</v>
      </c>
    </row>
    <row r="45" spans="1:22" ht="36.75" customHeight="1" x14ac:dyDescent="0.15">
      <c r="A45" s="132">
        <v>569</v>
      </c>
      <c r="B45" s="133" t="s">
        <v>211</v>
      </c>
      <c r="C45" s="263">
        <v>4</v>
      </c>
      <c r="D45" s="263">
        <v>2</v>
      </c>
      <c r="E45" s="263">
        <v>0</v>
      </c>
      <c r="F45" s="263">
        <v>0</v>
      </c>
      <c r="G45" s="263">
        <v>2</v>
      </c>
      <c r="H45" s="263">
        <v>0</v>
      </c>
      <c r="I45" s="263">
        <v>0</v>
      </c>
      <c r="J45" s="263">
        <v>0</v>
      </c>
      <c r="K45" s="263">
        <v>0</v>
      </c>
      <c r="L45" s="263">
        <v>4</v>
      </c>
      <c r="M45" s="263">
        <v>4</v>
      </c>
      <c r="N45" s="263">
        <v>0</v>
      </c>
      <c r="O45" s="263">
        <v>0</v>
      </c>
      <c r="P45" s="265">
        <v>0</v>
      </c>
      <c r="Q45" s="267" t="s">
        <v>669</v>
      </c>
      <c r="R45" s="265">
        <v>0</v>
      </c>
      <c r="S45" s="267" t="s">
        <v>669</v>
      </c>
      <c r="T45" s="263">
        <v>2</v>
      </c>
      <c r="U45" s="263">
        <v>2</v>
      </c>
      <c r="V45" s="134">
        <v>569</v>
      </c>
    </row>
    <row r="46" spans="1:22" x14ac:dyDescent="0.15">
      <c r="A46" s="132">
        <v>571</v>
      </c>
      <c r="B46" s="133" t="s">
        <v>212</v>
      </c>
      <c r="C46" s="263">
        <v>35</v>
      </c>
      <c r="D46" s="263">
        <v>21</v>
      </c>
      <c r="E46" s="263">
        <v>6</v>
      </c>
      <c r="F46" s="263">
        <v>6</v>
      </c>
      <c r="G46" s="263">
        <v>2</v>
      </c>
      <c r="H46" s="263">
        <v>0</v>
      </c>
      <c r="I46" s="263">
        <v>0</v>
      </c>
      <c r="J46" s="263">
        <v>0</v>
      </c>
      <c r="K46" s="263">
        <v>0</v>
      </c>
      <c r="L46" s="263">
        <v>35</v>
      </c>
      <c r="M46" s="263">
        <v>19</v>
      </c>
      <c r="N46" s="263">
        <v>16</v>
      </c>
      <c r="O46" s="263">
        <v>8</v>
      </c>
      <c r="P46" s="263">
        <v>0</v>
      </c>
      <c r="Q46" s="263">
        <v>90733</v>
      </c>
      <c r="R46" s="263">
        <v>4885</v>
      </c>
      <c r="S46" s="263">
        <v>3240</v>
      </c>
      <c r="T46" s="263">
        <v>2</v>
      </c>
      <c r="U46" s="263">
        <v>17</v>
      </c>
      <c r="V46" s="134">
        <v>571</v>
      </c>
    </row>
    <row r="47" spans="1:22" x14ac:dyDescent="0.15">
      <c r="A47" s="132">
        <v>572</v>
      </c>
      <c r="B47" s="133" t="s">
        <v>213</v>
      </c>
      <c r="C47" s="263">
        <v>33</v>
      </c>
      <c r="D47" s="263">
        <v>14</v>
      </c>
      <c r="E47" s="263">
        <v>9</v>
      </c>
      <c r="F47" s="263">
        <v>9</v>
      </c>
      <c r="G47" s="263">
        <v>1</v>
      </c>
      <c r="H47" s="263">
        <v>0</v>
      </c>
      <c r="I47" s="263">
        <v>0</v>
      </c>
      <c r="J47" s="263">
        <v>0</v>
      </c>
      <c r="K47" s="263">
        <v>0</v>
      </c>
      <c r="L47" s="263">
        <v>33</v>
      </c>
      <c r="M47" s="263">
        <v>22</v>
      </c>
      <c r="N47" s="263">
        <v>11</v>
      </c>
      <c r="O47" s="263">
        <v>0</v>
      </c>
      <c r="P47" s="263">
        <v>0</v>
      </c>
      <c r="Q47" s="263">
        <v>139299</v>
      </c>
      <c r="R47" s="263">
        <v>5599</v>
      </c>
      <c r="S47" s="263">
        <v>7397</v>
      </c>
      <c r="T47" s="263">
        <v>1</v>
      </c>
      <c r="U47" s="263">
        <v>21</v>
      </c>
      <c r="V47" s="134">
        <v>572</v>
      </c>
    </row>
    <row r="48" spans="1:22" x14ac:dyDescent="0.15">
      <c r="A48" s="132">
        <v>573</v>
      </c>
      <c r="B48" s="133" t="s">
        <v>214</v>
      </c>
      <c r="C48" s="263">
        <v>115</v>
      </c>
      <c r="D48" s="263">
        <v>48</v>
      </c>
      <c r="E48" s="263">
        <v>36</v>
      </c>
      <c r="F48" s="263">
        <v>23</v>
      </c>
      <c r="G48" s="263">
        <v>3</v>
      </c>
      <c r="H48" s="263">
        <v>2</v>
      </c>
      <c r="I48" s="263">
        <v>1</v>
      </c>
      <c r="J48" s="263">
        <v>1</v>
      </c>
      <c r="K48" s="263">
        <v>1</v>
      </c>
      <c r="L48" s="263">
        <v>115</v>
      </c>
      <c r="M48" s="263">
        <v>77</v>
      </c>
      <c r="N48" s="263">
        <v>38</v>
      </c>
      <c r="O48" s="263">
        <v>11</v>
      </c>
      <c r="P48" s="263">
        <v>11</v>
      </c>
      <c r="Q48" s="263">
        <v>1335940</v>
      </c>
      <c r="R48" s="263">
        <v>66930</v>
      </c>
      <c r="S48" s="263">
        <v>32123</v>
      </c>
      <c r="T48" s="263">
        <v>21</v>
      </c>
      <c r="U48" s="263">
        <v>56</v>
      </c>
      <c r="V48" s="134">
        <v>573</v>
      </c>
    </row>
    <row r="49" spans="1:22" x14ac:dyDescent="0.15">
      <c r="A49" s="132">
        <v>574</v>
      </c>
      <c r="B49" s="133" t="s">
        <v>215</v>
      </c>
      <c r="C49" s="263">
        <v>19</v>
      </c>
      <c r="D49" s="263">
        <v>6</v>
      </c>
      <c r="E49" s="263">
        <v>6</v>
      </c>
      <c r="F49" s="263">
        <v>7</v>
      </c>
      <c r="G49" s="263">
        <v>0</v>
      </c>
      <c r="H49" s="263">
        <v>0</v>
      </c>
      <c r="I49" s="263">
        <v>0</v>
      </c>
      <c r="J49" s="263">
        <v>0</v>
      </c>
      <c r="K49" s="263">
        <v>0</v>
      </c>
      <c r="L49" s="263">
        <v>19</v>
      </c>
      <c r="M49" s="263">
        <v>14</v>
      </c>
      <c r="N49" s="263">
        <v>5</v>
      </c>
      <c r="O49" s="263">
        <v>2</v>
      </c>
      <c r="P49" s="263">
        <v>0</v>
      </c>
      <c r="Q49" s="263">
        <v>95226</v>
      </c>
      <c r="R49" s="263">
        <v>0</v>
      </c>
      <c r="S49" s="263">
        <v>4092</v>
      </c>
      <c r="T49" s="263">
        <v>5</v>
      </c>
      <c r="U49" s="263">
        <v>9</v>
      </c>
      <c r="V49" s="134">
        <v>574</v>
      </c>
    </row>
    <row r="50" spans="1:22" ht="36" customHeight="1" x14ac:dyDescent="0.15">
      <c r="A50" s="132">
        <v>579</v>
      </c>
      <c r="B50" s="133" t="s">
        <v>216</v>
      </c>
      <c r="C50" s="263">
        <v>41</v>
      </c>
      <c r="D50" s="263">
        <v>10</v>
      </c>
      <c r="E50" s="263">
        <v>6</v>
      </c>
      <c r="F50" s="263">
        <v>14</v>
      </c>
      <c r="G50" s="263">
        <v>10</v>
      </c>
      <c r="H50" s="263">
        <v>1</v>
      </c>
      <c r="I50" s="263">
        <v>0</v>
      </c>
      <c r="J50" s="263">
        <v>0</v>
      </c>
      <c r="K50" s="263">
        <v>0</v>
      </c>
      <c r="L50" s="263">
        <v>41</v>
      </c>
      <c r="M50" s="263">
        <v>33</v>
      </c>
      <c r="N50" s="263">
        <v>8</v>
      </c>
      <c r="O50" s="263">
        <v>1</v>
      </c>
      <c r="P50" s="263">
        <v>0</v>
      </c>
      <c r="Q50" s="263">
        <v>401938</v>
      </c>
      <c r="R50" s="263">
        <v>5489</v>
      </c>
      <c r="S50" s="263">
        <v>12339</v>
      </c>
      <c r="T50" s="263">
        <v>14</v>
      </c>
      <c r="U50" s="263">
        <v>19</v>
      </c>
      <c r="V50" s="134">
        <v>579</v>
      </c>
    </row>
    <row r="51" spans="1:22" x14ac:dyDescent="0.15">
      <c r="A51" s="132">
        <v>581</v>
      </c>
      <c r="B51" s="133" t="s">
        <v>217</v>
      </c>
      <c r="C51" s="263">
        <v>44</v>
      </c>
      <c r="D51" s="263">
        <v>5</v>
      </c>
      <c r="E51" s="263">
        <v>1</v>
      </c>
      <c r="F51" s="263">
        <v>2</v>
      </c>
      <c r="G51" s="263">
        <v>2</v>
      </c>
      <c r="H51" s="263">
        <v>0</v>
      </c>
      <c r="I51" s="263">
        <v>12</v>
      </c>
      <c r="J51" s="263">
        <v>19</v>
      </c>
      <c r="K51" s="263">
        <v>3</v>
      </c>
      <c r="L51" s="263">
        <v>44</v>
      </c>
      <c r="M51" s="263">
        <v>39</v>
      </c>
      <c r="N51" s="263">
        <v>5</v>
      </c>
      <c r="O51" s="263">
        <v>93</v>
      </c>
      <c r="P51" s="263">
        <v>28</v>
      </c>
      <c r="Q51" s="263">
        <v>5289901</v>
      </c>
      <c r="R51" s="263">
        <v>25251</v>
      </c>
      <c r="S51" s="263">
        <v>53868</v>
      </c>
      <c r="T51" s="263">
        <v>36</v>
      </c>
      <c r="U51" s="263">
        <v>3</v>
      </c>
      <c r="V51" s="134">
        <v>581</v>
      </c>
    </row>
    <row r="52" spans="1:22" x14ac:dyDescent="0.15">
      <c r="A52" s="132">
        <v>582</v>
      </c>
      <c r="B52" s="133" t="s">
        <v>218</v>
      </c>
      <c r="C52" s="263">
        <v>27</v>
      </c>
      <c r="D52" s="263">
        <v>14</v>
      </c>
      <c r="E52" s="263">
        <v>5</v>
      </c>
      <c r="F52" s="263">
        <v>3</v>
      </c>
      <c r="G52" s="263">
        <v>4</v>
      </c>
      <c r="H52" s="263">
        <v>1</v>
      </c>
      <c r="I52" s="263">
        <v>0</v>
      </c>
      <c r="J52" s="263">
        <v>0</v>
      </c>
      <c r="K52" s="263">
        <v>0</v>
      </c>
      <c r="L52" s="263">
        <v>27</v>
      </c>
      <c r="M52" s="263">
        <v>13</v>
      </c>
      <c r="N52" s="263">
        <v>14</v>
      </c>
      <c r="O52" s="263">
        <v>2</v>
      </c>
      <c r="P52" s="263">
        <v>0</v>
      </c>
      <c r="Q52" s="263">
        <v>213822</v>
      </c>
      <c r="R52" s="263">
        <v>1200</v>
      </c>
      <c r="S52" s="263">
        <v>1737</v>
      </c>
      <c r="T52" s="263">
        <v>6</v>
      </c>
      <c r="U52" s="263">
        <v>7</v>
      </c>
      <c r="V52" s="134">
        <v>582</v>
      </c>
    </row>
    <row r="53" spans="1:22" x14ac:dyDescent="0.15">
      <c r="A53" s="132">
        <v>583</v>
      </c>
      <c r="B53" s="133" t="s">
        <v>219</v>
      </c>
      <c r="C53" s="263">
        <v>8</v>
      </c>
      <c r="D53" s="263">
        <v>3</v>
      </c>
      <c r="E53" s="263">
        <v>1</v>
      </c>
      <c r="F53" s="263">
        <v>1</v>
      </c>
      <c r="G53" s="263">
        <v>2</v>
      </c>
      <c r="H53" s="263">
        <v>0</v>
      </c>
      <c r="I53" s="263">
        <v>1</v>
      </c>
      <c r="J53" s="263">
        <v>0</v>
      </c>
      <c r="K53" s="263">
        <v>0</v>
      </c>
      <c r="L53" s="263">
        <v>8</v>
      </c>
      <c r="M53" s="263">
        <v>4</v>
      </c>
      <c r="N53" s="263">
        <v>4</v>
      </c>
      <c r="O53" s="263">
        <v>0</v>
      </c>
      <c r="P53" s="263">
        <v>0</v>
      </c>
      <c r="Q53" s="263">
        <v>154120</v>
      </c>
      <c r="R53" s="263">
        <v>4069</v>
      </c>
      <c r="S53" s="263">
        <v>1236</v>
      </c>
      <c r="T53" s="263">
        <v>0</v>
      </c>
      <c r="U53" s="263">
        <v>4</v>
      </c>
      <c r="V53" s="134">
        <v>583</v>
      </c>
    </row>
    <row r="54" spans="1:22" x14ac:dyDescent="0.15">
      <c r="A54" s="132">
        <v>584</v>
      </c>
      <c r="B54" s="133" t="s">
        <v>220</v>
      </c>
      <c r="C54" s="263">
        <v>24</v>
      </c>
      <c r="D54" s="263">
        <v>17</v>
      </c>
      <c r="E54" s="263">
        <v>3</v>
      </c>
      <c r="F54" s="263">
        <v>3</v>
      </c>
      <c r="G54" s="263">
        <v>1</v>
      </c>
      <c r="H54" s="263">
        <v>0</v>
      </c>
      <c r="I54" s="263">
        <v>0</v>
      </c>
      <c r="J54" s="263">
        <v>0</v>
      </c>
      <c r="K54" s="263">
        <v>0</v>
      </c>
      <c r="L54" s="263">
        <v>24</v>
      </c>
      <c r="M54" s="263">
        <v>7</v>
      </c>
      <c r="N54" s="263">
        <v>17</v>
      </c>
      <c r="O54" s="263">
        <v>0</v>
      </c>
      <c r="P54" s="263">
        <v>0</v>
      </c>
      <c r="Q54" s="263">
        <v>93265</v>
      </c>
      <c r="R54" s="263">
        <v>918</v>
      </c>
      <c r="S54" s="263">
        <v>607</v>
      </c>
      <c r="T54" s="263">
        <v>2</v>
      </c>
      <c r="U54" s="263">
        <v>5</v>
      </c>
      <c r="V54" s="134">
        <v>584</v>
      </c>
    </row>
    <row r="55" spans="1:22" x14ac:dyDescent="0.15">
      <c r="A55" s="132">
        <v>585</v>
      </c>
      <c r="B55" s="133" t="s">
        <v>221</v>
      </c>
      <c r="C55" s="263">
        <v>67</v>
      </c>
      <c r="D55" s="263">
        <v>42</v>
      </c>
      <c r="E55" s="263">
        <v>16</v>
      </c>
      <c r="F55" s="263">
        <v>5</v>
      </c>
      <c r="G55" s="263">
        <v>4</v>
      </c>
      <c r="H55" s="263">
        <v>0</v>
      </c>
      <c r="I55" s="263">
        <v>0</v>
      </c>
      <c r="J55" s="263">
        <v>0</v>
      </c>
      <c r="K55" s="263">
        <v>0</v>
      </c>
      <c r="L55" s="263">
        <v>67</v>
      </c>
      <c r="M55" s="263">
        <v>21</v>
      </c>
      <c r="N55" s="263">
        <v>46</v>
      </c>
      <c r="O55" s="263">
        <v>2</v>
      </c>
      <c r="P55" s="263">
        <v>2</v>
      </c>
      <c r="Q55" s="263">
        <v>354388</v>
      </c>
      <c r="R55" s="263">
        <v>2639</v>
      </c>
      <c r="S55" s="263">
        <v>3576</v>
      </c>
      <c r="T55" s="263">
        <v>8</v>
      </c>
      <c r="U55" s="263">
        <v>13</v>
      </c>
      <c r="V55" s="134">
        <v>585</v>
      </c>
    </row>
    <row r="56" spans="1:22" x14ac:dyDescent="0.15">
      <c r="A56" s="132">
        <v>586</v>
      </c>
      <c r="B56" s="133" t="s">
        <v>222</v>
      </c>
      <c r="C56" s="263">
        <v>143</v>
      </c>
      <c r="D56" s="263">
        <v>60</v>
      </c>
      <c r="E56" s="263">
        <v>40</v>
      </c>
      <c r="F56" s="263">
        <v>25</v>
      </c>
      <c r="G56" s="263">
        <v>12</v>
      </c>
      <c r="H56" s="263">
        <v>4</v>
      </c>
      <c r="I56" s="263">
        <v>2</v>
      </c>
      <c r="J56" s="263">
        <v>0</v>
      </c>
      <c r="K56" s="263">
        <v>0</v>
      </c>
      <c r="L56" s="263">
        <v>143</v>
      </c>
      <c r="M56" s="263">
        <v>82</v>
      </c>
      <c r="N56" s="263">
        <v>61</v>
      </c>
      <c r="O56" s="263">
        <v>12</v>
      </c>
      <c r="P56" s="263">
        <v>5</v>
      </c>
      <c r="Q56" s="263">
        <v>370357</v>
      </c>
      <c r="R56" s="263">
        <v>23652</v>
      </c>
      <c r="S56" s="263">
        <v>6227</v>
      </c>
      <c r="T56" s="263">
        <v>26</v>
      </c>
      <c r="U56" s="263">
        <v>56</v>
      </c>
      <c r="V56" s="134">
        <v>586</v>
      </c>
    </row>
    <row r="57" spans="1:22" x14ac:dyDescent="0.15">
      <c r="A57" s="132">
        <v>589</v>
      </c>
      <c r="B57" s="133" t="s">
        <v>223</v>
      </c>
      <c r="C57" s="263">
        <v>210</v>
      </c>
      <c r="D57" s="263">
        <v>72</v>
      </c>
      <c r="E57" s="263">
        <v>28</v>
      </c>
      <c r="F57" s="263">
        <v>22</v>
      </c>
      <c r="G57" s="263">
        <v>63</v>
      </c>
      <c r="H57" s="263">
        <v>21</v>
      </c>
      <c r="I57" s="263">
        <v>2</v>
      </c>
      <c r="J57" s="263">
        <v>1</v>
      </c>
      <c r="K57" s="263">
        <v>1</v>
      </c>
      <c r="L57" s="263">
        <v>210</v>
      </c>
      <c r="M57" s="263">
        <v>91</v>
      </c>
      <c r="N57" s="263">
        <v>119</v>
      </c>
      <c r="O57" s="263">
        <v>169</v>
      </c>
      <c r="P57" s="263">
        <v>75</v>
      </c>
      <c r="Q57" s="263">
        <v>1496961</v>
      </c>
      <c r="R57" s="263">
        <v>15824</v>
      </c>
      <c r="S57" s="263">
        <v>25348</v>
      </c>
      <c r="T57" s="263">
        <v>51</v>
      </c>
      <c r="U57" s="263">
        <v>40</v>
      </c>
      <c r="V57" s="134">
        <v>589</v>
      </c>
    </row>
    <row r="58" spans="1:22" x14ac:dyDescent="0.15">
      <c r="A58" s="132">
        <v>591</v>
      </c>
      <c r="B58" s="133" t="s">
        <v>224</v>
      </c>
      <c r="C58" s="263">
        <v>161</v>
      </c>
      <c r="D58" s="263">
        <v>52</v>
      </c>
      <c r="E58" s="263">
        <v>25</v>
      </c>
      <c r="F58" s="263">
        <v>24</v>
      </c>
      <c r="G58" s="263">
        <v>29</v>
      </c>
      <c r="H58" s="263">
        <v>19</v>
      </c>
      <c r="I58" s="263">
        <v>9</v>
      </c>
      <c r="J58" s="263">
        <v>3</v>
      </c>
      <c r="K58" s="263">
        <v>0</v>
      </c>
      <c r="L58" s="263">
        <v>161</v>
      </c>
      <c r="M58" s="263">
        <v>108</v>
      </c>
      <c r="N58" s="263">
        <v>53</v>
      </c>
      <c r="O58" s="263">
        <v>16</v>
      </c>
      <c r="P58" s="263">
        <v>18</v>
      </c>
      <c r="Q58" s="263">
        <v>5760966</v>
      </c>
      <c r="R58" s="263">
        <v>1045544</v>
      </c>
      <c r="S58" s="263">
        <v>10587</v>
      </c>
      <c r="T58" s="263">
        <v>4</v>
      </c>
      <c r="U58" s="263">
        <v>104</v>
      </c>
      <c r="V58" s="134">
        <v>591</v>
      </c>
    </row>
    <row r="59" spans="1:22" x14ac:dyDescent="0.15">
      <c r="A59" s="132">
        <v>592</v>
      </c>
      <c r="B59" s="133" t="s">
        <v>225</v>
      </c>
      <c r="C59" s="263">
        <v>24</v>
      </c>
      <c r="D59" s="263">
        <v>18</v>
      </c>
      <c r="E59" s="263">
        <v>5</v>
      </c>
      <c r="F59" s="263">
        <v>0</v>
      </c>
      <c r="G59" s="263">
        <v>1</v>
      </c>
      <c r="H59" s="263">
        <v>0</v>
      </c>
      <c r="I59" s="263">
        <v>0</v>
      </c>
      <c r="J59" s="263">
        <v>0</v>
      </c>
      <c r="K59" s="263">
        <v>0</v>
      </c>
      <c r="L59" s="263">
        <v>24</v>
      </c>
      <c r="M59" s="263">
        <v>7</v>
      </c>
      <c r="N59" s="263">
        <v>17</v>
      </c>
      <c r="O59" s="263">
        <v>0</v>
      </c>
      <c r="P59" s="263">
        <v>1</v>
      </c>
      <c r="Q59" s="263">
        <v>40535</v>
      </c>
      <c r="R59" s="263">
        <v>1164</v>
      </c>
      <c r="S59" s="263">
        <v>1878</v>
      </c>
      <c r="T59" s="263">
        <v>0</v>
      </c>
      <c r="U59" s="263">
        <v>7</v>
      </c>
      <c r="V59" s="134">
        <v>592</v>
      </c>
    </row>
    <row r="60" spans="1:22" ht="36" customHeight="1" x14ac:dyDescent="0.15">
      <c r="A60" s="132">
        <v>593</v>
      </c>
      <c r="B60" s="133" t="s">
        <v>226</v>
      </c>
      <c r="C60" s="263">
        <v>81</v>
      </c>
      <c r="D60" s="263">
        <v>37</v>
      </c>
      <c r="E60" s="263">
        <v>18</v>
      </c>
      <c r="F60" s="263">
        <v>14</v>
      </c>
      <c r="G60" s="263">
        <v>8</v>
      </c>
      <c r="H60" s="263">
        <v>1</v>
      </c>
      <c r="I60" s="263">
        <v>2</v>
      </c>
      <c r="J60" s="263">
        <v>1</v>
      </c>
      <c r="K60" s="263">
        <v>0</v>
      </c>
      <c r="L60" s="263">
        <v>81</v>
      </c>
      <c r="M60" s="263">
        <v>47</v>
      </c>
      <c r="N60" s="263">
        <v>34</v>
      </c>
      <c r="O60" s="263">
        <v>2</v>
      </c>
      <c r="P60" s="263">
        <v>10</v>
      </c>
      <c r="Q60" s="263">
        <v>1300564</v>
      </c>
      <c r="R60" s="263">
        <v>119359</v>
      </c>
      <c r="S60" s="263">
        <v>19686</v>
      </c>
      <c r="T60" s="263">
        <v>2</v>
      </c>
      <c r="U60" s="263">
        <v>45</v>
      </c>
      <c r="V60" s="134">
        <v>593</v>
      </c>
    </row>
    <row r="61" spans="1:22" x14ac:dyDescent="0.15">
      <c r="A61" s="132">
        <v>601</v>
      </c>
      <c r="B61" s="133" t="s">
        <v>227</v>
      </c>
      <c r="C61" s="263">
        <v>31</v>
      </c>
      <c r="D61" s="263">
        <v>16</v>
      </c>
      <c r="E61" s="263">
        <v>6</v>
      </c>
      <c r="F61" s="263">
        <v>6</v>
      </c>
      <c r="G61" s="263">
        <v>0</v>
      </c>
      <c r="H61" s="263">
        <v>1</v>
      </c>
      <c r="I61" s="263">
        <v>2</v>
      </c>
      <c r="J61" s="263">
        <v>0</v>
      </c>
      <c r="K61" s="263">
        <v>0</v>
      </c>
      <c r="L61" s="263">
        <v>31</v>
      </c>
      <c r="M61" s="263">
        <v>19</v>
      </c>
      <c r="N61" s="263">
        <v>12</v>
      </c>
      <c r="O61" s="263">
        <v>2</v>
      </c>
      <c r="P61" s="263">
        <v>0</v>
      </c>
      <c r="Q61" s="263">
        <v>344109</v>
      </c>
      <c r="R61" s="263">
        <v>4299</v>
      </c>
      <c r="S61" s="263">
        <v>19721</v>
      </c>
      <c r="T61" s="263">
        <v>0</v>
      </c>
      <c r="U61" s="263">
        <v>19</v>
      </c>
      <c r="V61" s="134">
        <v>601</v>
      </c>
    </row>
    <row r="62" spans="1:22" x14ac:dyDescent="0.15">
      <c r="A62" s="132">
        <v>602</v>
      </c>
      <c r="B62" s="133" t="s">
        <v>228</v>
      </c>
      <c r="C62" s="263">
        <v>29</v>
      </c>
      <c r="D62" s="263">
        <v>17</v>
      </c>
      <c r="E62" s="263">
        <v>8</v>
      </c>
      <c r="F62" s="263">
        <v>3</v>
      </c>
      <c r="G62" s="263">
        <v>1</v>
      </c>
      <c r="H62" s="263">
        <v>0</v>
      </c>
      <c r="I62" s="263">
        <v>0</v>
      </c>
      <c r="J62" s="263">
        <v>0</v>
      </c>
      <c r="K62" s="263">
        <v>0</v>
      </c>
      <c r="L62" s="263">
        <v>29</v>
      </c>
      <c r="M62" s="263">
        <v>15</v>
      </c>
      <c r="N62" s="263">
        <v>14</v>
      </c>
      <c r="O62" s="263">
        <v>0</v>
      </c>
      <c r="P62" s="263">
        <v>0</v>
      </c>
      <c r="Q62" s="263">
        <v>83308</v>
      </c>
      <c r="R62" s="263">
        <v>1300</v>
      </c>
      <c r="S62" s="263">
        <v>2006</v>
      </c>
      <c r="T62" s="263">
        <v>4</v>
      </c>
      <c r="U62" s="263">
        <v>11</v>
      </c>
      <c r="V62" s="134">
        <v>602</v>
      </c>
    </row>
    <row r="63" spans="1:22" x14ac:dyDescent="0.15">
      <c r="A63" s="132">
        <v>603</v>
      </c>
      <c r="B63" s="133" t="s">
        <v>229</v>
      </c>
      <c r="C63" s="263">
        <v>208</v>
      </c>
      <c r="D63" s="263">
        <v>41</v>
      </c>
      <c r="E63" s="263">
        <v>60</v>
      </c>
      <c r="F63" s="263">
        <v>64</v>
      </c>
      <c r="G63" s="263">
        <v>33</v>
      </c>
      <c r="H63" s="263">
        <v>5</v>
      </c>
      <c r="I63" s="263">
        <v>5</v>
      </c>
      <c r="J63" s="263">
        <v>0</v>
      </c>
      <c r="K63" s="263">
        <v>0</v>
      </c>
      <c r="L63" s="263">
        <v>208</v>
      </c>
      <c r="M63" s="263">
        <v>181</v>
      </c>
      <c r="N63" s="263">
        <v>27</v>
      </c>
      <c r="O63" s="263">
        <v>11</v>
      </c>
      <c r="P63" s="263">
        <v>17</v>
      </c>
      <c r="Q63" s="263">
        <v>3247584</v>
      </c>
      <c r="R63" s="263">
        <v>7618</v>
      </c>
      <c r="S63" s="263">
        <v>37173</v>
      </c>
      <c r="T63" s="263">
        <v>44</v>
      </c>
      <c r="U63" s="263">
        <v>137</v>
      </c>
      <c r="V63" s="134">
        <v>603</v>
      </c>
    </row>
    <row r="64" spans="1:22" x14ac:dyDescent="0.15">
      <c r="A64" s="132">
        <v>604</v>
      </c>
      <c r="B64" s="133" t="s">
        <v>230</v>
      </c>
      <c r="C64" s="263">
        <v>18</v>
      </c>
      <c r="D64" s="263">
        <v>8</v>
      </c>
      <c r="E64" s="263">
        <v>4</v>
      </c>
      <c r="F64" s="263">
        <v>3</v>
      </c>
      <c r="G64" s="263">
        <v>3</v>
      </c>
      <c r="H64" s="263">
        <v>0</v>
      </c>
      <c r="I64" s="263">
        <v>0</v>
      </c>
      <c r="J64" s="263">
        <v>0</v>
      </c>
      <c r="K64" s="263">
        <v>0</v>
      </c>
      <c r="L64" s="263">
        <v>18</v>
      </c>
      <c r="M64" s="263">
        <v>11</v>
      </c>
      <c r="N64" s="263">
        <v>7</v>
      </c>
      <c r="O64" s="263">
        <v>3</v>
      </c>
      <c r="P64" s="263">
        <v>0</v>
      </c>
      <c r="Q64" s="263">
        <v>132192</v>
      </c>
      <c r="R64" s="263">
        <v>8494</v>
      </c>
      <c r="S64" s="263">
        <v>1956</v>
      </c>
      <c r="T64" s="263">
        <v>2</v>
      </c>
      <c r="U64" s="263">
        <v>9</v>
      </c>
      <c r="V64" s="134">
        <v>604</v>
      </c>
    </row>
    <row r="65" spans="1:22" x14ac:dyDescent="0.15">
      <c r="A65" s="132">
        <v>605</v>
      </c>
      <c r="B65" s="133" t="s">
        <v>231</v>
      </c>
      <c r="C65" s="263">
        <v>104</v>
      </c>
      <c r="D65" s="263">
        <v>18</v>
      </c>
      <c r="E65" s="263">
        <v>20</v>
      </c>
      <c r="F65" s="263">
        <v>44</v>
      </c>
      <c r="G65" s="263">
        <v>16</v>
      </c>
      <c r="H65" s="263">
        <v>3</v>
      </c>
      <c r="I65" s="263">
        <v>3</v>
      </c>
      <c r="J65" s="263">
        <v>0</v>
      </c>
      <c r="K65" s="263">
        <v>0</v>
      </c>
      <c r="L65" s="263">
        <v>104</v>
      </c>
      <c r="M65" s="263">
        <v>93</v>
      </c>
      <c r="N65" s="263">
        <v>11</v>
      </c>
      <c r="O65" s="263">
        <v>0</v>
      </c>
      <c r="P65" s="263">
        <v>4</v>
      </c>
      <c r="Q65" s="263">
        <v>3244558</v>
      </c>
      <c r="R65" s="263">
        <v>165377</v>
      </c>
      <c r="S65" s="263">
        <v>3209</v>
      </c>
      <c r="T65" s="263">
        <v>0</v>
      </c>
      <c r="U65" s="263">
        <v>93</v>
      </c>
      <c r="V65" s="134">
        <v>605</v>
      </c>
    </row>
    <row r="66" spans="1:22" x14ac:dyDescent="0.15">
      <c r="A66" s="132">
        <v>606</v>
      </c>
      <c r="B66" s="133" t="s">
        <v>232</v>
      </c>
      <c r="C66" s="263">
        <v>51</v>
      </c>
      <c r="D66" s="263">
        <v>10</v>
      </c>
      <c r="E66" s="263">
        <v>4</v>
      </c>
      <c r="F66" s="263">
        <v>7</v>
      </c>
      <c r="G66" s="263">
        <v>12</v>
      </c>
      <c r="H66" s="263">
        <v>10</v>
      </c>
      <c r="I66" s="263">
        <v>7</v>
      </c>
      <c r="J66" s="263">
        <v>1</v>
      </c>
      <c r="K66" s="263">
        <v>0</v>
      </c>
      <c r="L66" s="263">
        <v>51</v>
      </c>
      <c r="M66" s="263">
        <v>43</v>
      </c>
      <c r="N66" s="263">
        <v>8</v>
      </c>
      <c r="O66" s="263">
        <v>35</v>
      </c>
      <c r="P66" s="263">
        <v>1</v>
      </c>
      <c r="Q66" s="263">
        <v>693071</v>
      </c>
      <c r="R66" s="263">
        <v>69950</v>
      </c>
      <c r="S66" s="263">
        <v>12493</v>
      </c>
      <c r="T66" s="263">
        <v>11</v>
      </c>
      <c r="U66" s="263">
        <v>32</v>
      </c>
      <c r="V66" s="134">
        <v>606</v>
      </c>
    </row>
    <row r="67" spans="1:22" ht="39" customHeight="1" x14ac:dyDescent="0.15">
      <c r="A67" s="132">
        <v>607</v>
      </c>
      <c r="B67" s="133" t="s">
        <v>233</v>
      </c>
      <c r="C67" s="263">
        <v>42</v>
      </c>
      <c r="D67" s="263">
        <v>16</v>
      </c>
      <c r="E67" s="263">
        <v>8</v>
      </c>
      <c r="F67" s="263">
        <v>8</v>
      </c>
      <c r="G67" s="263">
        <v>4</v>
      </c>
      <c r="H67" s="263">
        <v>2</v>
      </c>
      <c r="I67" s="263">
        <v>2</v>
      </c>
      <c r="J67" s="263">
        <v>2</v>
      </c>
      <c r="K67" s="263">
        <v>0</v>
      </c>
      <c r="L67" s="263">
        <v>42</v>
      </c>
      <c r="M67" s="263">
        <v>30</v>
      </c>
      <c r="N67" s="263">
        <v>12</v>
      </c>
      <c r="O67" s="263">
        <v>36</v>
      </c>
      <c r="P67" s="263">
        <v>7</v>
      </c>
      <c r="Q67" s="263">
        <v>755380</v>
      </c>
      <c r="R67" s="263">
        <v>18659</v>
      </c>
      <c r="S67" s="263">
        <v>15937</v>
      </c>
      <c r="T67" s="263">
        <v>7</v>
      </c>
      <c r="U67" s="263">
        <v>23</v>
      </c>
      <c r="V67" s="134">
        <v>607</v>
      </c>
    </row>
    <row r="68" spans="1:22" x14ac:dyDescent="0.15">
      <c r="A68" s="132">
        <v>608</v>
      </c>
      <c r="B68" s="133" t="s">
        <v>234</v>
      </c>
      <c r="C68" s="263">
        <v>52</v>
      </c>
      <c r="D68" s="263">
        <v>25</v>
      </c>
      <c r="E68" s="263">
        <v>16</v>
      </c>
      <c r="F68" s="263">
        <v>10</v>
      </c>
      <c r="G68" s="263">
        <v>1</v>
      </c>
      <c r="H68" s="263">
        <v>0</v>
      </c>
      <c r="I68" s="263">
        <v>0</v>
      </c>
      <c r="J68" s="263">
        <v>0</v>
      </c>
      <c r="K68" s="263">
        <v>0</v>
      </c>
      <c r="L68" s="263">
        <v>52</v>
      </c>
      <c r="M68" s="263">
        <v>38</v>
      </c>
      <c r="N68" s="263">
        <v>14</v>
      </c>
      <c r="O68" s="263">
        <v>1</v>
      </c>
      <c r="P68" s="263">
        <v>1</v>
      </c>
      <c r="Q68" s="263">
        <v>215293</v>
      </c>
      <c r="R68" s="263">
        <v>16628</v>
      </c>
      <c r="S68" s="263">
        <v>3129</v>
      </c>
      <c r="T68" s="263">
        <v>0</v>
      </c>
      <c r="U68" s="263">
        <v>38</v>
      </c>
      <c r="V68" s="134">
        <v>608</v>
      </c>
    </row>
    <row r="69" spans="1:22" x14ac:dyDescent="0.15">
      <c r="A69" s="132">
        <v>609</v>
      </c>
      <c r="B69" s="133" t="s">
        <v>235</v>
      </c>
      <c r="C69" s="263">
        <v>179</v>
      </c>
      <c r="D69" s="263">
        <v>97</v>
      </c>
      <c r="E69" s="263">
        <v>31</v>
      </c>
      <c r="F69" s="263">
        <v>22</v>
      </c>
      <c r="G69" s="263">
        <v>18</v>
      </c>
      <c r="H69" s="263">
        <v>9</v>
      </c>
      <c r="I69" s="263">
        <v>2</v>
      </c>
      <c r="J69" s="263">
        <v>0</v>
      </c>
      <c r="K69" s="263">
        <v>0</v>
      </c>
      <c r="L69" s="263">
        <v>179</v>
      </c>
      <c r="M69" s="263">
        <v>92</v>
      </c>
      <c r="N69" s="263">
        <v>87</v>
      </c>
      <c r="O69" s="263">
        <v>24</v>
      </c>
      <c r="P69" s="263">
        <v>51</v>
      </c>
      <c r="Q69" s="263">
        <v>1453084</v>
      </c>
      <c r="R69" s="263">
        <v>63504</v>
      </c>
      <c r="S69" s="263">
        <v>54102</v>
      </c>
      <c r="T69" s="263">
        <v>32</v>
      </c>
      <c r="U69" s="263">
        <v>60</v>
      </c>
      <c r="V69" s="134">
        <v>609</v>
      </c>
    </row>
    <row r="70" spans="1:22" x14ac:dyDescent="0.15">
      <c r="A70" s="132">
        <v>611</v>
      </c>
      <c r="B70" s="133" t="s">
        <v>236</v>
      </c>
      <c r="C70" s="263">
        <v>56</v>
      </c>
      <c r="D70" s="263">
        <v>21</v>
      </c>
      <c r="E70" s="263">
        <v>8</v>
      </c>
      <c r="F70" s="263">
        <v>14</v>
      </c>
      <c r="G70" s="263">
        <v>8</v>
      </c>
      <c r="H70" s="263">
        <v>1</v>
      </c>
      <c r="I70" s="263">
        <v>3</v>
      </c>
      <c r="J70" s="263">
        <v>1</v>
      </c>
      <c r="K70" s="263">
        <v>0</v>
      </c>
      <c r="L70" s="263">
        <v>56</v>
      </c>
      <c r="M70" s="263">
        <v>49</v>
      </c>
      <c r="N70" s="263">
        <v>7</v>
      </c>
      <c r="O70" s="263">
        <v>2</v>
      </c>
      <c r="P70" s="263">
        <v>8</v>
      </c>
      <c r="Q70" s="263">
        <v>849722</v>
      </c>
      <c r="R70" s="263">
        <v>73738</v>
      </c>
      <c r="S70" s="263">
        <v>0</v>
      </c>
      <c r="T70" s="263">
        <v>0</v>
      </c>
      <c r="U70" s="263">
        <v>49</v>
      </c>
      <c r="V70" s="134">
        <v>611</v>
      </c>
    </row>
    <row r="71" spans="1:22" x14ac:dyDescent="0.15">
      <c r="A71" s="132">
        <v>612</v>
      </c>
      <c r="B71" s="133" t="s">
        <v>237</v>
      </c>
      <c r="C71" s="263">
        <v>8</v>
      </c>
      <c r="D71" s="263">
        <v>2</v>
      </c>
      <c r="E71" s="263">
        <v>1</v>
      </c>
      <c r="F71" s="263">
        <v>1</v>
      </c>
      <c r="G71" s="263">
        <v>1</v>
      </c>
      <c r="H71" s="263">
        <v>2</v>
      </c>
      <c r="I71" s="263">
        <v>1</v>
      </c>
      <c r="J71" s="263">
        <v>0</v>
      </c>
      <c r="K71" s="263">
        <v>0</v>
      </c>
      <c r="L71" s="263">
        <v>8</v>
      </c>
      <c r="M71" s="263">
        <v>6</v>
      </c>
      <c r="N71" s="263">
        <v>2</v>
      </c>
      <c r="O71" s="263">
        <v>0</v>
      </c>
      <c r="P71" s="263">
        <v>19</v>
      </c>
      <c r="Q71" s="263">
        <v>351365</v>
      </c>
      <c r="R71" s="263">
        <v>1386</v>
      </c>
      <c r="S71" s="263">
        <v>0</v>
      </c>
      <c r="T71" s="263">
        <v>0</v>
      </c>
      <c r="U71" s="263">
        <v>6</v>
      </c>
      <c r="V71" s="134">
        <v>612</v>
      </c>
    </row>
    <row r="72" spans="1:22" x14ac:dyDescent="0.15">
      <c r="A72" s="136">
        <v>619</v>
      </c>
      <c r="B72" s="137" t="s">
        <v>238</v>
      </c>
      <c r="C72" s="266">
        <v>8</v>
      </c>
      <c r="D72" s="266">
        <v>2</v>
      </c>
      <c r="E72" s="266">
        <v>1</v>
      </c>
      <c r="F72" s="266">
        <v>3</v>
      </c>
      <c r="G72" s="266">
        <v>0</v>
      </c>
      <c r="H72" s="266">
        <v>1</v>
      </c>
      <c r="I72" s="266">
        <v>0</v>
      </c>
      <c r="J72" s="266">
        <v>0</v>
      </c>
      <c r="K72" s="266">
        <v>1</v>
      </c>
      <c r="L72" s="266">
        <v>8</v>
      </c>
      <c r="M72" s="266">
        <v>6</v>
      </c>
      <c r="N72" s="266">
        <v>2</v>
      </c>
      <c r="O72" s="266">
        <v>0</v>
      </c>
      <c r="P72" s="266">
        <v>2</v>
      </c>
      <c r="Q72" s="266">
        <v>329586</v>
      </c>
      <c r="R72" s="266">
        <v>9368</v>
      </c>
      <c r="S72" s="266">
        <v>0</v>
      </c>
      <c r="T72" s="266">
        <v>0</v>
      </c>
      <c r="U72" s="266">
        <v>6</v>
      </c>
      <c r="V72" s="138">
        <v>619</v>
      </c>
    </row>
    <row r="73" spans="1:22" x14ac:dyDescent="0.15">
      <c r="A73" s="128" t="s">
        <v>666</v>
      </c>
      <c r="B73" s="129"/>
      <c r="C73" s="242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4"/>
    </row>
    <row r="74" spans="1:22" x14ac:dyDescent="0.15">
      <c r="A74" s="132">
        <v>5019</v>
      </c>
      <c r="B74" s="133" t="s">
        <v>239</v>
      </c>
      <c r="C74" s="263">
        <v>3</v>
      </c>
      <c r="D74" s="263">
        <v>0</v>
      </c>
      <c r="E74" s="263">
        <v>0</v>
      </c>
      <c r="F74" s="263">
        <v>1</v>
      </c>
      <c r="G74" s="263">
        <v>2</v>
      </c>
      <c r="H74" s="263">
        <v>0</v>
      </c>
      <c r="I74" s="263">
        <v>0</v>
      </c>
      <c r="J74" s="263">
        <v>0</v>
      </c>
      <c r="K74" s="263">
        <v>0</v>
      </c>
      <c r="L74" s="263">
        <v>3</v>
      </c>
      <c r="M74" s="263">
        <v>3</v>
      </c>
      <c r="N74" s="263">
        <v>0</v>
      </c>
      <c r="O74" s="263">
        <v>0</v>
      </c>
      <c r="P74" s="263">
        <v>0</v>
      </c>
      <c r="Q74" s="264">
        <v>143207</v>
      </c>
      <c r="R74" s="264">
        <v>1026</v>
      </c>
      <c r="S74" s="263">
        <v>0</v>
      </c>
      <c r="T74" s="263">
        <v>0</v>
      </c>
      <c r="U74" s="263">
        <v>0</v>
      </c>
      <c r="V74" s="134">
        <v>5019</v>
      </c>
    </row>
    <row r="75" spans="1:22" x14ac:dyDescent="0.15">
      <c r="A75" s="132">
        <v>5111</v>
      </c>
      <c r="B75" s="133" t="s">
        <v>240</v>
      </c>
      <c r="C75" s="263">
        <v>0</v>
      </c>
      <c r="D75" s="263">
        <v>0</v>
      </c>
      <c r="E75" s="263">
        <v>0</v>
      </c>
      <c r="F75" s="263">
        <v>0</v>
      </c>
      <c r="G75" s="263">
        <v>0</v>
      </c>
      <c r="H75" s="263">
        <v>0</v>
      </c>
      <c r="I75" s="263">
        <v>0</v>
      </c>
      <c r="J75" s="263">
        <v>0</v>
      </c>
      <c r="K75" s="263">
        <v>0</v>
      </c>
      <c r="L75" s="263">
        <v>0</v>
      </c>
      <c r="M75" s="263">
        <v>0</v>
      </c>
      <c r="N75" s="263">
        <v>0</v>
      </c>
      <c r="O75" s="263">
        <v>0</v>
      </c>
      <c r="P75" s="263">
        <v>0</v>
      </c>
      <c r="Q75" s="263">
        <v>0</v>
      </c>
      <c r="R75" s="263">
        <v>0</v>
      </c>
      <c r="S75" s="263">
        <v>0</v>
      </c>
      <c r="T75" s="263">
        <v>0</v>
      </c>
      <c r="U75" s="263">
        <v>0</v>
      </c>
      <c r="V75" s="134">
        <v>5111</v>
      </c>
    </row>
    <row r="76" spans="1:22" x14ac:dyDescent="0.15">
      <c r="A76" s="132">
        <v>5112</v>
      </c>
      <c r="B76" s="133" t="s">
        <v>241</v>
      </c>
      <c r="C76" s="263">
        <v>2</v>
      </c>
      <c r="D76" s="263">
        <v>0</v>
      </c>
      <c r="E76" s="263">
        <v>0</v>
      </c>
      <c r="F76" s="263">
        <v>2</v>
      </c>
      <c r="G76" s="263">
        <v>0</v>
      </c>
      <c r="H76" s="263">
        <v>0</v>
      </c>
      <c r="I76" s="263">
        <v>0</v>
      </c>
      <c r="J76" s="263">
        <v>0</v>
      </c>
      <c r="K76" s="263">
        <v>0</v>
      </c>
      <c r="L76" s="263">
        <v>2</v>
      </c>
      <c r="M76" s="263">
        <v>2</v>
      </c>
      <c r="N76" s="263">
        <v>0</v>
      </c>
      <c r="O76" s="263">
        <v>0</v>
      </c>
      <c r="P76" s="263">
        <v>0</v>
      </c>
      <c r="Q76" s="267" t="s">
        <v>669</v>
      </c>
      <c r="R76" s="265">
        <v>0</v>
      </c>
      <c r="S76" s="263">
        <v>0</v>
      </c>
      <c r="T76" s="263">
        <v>0</v>
      </c>
      <c r="U76" s="263">
        <v>0</v>
      </c>
      <c r="V76" s="134">
        <v>5112</v>
      </c>
    </row>
    <row r="77" spans="1:22" ht="24.75" customHeight="1" x14ac:dyDescent="0.15">
      <c r="A77" s="132">
        <v>5113</v>
      </c>
      <c r="B77" s="133" t="s">
        <v>242</v>
      </c>
      <c r="C77" s="263">
        <v>1</v>
      </c>
      <c r="D77" s="263">
        <v>0</v>
      </c>
      <c r="E77" s="263">
        <v>1</v>
      </c>
      <c r="F77" s="263">
        <v>0</v>
      </c>
      <c r="G77" s="263">
        <v>0</v>
      </c>
      <c r="H77" s="263">
        <v>0</v>
      </c>
      <c r="I77" s="263">
        <v>0</v>
      </c>
      <c r="J77" s="263">
        <v>0</v>
      </c>
      <c r="K77" s="263">
        <v>0</v>
      </c>
      <c r="L77" s="263">
        <v>1</v>
      </c>
      <c r="M77" s="263">
        <v>1</v>
      </c>
      <c r="N77" s="263">
        <v>0</v>
      </c>
      <c r="O77" s="263">
        <v>0</v>
      </c>
      <c r="P77" s="263">
        <v>0</v>
      </c>
      <c r="Q77" s="267" t="s">
        <v>669</v>
      </c>
      <c r="R77" s="267" t="s">
        <v>669</v>
      </c>
      <c r="S77" s="263">
        <v>0</v>
      </c>
      <c r="T77" s="263">
        <v>0</v>
      </c>
      <c r="U77" s="263">
        <v>0</v>
      </c>
      <c r="V77" s="134">
        <v>5113</v>
      </c>
    </row>
    <row r="78" spans="1:22" x14ac:dyDescent="0.15">
      <c r="A78" s="132">
        <v>5121</v>
      </c>
      <c r="B78" s="133" t="s">
        <v>243</v>
      </c>
      <c r="C78" s="263">
        <v>4</v>
      </c>
      <c r="D78" s="263">
        <v>1</v>
      </c>
      <c r="E78" s="263">
        <v>2</v>
      </c>
      <c r="F78" s="263">
        <v>0</v>
      </c>
      <c r="G78" s="263">
        <v>0</v>
      </c>
      <c r="H78" s="263">
        <v>1</v>
      </c>
      <c r="I78" s="263">
        <v>0</v>
      </c>
      <c r="J78" s="263">
        <v>0</v>
      </c>
      <c r="K78" s="263">
        <v>0</v>
      </c>
      <c r="L78" s="263">
        <v>4</v>
      </c>
      <c r="M78" s="263">
        <v>4</v>
      </c>
      <c r="N78" s="263">
        <v>0</v>
      </c>
      <c r="O78" s="263">
        <v>1</v>
      </c>
      <c r="P78" s="263">
        <v>1</v>
      </c>
      <c r="Q78" s="263">
        <v>86642</v>
      </c>
      <c r="R78" s="263">
        <v>0</v>
      </c>
      <c r="S78" s="263">
        <v>0</v>
      </c>
      <c r="T78" s="263">
        <v>0</v>
      </c>
      <c r="U78" s="263">
        <v>0</v>
      </c>
      <c r="V78" s="134">
        <v>5121</v>
      </c>
    </row>
    <row r="79" spans="1:22" x14ac:dyDescent="0.15">
      <c r="A79" s="132">
        <v>5122</v>
      </c>
      <c r="B79" s="133" t="s">
        <v>244</v>
      </c>
      <c r="C79" s="263">
        <v>9</v>
      </c>
      <c r="D79" s="263">
        <v>2</v>
      </c>
      <c r="E79" s="263">
        <v>2</v>
      </c>
      <c r="F79" s="263">
        <v>2</v>
      </c>
      <c r="G79" s="263">
        <v>3</v>
      </c>
      <c r="H79" s="263">
        <v>0</v>
      </c>
      <c r="I79" s="263">
        <v>0</v>
      </c>
      <c r="J79" s="263">
        <v>0</v>
      </c>
      <c r="K79" s="263">
        <v>0</v>
      </c>
      <c r="L79" s="263">
        <v>9</v>
      </c>
      <c r="M79" s="263">
        <v>9</v>
      </c>
      <c r="N79" s="263">
        <v>0</v>
      </c>
      <c r="O79" s="263">
        <v>0</v>
      </c>
      <c r="P79" s="263">
        <v>0</v>
      </c>
      <c r="Q79" s="263">
        <v>197899</v>
      </c>
      <c r="R79" s="263">
        <v>0</v>
      </c>
      <c r="S79" s="263">
        <v>0</v>
      </c>
      <c r="T79" s="263">
        <v>0</v>
      </c>
      <c r="U79" s="263">
        <v>0</v>
      </c>
      <c r="V79" s="134">
        <v>5122</v>
      </c>
    </row>
    <row r="80" spans="1:22" x14ac:dyDescent="0.15">
      <c r="A80" s="132">
        <v>5123</v>
      </c>
      <c r="B80" s="133" t="s">
        <v>245</v>
      </c>
      <c r="C80" s="263">
        <v>0</v>
      </c>
      <c r="D80" s="263">
        <v>0</v>
      </c>
      <c r="E80" s="263">
        <v>0</v>
      </c>
      <c r="F80" s="263">
        <v>0</v>
      </c>
      <c r="G80" s="263">
        <v>0</v>
      </c>
      <c r="H80" s="263">
        <v>0</v>
      </c>
      <c r="I80" s="263">
        <v>0</v>
      </c>
      <c r="J80" s="263">
        <v>0</v>
      </c>
      <c r="K80" s="263">
        <v>0</v>
      </c>
      <c r="L80" s="263">
        <v>0</v>
      </c>
      <c r="M80" s="263">
        <v>0</v>
      </c>
      <c r="N80" s="263">
        <v>0</v>
      </c>
      <c r="O80" s="263">
        <v>0</v>
      </c>
      <c r="P80" s="263">
        <v>0</v>
      </c>
      <c r="Q80" s="264">
        <v>0</v>
      </c>
      <c r="R80" s="264">
        <v>0</v>
      </c>
      <c r="S80" s="263">
        <v>0</v>
      </c>
      <c r="T80" s="263">
        <v>0</v>
      </c>
      <c r="U80" s="263">
        <v>0</v>
      </c>
      <c r="V80" s="134">
        <v>5123</v>
      </c>
    </row>
    <row r="81" spans="1:22" x14ac:dyDescent="0.15">
      <c r="A81" s="132">
        <v>5129</v>
      </c>
      <c r="B81" s="133" t="s">
        <v>246</v>
      </c>
      <c r="C81" s="263">
        <v>1</v>
      </c>
      <c r="D81" s="263">
        <v>0</v>
      </c>
      <c r="E81" s="263">
        <v>1</v>
      </c>
      <c r="F81" s="263">
        <v>0</v>
      </c>
      <c r="G81" s="263">
        <v>0</v>
      </c>
      <c r="H81" s="263">
        <v>0</v>
      </c>
      <c r="I81" s="263">
        <v>0</v>
      </c>
      <c r="J81" s="263">
        <v>0</v>
      </c>
      <c r="K81" s="263">
        <v>0</v>
      </c>
      <c r="L81" s="263">
        <v>1</v>
      </c>
      <c r="M81" s="263">
        <v>1</v>
      </c>
      <c r="N81" s="263">
        <v>0</v>
      </c>
      <c r="O81" s="263">
        <v>0</v>
      </c>
      <c r="P81" s="263">
        <v>0</v>
      </c>
      <c r="Q81" s="267" t="s">
        <v>669</v>
      </c>
      <c r="R81" s="264">
        <v>0</v>
      </c>
      <c r="S81" s="263">
        <v>0</v>
      </c>
      <c r="T81" s="263">
        <v>0</v>
      </c>
      <c r="U81" s="263">
        <v>0</v>
      </c>
      <c r="V81" s="134">
        <v>5129</v>
      </c>
    </row>
    <row r="82" spans="1:22" x14ac:dyDescent="0.15">
      <c r="A82" s="132">
        <v>5131</v>
      </c>
      <c r="B82" s="133" t="s">
        <v>247</v>
      </c>
      <c r="C82" s="263">
        <v>2</v>
      </c>
      <c r="D82" s="263">
        <v>1</v>
      </c>
      <c r="E82" s="263">
        <v>0</v>
      </c>
      <c r="F82" s="263">
        <v>0</v>
      </c>
      <c r="G82" s="263">
        <v>0</v>
      </c>
      <c r="H82" s="263">
        <v>1</v>
      </c>
      <c r="I82" s="263">
        <v>0</v>
      </c>
      <c r="J82" s="263">
        <v>0</v>
      </c>
      <c r="K82" s="263">
        <v>0</v>
      </c>
      <c r="L82" s="263">
        <v>2</v>
      </c>
      <c r="M82" s="263">
        <v>2</v>
      </c>
      <c r="N82" s="263">
        <v>0</v>
      </c>
      <c r="O82" s="263">
        <v>0</v>
      </c>
      <c r="P82" s="263">
        <v>0</v>
      </c>
      <c r="Q82" s="267" t="s">
        <v>669</v>
      </c>
      <c r="R82" s="263">
        <v>0</v>
      </c>
      <c r="S82" s="263">
        <v>0</v>
      </c>
      <c r="T82" s="263">
        <v>0</v>
      </c>
      <c r="U82" s="263">
        <v>0</v>
      </c>
      <c r="V82" s="134">
        <v>5131</v>
      </c>
    </row>
    <row r="83" spans="1:22" x14ac:dyDescent="0.15">
      <c r="A83" s="132">
        <v>5132</v>
      </c>
      <c r="B83" s="133" t="s">
        <v>248</v>
      </c>
      <c r="C83" s="263">
        <v>3</v>
      </c>
      <c r="D83" s="263">
        <v>0</v>
      </c>
      <c r="E83" s="263">
        <v>3</v>
      </c>
      <c r="F83" s="263">
        <v>0</v>
      </c>
      <c r="G83" s="263">
        <v>0</v>
      </c>
      <c r="H83" s="263">
        <v>0</v>
      </c>
      <c r="I83" s="263">
        <v>0</v>
      </c>
      <c r="J83" s="263">
        <v>0</v>
      </c>
      <c r="K83" s="263">
        <v>0</v>
      </c>
      <c r="L83" s="263">
        <v>3</v>
      </c>
      <c r="M83" s="263">
        <v>3</v>
      </c>
      <c r="N83" s="263">
        <v>0</v>
      </c>
      <c r="O83" s="263">
        <v>0</v>
      </c>
      <c r="P83" s="263">
        <v>0</v>
      </c>
      <c r="Q83" s="263">
        <v>9208</v>
      </c>
      <c r="R83" s="263">
        <v>1688</v>
      </c>
      <c r="S83" s="263">
        <v>0</v>
      </c>
      <c r="T83" s="263">
        <v>0</v>
      </c>
      <c r="U83" s="263">
        <v>0</v>
      </c>
      <c r="V83" s="134">
        <v>5132</v>
      </c>
    </row>
    <row r="84" spans="1:22" x14ac:dyDescent="0.15">
      <c r="A84" s="132">
        <v>5133</v>
      </c>
      <c r="B84" s="133" t="s">
        <v>249</v>
      </c>
      <c r="C84" s="263">
        <v>2</v>
      </c>
      <c r="D84" s="263">
        <v>0</v>
      </c>
      <c r="E84" s="263">
        <v>1</v>
      </c>
      <c r="F84" s="263">
        <v>1</v>
      </c>
      <c r="G84" s="263">
        <v>0</v>
      </c>
      <c r="H84" s="263">
        <v>0</v>
      </c>
      <c r="I84" s="263">
        <v>0</v>
      </c>
      <c r="J84" s="263">
        <v>0</v>
      </c>
      <c r="K84" s="263">
        <v>0</v>
      </c>
      <c r="L84" s="263">
        <v>2</v>
      </c>
      <c r="M84" s="263">
        <v>2</v>
      </c>
      <c r="N84" s="263">
        <v>0</v>
      </c>
      <c r="O84" s="263">
        <v>0</v>
      </c>
      <c r="P84" s="263">
        <v>0</v>
      </c>
      <c r="Q84" s="267" t="s">
        <v>669</v>
      </c>
      <c r="R84" s="267" t="s">
        <v>669</v>
      </c>
      <c r="S84" s="263">
        <v>0</v>
      </c>
      <c r="T84" s="263">
        <v>0</v>
      </c>
      <c r="U84" s="263">
        <v>0</v>
      </c>
      <c r="V84" s="134">
        <v>5133</v>
      </c>
    </row>
    <row r="85" spans="1:22" x14ac:dyDescent="0.15">
      <c r="A85" s="132">
        <v>5139</v>
      </c>
      <c r="B85" s="133" t="s">
        <v>250</v>
      </c>
      <c r="C85" s="263">
        <v>3</v>
      </c>
      <c r="D85" s="263">
        <v>1</v>
      </c>
      <c r="E85" s="263">
        <v>1</v>
      </c>
      <c r="F85" s="263">
        <v>1</v>
      </c>
      <c r="G85" s="263">
        <v>0</v>
      </c>
      <c r="H85" s="263">
        <v>0</v>
      </c>
      <c r="I85" s="263">
        <v>0</v>
      </c>
      <c r="J85" s="263">
        <v>0</v>
      </c>
      <c r="K85" s="263">
        <v>0</v>
      </c>
      <c r="L85" s="263">
        <v>3</v>
      </c>
      <c r="M85" s="263">
        <v>3</v>
      </c>
      <c r="N85" s="263">
        <v>0</v>
      </c>
      <c r="O85" s="263">
        <v>0</v>
      </c>
      <c r="P85" s="263">
        <v>0</v>
      </c>
      <c r="Q85" s="263">
        <v>11063</v>
      </c>
      <c r="R85" s="263">
        <v>0</v>
      </c>
      <c r="S85" s="263">
        <v>0</v>
      </c>
      <c r="T85" s="263">
        <v>0</v>
      </c>
      <c r="U85" s="263">
        <v>0</v>
      </c>
      <c r="V85" s="134">
        <v>5139</v>
      </c>
    </row>
    <row r="86" spans="1:22" x14ac:dyDescent="0.15">
      <c r="A86" s="132">
        <v>5211</v>
      </c>
      <c r="B86" s="133" t="s">
        <v>251</v>
      </c>
      <c r="C86" s="263">
        <v>5</v>
      </c>
      <c r="D86" s="263">
        <v>1</v>
      </c>
      <c r="E86" s="263">
        <v>0</v>
      </c>
      <c r="F86" s="263">
        <v>3</v>
      </c>
      <c r="G86" s="263">
        <v>0</v>
      </c>
      <c r="H86" s="263">
        <v>0</v>
      </c>
      <c r="I86" s="263">
        <v>0</v>
      </c>
      <c r="J86" s="263">
        <v>0</v>
      </c>
      <c r="K86" s="263">
        <v>1</v>
      </c>
      <c r="L86" s="263">
        <v>5</v>
      </c>
      <c r="M86" s="263">
        <v>5</v>
      </c>
      <c r="N86" s="263">
        <v>0</v>
      </c>
      <c r="O86" s="263">
        <v>0</v>
      </c>
      <c r="P86" s="263">
        <v>0</v>
      </c>
      <c r="Q86" s="263">
        <v>11162296</v>
      </c>
      <c r="R86" s="263">
        <v>625</v>
      </c>
      <c r="S86" s="263">
        <v>0</v>
      </c>
      <c r="T86" s="263">
        <v>0</v>
      </c>
      <c r="U86" s="263">
        <v>0</v>
      </c>
      <c r="V86" s="134">
        <v>5211</v>
      </c>
    </row>
    <row r="87" spans="1:22" x14ac:dyDescent="0.15">
      <c r="A87" s="132">
        <v>5212</v>
      </c>
      <c r="B87" s="133" t="s">
        <v>252</v>
      </c>
      <c r="C87" s="263">
        <v>2</v>
      </c>
      <c r="D87" s="263">
        <v>0</v>
      </c>
      <c r="E87" s="263">
        <v>1</v>
      </c>
      <c r="F87" s="263">
        <v>0</v>
      </c>
      <c r="G87" s="263">
        <v>0</v>
      </c>
      <c r="H87" s="263">
        <v>1</v>
      </c>
      <c r="I87" s="263">
        <v>0</v>
      </c>
      <c r="J87" s="263">
        <v>0</v>
      </c>
      <c r="K87" s="263">
        <v>0</v>
      </c>
      <c r="L87" s="263">
        <v>2</v>
      </c>
      <c r="M87" s="263">
        <v>2</v>
      </c>
      <c r="N87" s="263">
        <v>0</v>
      </c>
      <c r="O87" s="263">
        <v>0</v>
      </c>
      <c r="P87" s="263">
        <v>0</v>
      </c>
      <c r="Q87" s="267" t="s">
        <v>669</v>
      </c>
      <c r="R87" s="267" t="s">
        <v>669</v>
      </c>
      <c r="S87" s="263">
        <v>0</v>
      </c>
      <c r="T87" s="263">
        <v>0</v>
      </c>
      <c r="U87" s="263">
        <v>0</v>
      </c>
      <c r="V87" s="134">
        <v>5212</v>
      </c>
    </row>
    <row r="88" spans="1:22" x14ac:dyDescent="0.15">
      <c r="A88" s="132">
        <v>5213</v>
      </c>
      <c r="B88" s="133" t="s">
        <v>253</v>
      </c>
      <c r="C88" s="263">
        <v>16</v>
      </c>
      <c r="D88" s="263">
        <v>2</v>
      </c>
      <c r="E88" s="263">
        <v>2</v>
      </c>
      <c r="F88" s="263">
        <v>4</v>
      </c>
      <c r="G88" s="263">
        <v>3</v>
      </c>
      <c r="H88" s="263">
        <v>3</v>
      </c>
      <c r="I88" s="263">
        <v>0</v>
      </c>
      <c r="J88" s="263">
        <v>2</v>
      </c>
      <c r="K88" s="263">
        <v>0</v>
      </c>
      <c r="L88" s="263">
        <v>16</v>
      </c>
      <c r="M88" s="263">
        <v>16</v>
      </c>
      <c r="N88" s="263">
        <v>0</v>
      </c>
      <c r="O88" s="263">
        <v>0</v>
      </c>
      <c r="P88" s="263">
        <v>0</v>
      </c>
      <c r="Q88" s="263">
        <v>2750819</v>
      </c>
      <c r="R88" s="263">
        <v>572</v>
      </c>
      <c r="S88" s="263">
        <v>0</v>
      </c>
      <c r="T88" s="263">
        <v>0</v>
      </c>
      <c r="U88" s="263">
        <v>0</v>
      </c>
      <c r="V88" s="134">
        <v>5213</v>
      </c>
    </row>
    <row r="89" spans="1:22" x14ac:dyDescent="0.15">
      <c r="A89" s="132">
        <v>5214</v>
      </c>
      <c r="B89" s="133" t="s">
        <v>254</v>
      </c>
      <c r="C89" s="263">
        <v>5</v>
      </c>
      <c r="D89" s="263">
        <v>0</v>
      </c>
      <c r="E89" s="263">
        <v>3</v>
      </c>
      <c r="F89" s="263">
        <v>1</v>
      </c>
      <c r="G89" s="263">
        <v>0</v>
      </c>
      <c r="H89" s="263">
        <v>0</v>
      </c>
      <c r="I89" s="263">
        <v>1</v>
      </c>
      <c r="J89" s="263">
        <v>0</v>
      </c>
      <c r="K89" s="263">
        <v>0</v>
      </c>
      <c r="L89" s="263">
        <v>5</v>
      </c>
      <c r="M89" s="263">
        <v>5</v>
      </c>
      <c r="N89" s="263">
        <v>0</v>
      </c>
      <c r="O89" s="263">
        <v>0</v>
      </c>
      <c r="P89" s="263">
        <v>0</v>
      </c>
      <c r="Q89" s="263">
        <v>236288</v>
      </c>
      <c r="R89" s="263">
        <v>253</v>
      </c>
      <c r="S89" s="263">
        <v>0</v>
      </c>
      <c r="T89" s="263">
        <v>0</v>
      </c>
      <c r="U89" s="263">
        <v>0</v>
      </c>
      <c r="V89" s="134">
        <v>5214</v>
      </c>
    </row>
    <row r="90" spans="1:22" x14ac:dyDescent="0.15">
      <c r="A90" s="132">
        <v>5215</v>
      </c>
      <c r="B90" s="133" t="s">
        <v>255</v>
      </c>
      <c r="C90" s="263">
        <v>16</v>
      </c>
      <c r="D90" s="263">
        <v>7</v>
      </c>
      <c r="E90" s="263">
        <v>3</v>
      </c>
      <c r="F90" s="263">
        <v>2</v>
      </c>
      <c r="G90" s="263">
        <v>2</v>
      </c>
      <c r="H90" s="263">
        <v>1</v>
      </c>
      <c r="I90" s="263">
        <v>0</v>
      </c>
      <c r="J90" s="263">
        <v>1</v>
      </c>
      <c r="K90" s="263">
        <v>0</v>
      </c>
      <c r="L90" s="263">
        <v>16</v>
      </c>
      <c r="M90" s="263">
        <v>16</v>
      </c>
      <c r="N90" s="263">
        <v>0</v>
      </c>
      <c r="O90" s="263">
        <v>4</v>
      </c>
      <c r="P90" s="263">
        <v>4</v>
      </c>
      <c r="Q90" s="263">
        <v>584459</v>
      </c>
      <c r="R90" s="263">
        <v>3367</v>
      </c>
      <c r="S90" s="263">
        <v>0</v>
      </c>
      <c r="T90" s="263">
        <v>0</v>
      </c>
      <c r="U90" s="263">
        <v>0</v>
      </c>
      <c r="V90" s="134">
        <v>5215</v>
      </c>
    </row>
    <row r="91" spans="1:22" x14ac:dyDescent="0.15">
      <c r="A91" s="132">
        <v>5216</v>
      </c>
      <c r="B91" s="133" t="s">
        <v>256</v>
      </c>
      <c r="C91" s="263">
        <v>11</v>
      </c>
      <c r="D91" s="263">
        <v>0</v>
      </c>
      <c r="E91" s="263">
        <v>0</v>
      </c>
      <c r="F91" s="263">
        <v>1</v>
      </c>
      <c r="G91" s="263">
        <v>7</v>
      </c>
      <c r="H91" s="263">
        <v>1</v>
      </c>
      <c r="I91" s="263">
        <v>2</v>
      </c>
      <c r="J91" s="263">
        <v>0</v>
      </c>
      <c r="K91" s="263">
        <v>0</v>
      </c>
      <c r="L91" s="263">
        <v>11</v>
      </c>
      <c r="M91" s="263">
        <v>11</v>
      </c>
      <c r="N91" s="263">
        <v>0</v>
      </c>
      <c r="O91" s="263">
        <v>0</v>
      </c>
      <c r="P91" s="263">
        <v>0</v>
      </c>
      <c r="Q91" s="263">
        <v>1050003</v>
      </c>
      <c r="R91" s="263">
        <v>275</v>
      </c>
      <c r="S91" s="263">
        <v>0</v>
      </c>
      <c r="T91" s="263">
        <v>0</v>
      </c>
      <c r="U91" s="263">
        <v>0</v>
      </c>
      <c r="V91" s="134">
        <v>5216</v>
      </c>
    </row>
    <row r="92" spans="1:22" x14ac:dyDescent="0.15">
      <c r="A92" s="132">
        <v>5219</v>
      </c>
      <c r="B92" s="133" t="s">
        <v>257</v>
      </c>
      <c r="C92" s="263">
        <v>2</v>
      </c>
      <c r="D92" s="263">
        <v>0</v>
      </c>
      <c r="E92" s="263">
        <v>0</v>
      </c>
      <c r="F92" s="263">
        <v>0</v>
      </c>
      <c r="G92" s="263">
        <v>1</v>
      </c>
      <c r="H92" s="263">
        <v>1</v>
      </c>
      <c r="I92" s="263">
        <v>0</v>
      </c>
      <c r="J92" s="263">
        <v>0</v>
      </c>
      <c r="K92" s="263">
        <v>0</v>
      </c>
      <c r="L92" s="263">
        <v>2</v>
      </c>
      <c r="M92" s="263">
        <v>2</v>
      </c>
      <c r="N92" s="263">
        <v>0</v>
      </c>
      <c r="O92" s="263">
        <v>0</v>
      </c>
      <c r="P92" s="263">
        <v>0</v>
      </c>
      <c r="Q92" s="267" t="s">
        <v>669</v>
      </c>
      <c r="R92" s="267" t="s">
        <v>669</v>
      </c>
      <c r="S92" s="263">
        <v>0</v>
      </c>
      <c r="T92" s="263">
        <v>0</v>
      </c>
      <c r="U92" s="263">
        <v>0</v>
      </c>
      <c r="V92" s="134">
        <v>5219</v>
      </c>
    </row>
    <row r="93" spans="1:22" x14ac:dyDescent="0.15">
      <c r="A93" s="132">
        <v>5221</v>
      </c>
      <c r="B93" s="133" t="s">
        <v>258</v>
      </c>
      <c r="C93" s="263">
        <v>2</v>
      </c>
      <c r="D93" s="263">
        <v>0</v>
      </c>
      <c r="E93" s="263">
        <v>0</v>
      </c>
      <c r="F93" s="263">
        <v>0</v>
      </c>
      <c r="G93" s="263">
        <v>1</v>
      </c>
      <c r="H93" s="263">
        <v>1</v>
      </c>
      <c r="I93" s="263">
        <v>0</v>
      </c>
      <c r="J93" s="263">
        <v>0</v>
      </c>
      <c r="K93" s="263">
        <v>0</v>
      </c>
      <c r="L93" s="263">
        <v>2</v>
      </c>
      <c r="M93" s="263">
        <v>2</v>
      </c>
      <c r="N93" s="263">
        <v>0</v>
      </c>
      <c r="O93" s="263">
        <v>0</v>
      </c>
      <c r="P93" s="263">
        <v>0</v>
      </c>
      <c r="Q93" s="267" t="s">
        <v>669</v>
      </c>
      <c r="R93" s="267" t="s">
        <v>669</v>
      </c>
      <c r="S93" s="263">
        <v>0</v>
      </c>
      <c r="T93" s="263">
        <v>0</v>
      </c>
      <c r="U93" s="263">
        <v>0</v>
      </c>
      <c r="V93" s="134">
        <v>5221</v>
      </c>
    </row>
    <row r="94" spans="1:22" x14ac:dyDescent="0.15">
      <c r="A94" s="132">
        <v>5222</v>
      </c>
      <c r="B94" s="133" t="s">
        <v>259</v>
      </c>
      <c r="C94" s="263">
        <v>8</v>
      </c>
      <c r="D94" s="263">
        <v>2</v>
      </c>
      <c r="E94" s="263">
        <v>2</v>
      </c>
      <c r="F94" s="263">
        <v>2</v>
      </c>
      <c r="G94" s="263">
        <v>1</v>
      </c>
      <c r="H94" s="263">
        <v>1</v>
      </c>
      <c r="I94" s="263">
        <v>0</v>
      </c>
      <c r="J94" s="263">
        <v>0</v>
      </c>
      <c r="K94" s="263">
        <v>0</v>
      </c>
      <c r="L94" s="263">
        <v>8</v>
      </c>
      <c r="M94" s="263">
        <v>8</v>
      </c>
      <c r="N94" s="263">
        <v>0</v>
      </c>
      <c r="O94" s="263">
        <v>0</v>
      </c>
      <c r="P94" s="263">
        <v>0</v>
      </c>
      <c r="Q94" s="263">
        <v>935032</v>
      </c>
      <c r="R94" s="263">
        <v>788</v>
      </c>
      <c r="S94" s="263">
        <v>0</v>
      </c>
      <c r="T94" s="263">
        <v>0</v>
      </c>
      <c r="U94" s="263">
        <v>0</v>
      </c>
      <c r="V94" s="134">
        <v>5222</v>
      </c>
    </row>
    <row r="95" spans="1:22" x14ac:dyDescent="0.15">
      <c r="A95" s="132">
        <v>5223</v>
      </c>
      <c r="B95" s="133" t="s">
        <v>260</v>
      </c>
      <c r="C95" s="263">
        <v>3</v>
      </c>
      <c r="D95" s="263">
        <v>1</v>
      </c>
      <c r="E95" s="263">
        <v>2</v>
      </c>
      <c r="F95" s="263">
        <v>0</v>
      </c>
      <c r="G95" s="263">
        <v>0</v>
      </c>
      <c r="H95" s="263">
        <v>0</v>
      </c>
      <c r="I95" s="263">
        <v>0</v>
      </c>
      <c r="J95" s="263">
        <v>0</v>
      </c>
      <c r="K95" s="263">
        <v>0</v>
      </c>
      <c r="L95" s="263">
        <v>3</v>
      </c>
      <c r="M95" s="263">
        <v>3</v>
      </c>
      <c r="N95" s="263">
        <v>0</v>
      </c>
      <c r="O95" s="263">
        <v>2</v>
      </c>
      <c r="P95" s="263">
        <v>2</v>
      </c>
      <c r="Q95" s="263">
        <v>13404</v>
      </c>
      <c r="R95" s="263">
        <v>548</v>
      </c>
      <c r="S95" s="263">
        <v>0</v>
      </c>
      <c r="T95" s="263">
        <v>0</v>
      </c>
      <c r="U95" s="263">
        <v>0</v>
      </c>
      <c r="V95" s="134">
        <v>5223</v>
      </c>
    </row>
    <row r="96" spans="1:22" x14ac:dyDescent="0.15">
      <c r="A96" s="132">
        <v>5224</v>
      </c>
      <c r="B96" s="133" t="s">
        <v>261</v>
      </c>
      <c r="C96" s="263">
        <v>11</v>
      </c>
      <c r="D96" s="263">
        <v>3</v>
      </c>
      <c r="E96" s="263">
        <v>5</v>
      </c>
      <c r="F96" s="263">
        <v>0</v>
      </c>
      <c r="G96" s="263">
        <v>2</v>
      </c>
      <c r="H96" s="263">
        <v>1</v>
      </c>
      <c r="I96" s="263">
        <v>0</v>
      </c>
      <c r="J96" s="263">
        <v>0</v>
      </c>
      <c r="K96" s="263">
        <v>0</v>
      </c>
      <c r="L96" s="263">
        <v>11</v>
      </c>
      <c r="M96" s="263">
        <v>11</v>
      </c>
      <c r="N96" s="263">
        <v>0</v>
      </c>
      <c r="O96" s="263">
        <v>0</v>
      </c>
      <c r="P96" s="263">
        <v>0</v>
      </c>
      <c r="Q96" s="263">
        <v>635037</v>
      </c>
      <c r="R96" s="263">
        <v>1395</v>
      </c>
      <c r="S96" s="263">
        <v>0</v>
      </c>
      <c r="T96" s="263">
        <v>0</v>
      </c>
      <c r="U96" s="263">
        <v>0</v>
      </c>
      <c r="V96" s="134">
        <v>5224</v>
      </c>
    </row>
    <row r="97" spans="1:22" x14ac:dyDescent="0.15">
      <c r="A97" s="132">
        <v>5225</v>
      </c>
      <c r="B97" s="133" t="s">
        <v>262</v>
      </c>
      <c r="C97" s="263">
        <v>4</v>
      </c>
      <c r="D97" s="263">
        <v>2</v>
      </c>
      <c r="E97" s="263">
        <v>0</v>
      </c>
      <c r="F97" s="263">
        <v>0</v>
      </c>
      <c r="G97" s="263">
        <v>0</v>
      </c>
      <c r="H97" s="263">
        <v>2</v>
      </c>
      <c r="I97" s="263">
        <v>0</v>
      </c>
      <c r="J97" s="263">
        <v>0</v>
      </c>
      <c r="K97" s="263">
        <v>0</v>
      </c>
      <c r="L97" s="263">
        <v>4</v>
      </c>
      <c r="M97" s="263">
        <v>4</v>
      </c>
      <c r="N97" s="263">
        <v>0</v>
      </c>
      <c r="O97" s="263">
        <v>2</v>
      </c>
      <c r="P97" s="263">
        <v>2</v>
      </c>
      <c r="Q97" s="263">
        <v>419640</v>
      </c>
      <c r="R97" s="263">
        <v>0</v>
      </c>
      <c r="S97" s="263">
        <v>0</v>
      </c>
      <c r="T97" s="263">
        <v>0</v>
      </c>
      <c r="U97" s="263">
        <v>0</v>
      </c>
      <c r="V97" s="134">
        <v>5225</v>
      </c>
    </row>
    <row r="98" spans="1:22" x14ac:dyDescent="0.15">
      <c r="A98" s="132">
        <v>5226</v>
      </c>
      <c r="B98" s="133" t="s">
        <v>263</v>
      </c>
      <c r="C98" s="263">
        <v>5</v>
      </c>
      <c r="D98" s="263">
        <v>1</v>
      </c>
      <c r="E98" s="263">
        <v>3</v>
      </c>
      <c r="F98" s="263">
        <v>0</v>
      </c>
      <c r="G98" s="263">
        <v>0</v>
      </c>
      <c r="H98" s="263">
        <v>1</v>
      </c>
      <c r="I98" s="263">
        <v>0</v>
      </c>
      <c r="J98" s="263">
        <v>0</v>
      </c>
      <c r="K98" s="263">
        <v>0</v>
      </c>
      <c r="L98" s="263">
        <v>5</v>
      </c>
      <c r="M98" s="263">
        <v>5</v>
      </c>
      <c r="N98" s="263">
        <v>0</v>
      </c>
      <c r="O98" s="263">
        <v>0</v>
      </c>
      <c r="P98" s="263">
        <v>0</v>
      </c>
      <c r="Q98" s="263">
        <v>20692</v>
      </c>
      <c r="R98" s="263">
        <v>0</v>
      </c>
      <c r="S98" s="263">
        <v>0</v>
      </c>
      <c r="T98" s="263">
        <v>0</v>
      </c>
      <c r="U98" s="263">
        <v>0</v>
      </c>
      <c r="V98" s="134">
        <v>5226</v>
      </c>
    </row>
    <row r="99" spans="1:22" x14ac:dyDescent="0.15">
      <c r="A99" s="132">
        <v>5227</v>
      </c>
      <c r="B99" s="133" t="s">
        <v>264</v>
      </c>
      <c r="C99" s="263">
        <v>4</v>
      </c>
      <c r="D99" s="263">
        <v>0</v>
      </c>
      <c r="E99" s="263">
        <v>1</v>
      </c>
      <c r="F99" s="263">
        <v>0</v>
      </c>
      <c r="G99" s="263">
        <v>2</v>
      </c>
      <c r="H99" s="263">
        <v>0</v>
      </c>
      <c r="I99" s="263">
        <v>0</v>
      </c>
      <c r="J99" s="263">
        <v>1</v>
      </c>
      <c r="K99" s="263">
        <v>0</v>
      </c>
      <c r="L99" s="263">
        <v>4</v>
      </c>
      <c r="M99" s="263">
        <v>4</v>
      </c>
      <c r="N99" s="263">
        <v>0</v>
      </c>
      <c r="O99" s="263">
        <v>0</v>
      </c>
      <c r="P99" s="263">
        <v>0</v>
      </c>
      <c r="Q99" s="263">
        <v>246047</v>
      </c>
      <c r="R99" s="263">
        <v>0</v>
      </c>
      <c r="S99" s="263">
        <v>0</v>
      </c>
      <c r="T99" s="263">
        <v>0</v>
      </c>
      <c r="U99" s="263">
        <v>0</v>
      </c>
      <c r="V99" s="134">
        <v>5227</v>
      </c>
    </row>
    <row r="100" spans="1:22" x14ac:dyDescent="0.15">
      <c r="A100" s="132">
        <v>5229</v>
      </c>
      <c r="B100" s="133" t="s">
        <v>265</v>
      </c>
      <c r="C100" s="263">
        <v>34</v>
      </c>
      <c r="D100" s="263">
        <v>8</v>
      </c>
      <c r="E100" s="263">
        <v>5</v>
      </c>
      <c r="F100" s="263">
        <v>13</v>
      </c>
      <c r="G100" s="263">
        <v>3</v>
      </c>
      <c r="H100" s="263">
        <v>4</v>
      </c>
      <c r="I100" s="263">
        <v>0</v>
      </c>
      <c r="J100" s="263">
        <v>1</v>
      </c>
      <c r="K100" s="263">
        <v>0</v>
      </c>
      <c r="L100" s="263">
        <v>34</v>
      </c>
      <c r="M100" s="263">
        <v>34</v>
      </c>
      <c r="N100" s="263">
        <v>0</v>
      </c>
      <c r="O100" s="263">
        <v>0</v>
      </c>
      <c r="P100" s="263">
        <v>0</v>
      </c>
      <c r="Q100" s="263">
        <v>2718769</v>
      </c>
      <c r="R100" s="263">
        <v>4318</v>
      </c>
      <c r="S100" s="263">
        <v>0</v>
      </c>
      <c r="T100" s="263">
        <v>0</v>
      </c>
      <c r="U100" s="263">
        <v>0</v>
      </c>
      <c r="V100" s="134">
        <v>5229</v>
      </c>
    </row>
    <row r="101" spans="1:22" x14ac:dyDescent="0.15">
      <c r="A101" s="132">
        <v>5311</v>
      </c>
      <c r="B101" s="133" t="s">
        <v>266</v>
      </c>
      <c r="C101" s="263">
        <v>19</v>
      </c>
      <c r="D101" s="263">
        <v>8</v>
      </c>
      <c r="E101" s="263">
        <v>4</v>
      </c>
      <c r="F101" s="263">
        <v>3</v>
      </c>
      <c r="G101" s="263">
        <v>4</v>
      </c>
      <c r="H101" s="263">
        <v>0</v>
      </c>
      <c r="I101" s="263">
        <v>0</v>
      </c>
      <c r="J101" s="263">
        <v>0</v>
      </c>
      <c r="K101" s="263">
        <v>0</v>
      </c>
      <c r="L101" s="263">
        <v>19</v>
      </c>
      <c r="M101" s="263">
        <v>19</v>
      </c>
      <c r="N101" s="263">
        <v>0</v>
      </c>
      <c r="O101" s="263">
        <v>0</v>
      </c>
      <c r="P101" s="263">
        <v>0</v>
      </c>
      <c r="Q101" s="263">
        <v>775509</v>
      </c>
      <c r="R101" s="263">
        <v>12549</v>
      </c>
      <c r="S101" s="263">
        <v>0</v>
      </c>
      <c r="T101" s="263">
        <v>0</v>
      </c>
      <c r="U101" s="263">
        <v>0</v>
      </c>
      <c r="V101" s="134">
        <v>5311</v>
      </c>
    </row>
    <row r="102" spans="1:22" x14ac:dyDescent="0.15">
      <c r="A102" s="132">
        <v>5312</v>
      </c>
      <c r="B102" s="133" t="s">
        <v>267</v>
      </c>
      <c r="C102" s="263">
        <v>3</v>
      </c>
      <c r="D102" s="263">
        <v>1</v>
      </c>
      <c r="E102" s="263">
        <v>0</v>
      </c>
      <c r="F102" s="263">
        <v>1</v>
      </c>
      <c r="G102" s="263">
        <v>0</v>
      </c>
      <c r="H102" s="263">
        <v>1</v>
      </c>
      <c r="I102" s="263">
        <v>0</v>
      </c>
      <c r="J102" s="263">
        <v>0</v>
      </c>
      <c r="K102" s="263">
        <v>0</v>
      </c>
      <c r="L102" s="263">
        <v>3</v>
      </c>
      <c r="M102" s="263">
        <v>3</v>
      </c>
      <c r="N102" s="263">
        <v>0</v>
      </c>
      <c r="O102" s="263">
        <v>0</v>
      </c>
      <c r="P102" s="263">
        <v>0</v>
      </c>
      <c r="Q102" s="264">
        <v>310483</v>
      </c>
      <c r="R102" s="264">
        <v>2250</v>
      </c>
      <c r="S102" s="263">
        <v>0</v>
      </c>
      <c r="T102" s="263">
        <v>0</v>
      </c>
      <c r="U102" s="263">
        <v>0</v>
      </c>
      <c r="V102" s="134">
        <v>5312</v>
      </c>
    </row>
    <row r="103" spans="1:22" x14ac:dyDescent="0.15">
      <c r="A103" s="132">
        <v>5313</v>
      </c>
      <c r="B103" s="133" t="s">
        <v>268</v>
      </c>
      <c r="C103" s="263">
        <v>0</v>
      </c>
      <c r="D103" s="263">
        <v>0</v>
      </c>
      <c r="E103" s="263">
        <v>0</v>
      </c>
      <c r="F103" s="263">
        <v>0</v>
      </c>
      <c r="G103" s="263">
        <v>0</v>
      </c>
      <c r="H103" s="263">
        <v>0</v>
      </c>
      <c r="I103" s="263">
        <v>0</v>
      </c>
      <c r="J103" s="263">
        <v>0</v>
      </c>
      <c r="K103" s="263">
        <v>0</v>
      </c>
      <c r="L103" s="263">
        <v>0</v>
      </c>
      <c r="M103" s="263">
        <v>0</v>
      </c>
      <c r="N103" s="263">
        <v>0</v>
      </c>
      <c r="O103" s="263">
        <v>0</v>
      </c>
      <c r="P103" s="263">
        <v>0</v>
      </c>
      <c r="Q103" s="264">
        <v>0</v>
      </c>
      <c r="R103" s="264">
        <v>0</v>
      </c>
      <c r="S103" s="263">
        <v>0</v>
      </c>
      <c r="T103" s="263">
        <v>0</v>
      </c>
      <c r="U103" s="263">
        <v>0</v>
      </c>
      <c r="V103" s="134">
        <v>5313</v>
      </c>
    </row>
    <row r="104" spans="1:22" ht="36" customHeight="1" x14ac:dyDescent="0.15">
      <c r="A104" s="132">
        <v>5314</v>
      </c>
      <c r="B104" s="133" t="s">
        <v>269</v>
      </c>
      <c r="C104" s="263">
        <v>25</v>
      </c>
      <c r="D104" s="263">
        <v>3</v>
      </c>
      <c r="E104" s="263">
        <v>7</v>
      </c>
      <c r="F104" s="263">
        <v>7</v>
      </c>
      <c r="G104" s="263">
        <v>6</v>
      </c>
      <c r="H104" s="263">
        <v>2</v>
      </c>
      <c r="I104" s="263">
        <v>0</v>
      </c>
      <c r="J104" s="263">
        <v>0</v>
      </c>
      <c r="K104" s="263">
        <v>0</v>
      </c>
      <c r="L104" s="263">
        <v>25</v>
      </c>
      <c r="M104" s="263">
        <v>25</v>
      </c>
      <c r="N104" s="263">
        <v>0</v>
      </c>
      <c r="O104" s="263">
        <v>1</v>
      </c>
      <c r="P104" s="263">
        <v>1</v>
      </c>
      <c r="Q104" s="263">
        <v>954980</v>
      </c>
      <c r="R104" s="263">
        <v>77167</v>
      </c>
      <c r="S104" s="263">
        <v>0</v>
      </c>
      <c r="T104" s="263">
        <v>0</v>
      </c>
      <c r="U104" s="263">
        <v>0</v>
      </c>
      <c r="V104" s="134">
        <v>5314</v>
      </c>
    </row>
    <row r="105" spans="1:22" x14ac:dyDescent="0.15">
      <c r="A105" s="132">
        <v>5319</v>
      </c>
      <c r="B105" s="133" t="s">
        <v>270</v>
      </c>
      <c r="C105" s="263">
        <v>44</v>
      </c>
      <c r="D105" s="263">
        <v>11</v>
      </c>
      <c r="E105" s="263">
        <v>8</v>
      </c>
      <c r="F105" s="263">
        <v>14</v>
      </c>
      <c r="G105" s="263">
        <v>5</v>
      </c>
      <c r="H105" s="263">
        <v>5</v>
      </c>
      <c r="I105" s="263">
        <v>1</v>
      </c>
      <c r="J105" s="263">
        <v>0</v>
      </c>
      <c r="K105" s="263">
        <v>0</v>
      </c>
      <c r="L105" s="263">
        <v>44</v>
      </c>
      <c r="M105" s="263">
        <v>44</v>
      </c>
      <c r="N105" s="263">
        <v>0</v>
      </c>
      <c r="O105" s="263">
        <v>5</v>
      </c>
      <c r="P105" s="263">
        <v>5</v>
      </c>
      <c r="Q105" s="263">
        <v>2785167</v>
      </c>
      <c r="R105" s="263">
        <v>177594</v>
      </c>
      <c r="S105" s="263">
        <v>0</v>
      </c>
      <c r="T105" s="263">
        <v>0</v>
      </c>
      <c r="U105" s="263">
        <v>0</v>
      </c>
      <c r="V105" s="134">
        <v>5319</v>
      </c>
    </row>
    <row r="106" spans="1:22" x14ac:dyDescent="0.15">
      <c r="A106" s="132">
        <v>5321</v>
      </c>
      <c r="B106" s="133" t="s">
        <v>271</v>
      </c>
      <c r="C106" s="263">
        <v>11</v>
      </c>
      <c r="D106" s="263">
        <v>3</v>
      </c>
      <c r="E106" s="263">
        <v>3</v>
      </c>
      <c r="F106" s="263">
        <v>3</v>
      </c>
      <c r="G106" s="263">
        <v>2</v>
      </c>
      <c r="H106" s="263">
        <v>0</v>
      </c>
      <c r="I106" s="263">
        <v>0</v>
      </c>
      <c r="J106" s="263">
        <v>0</v>
      </c>
      <c r="K106" s="263">
        <v>0</v>
      </c>
      <c r="L106" s="263">
        <v>11</v>
      </c>
      <c r="M106" s="263">
        <v>11</v>
      </c>
      <c r="N106" s="263">
        <v>0</v>
      </c>
      <c r="O106" s="263">
        <v>0</v>
      </c>
      <c r="P106" s="263">
        <v>0</v>
      </c>
      <c r="Q106" s="263">
        <v>285139</v>
      </c>
      <c r="R106" s="263">
        <v>85739</v>
      </c>
      <c r="S106" s="263">
        <v>0</v>
      </c>
      <c r="T106" s="263">
        <v>0</v>
      </c>
      <c r="U106" s="263">
        <v>0</v>
      </c>
      <c r="V106" s="134">
        <v>5321</v>
      </c>
    </row>
    <row r="107" spans="1:22" x14ac:dyDescent="0.15">
      <c r="A107" s="132">
        <v>5322</v>
      </c>
      <c r="B107" s="133" t="s">
        <v>272</v>
      </c>
      <c r="C107" s="263">
        <v>7</v>
      </c>
      <c r="D107" s="263">
        <v>2</v>
      </c>
      <c r="E107" s="263">
        <v>2</v>
      </c>
      <c r="F107" s="263">
        <v>1</v>
      </c>
      <c r="G107" s="263">
        <v>2</v>
      </c>
      <c r="H107" s="263">
        <v>0</v>
      </c>
      <c r="I107" s="263">
        <v>0</v>
      </c>
      <c r="J107" s="263">
        <v>0</v>
      </c>
      <c r="K107" s="263">
        <v>0</v>
      </c>
      <c r="L107" s="263">
        <v>7</v>
      </c>
      <c r="M107" s="263">
        <v>7</v>
      </c>
      <c r="N107" s="263">
        <v>0</v>
      </c>
      <c r="O107" s="263">
        <v>0</v>
      </c>
      <c r="P107" s="263">
        <v>0</v>
      </c>
      <c r="Q107" s="263">
        <v>214413</v>
      </c>
      <c r="R107" s="263">
        <v>1841</v>
      </c>
      <c r="S107" s="263">
        <v>0</v>
      </c>
      <c r="T107" s="263">
        <v>0</v>
      </c>
      <c r="U107" s="263">
        <v>0</v>
      </c>
      <c r="V107" s="134">
        <v>5322</v>
      </c>
    </row>
    <row r="108" spans="1:22" x14ac:dyDescent="0.15">
      <c r="A108" s="132">
        <v>5329</v>
      </c>
      <c r="B108" s="133" t="s">
        <v>273</v>
      </c>
      <c r="C108" s="263">
        <v>19</v>
      </c>
      <c r="D108" s="263">
        <v>3</v>
      </c>
      <c r="E108" s="263">
        <v>7</v>
      </c>
      <c r="F108" s="263">
        <v>7</v>
      </c>
      <c r="G108" s="263">
        <v>1</v>
      </c>
      <c r="H108" s="263">
        <v>1</v>
      </c>
      <c r="I108" s="263">
        <v>0</v>
      </c>
      <c r="J108" s="263">
        <v>0</v>
      </c>
      <c r="K108" s="263">
        <v>0</v>
      </c>
      <c r="L108" s="263">
        <v>19</v>
      </c>
      <c r="M108" s="263">
        <v>19</v>
      </c>
      <c r="N108" s="263">
        <v>0</v>
      </c>
      <c r="O108" s="263">
        <v>1</v>
      </c>
      <c r="P108" s="263">
        <v>1</v>
      </c>
      <c r="Q108" s="263">
        <v>726406</v>
      </c>
      <c r="R108" s="263">
        <v>3836</v>
      </c>
      <c r="S108" s="263">
        <v>0</v>
      </c>
      <c r="T108" s="263">
        <v>0</v>
      </c>
      <c r="U108" s="263">
        <v>0</v>
      </c>
      <c r="V108" s="134">
        <v>5329</v>
      </c>
    </row>
    <row r="109" spans="1:22" x14ac:dyDescent="0.15">
      <c r="A109" s="132">
        <v>5331</v>
      </c>
      <c r="B109" s="133" t="s">
        <v>274</v>
      </c>
      <c r="C109" s="263">
        <v>13</v>
      </c>
      <c r="D109" s="263">
        <v>0</v>
      </c>
      <c r="E109" s="263">
        <v>1</v>
      </c>
      <c r="F109" s="263">
        <v>4</v>
      </c>
      <c r="G109" s="263">
        <v>2</v>
      </c>
      <c r="H109" s="263">
        <v>3</v>
      </c>
      <c r="I109" s="263">
        <v>2</v>
      </c>
      <c r="J109" s="263">
        <v>1</v>
      </c>
      <c r="K109" s="263">
        <v>0</v>
      </c>
      <c r="L109" s="263">
        <v>13</v>
      </c>
      <c r="M109" s="263">
        <v>13</v>
      </c>
      <c r="N109" s="263">
        <v>0</v>
      </c>
      <c r="O109" s="263">
        <v>0</v>
      </c>
      <c r="P109" s="263">
        <v>0</v>
      </c>
      <c r="Q109" s="267" t="s">
        <v>669</v>
      </c>
      <c r="R109" s="267" t="s">
        <v>669</v>
      </c>
      <c r="S109" s="263">
        <v>0</v>
      </c>
      <c r="T109" s="263">
        <v>0</v>
      </c>
      <c r="U109" s="263">
        <v>0</v>
      </c>
      <c r="V109" s="134">
        <v>5331</v>
      </c>
    </row>
    <row r="110" spans="1:22" x14ac:dyDescent="0.15">
      <c r="A110" s="132">
        <v>5332</v>
      </c>
      <c r="B110" s="133" t="s">
        <v>275</v>
      </c>
      <c r="C110" s="263">
        <v>2</v>
      </c>
      <c r="D110" s="263">
        <v>1</v>
      </c>
      <c r="E110" s="263">
        <v>1</v>
      </c>
      <c r="F110" s="263">
        <v>0</v>
      </c>
      <c r="G110" s="263">
        <v>0</v>
      </c>
      <c r="H110" s="263">
        <v>0</v>
      </c>
      <c r="I110" s="263">
        <v>0</v>
      </c>
      <c r="J110" s="263">
        <v>0</v>
      </c>
      <c r="K110" s="263">
        <v>0</v>
      </c>
      <c r="L110" s="263">
        <v>2</v>
      </c>
      <c r="M110" s="263">
        <v>2</v>
      </c>
      <c r="N110" s="263">
        <v>0</v>
      </c>
      <c r="O110" s="263">
        <v>0</v>
      </c>
      <c r="P110" s="263">
        <v>0</v>
      </c>
      <c r="Q110" s="267" t="s">
        <v>669</v>
      </c>
      <c r="R110" s="267" t="s">
        <v>669</v>
      </c>
      <c r="S110" s="263">
        <v>0</v>
      </c>
      <c r="T110" s="263">
        <v>0</v>
      </c>
      <c r="U110" s="263">
        <v>0</v>
      </c>
      <c r="V110" s="134">
        <v>5332</v>
      </c>
    </row>
    <row r="111" spans="1:22" x14ac:dyDescent="0.15">
      <c r="A111" s="132">
        <v>5341</v>
      </c>
      <c r="B111" s="133" t="s">
        <v>276</v>
      </c>
      <c r="C111" s="263">
        <v>4</v>
      </c>
      <c r="D111" s="263">
        <v>0</v>
      </c>
      <c r="E111" s="263">
        <v>2</v>
      </c>
      <c r="F111" s="263">
        <v>1</v>
      </c>
      <c r="G111" s="263">
        <v>1</v>
      </c>
      <c r="H111" s="263">
        <v>0</v>
      </c>
      <c r="I111" s="263">
        <v>0</v>
      </c>
      <c r="J111" s="263">
        <v>0</v>
      </c>
      <c r="K111" s="263">
        <v>0</v>
      </c>
      <c r="L111" s="263">
        <v>4</v>
      </c>
      <c r="M111" s="263">
        <v>4</v>
      </c>
      <c r="N111" s="263">
        <v>0</v>
      </c>
      <c r="O111" s="263">
        <v>0</v>
      </c>
      <c r="P111" s="263">
        <v>0</v>
      </c>
      <c r="Q111" s="263">
        <v>433871</v>
      </c>
      <c r="R111" s="263">
        <v>0</v>
      </c>
      <c r="S111" s="263">
        <v>0</v>
      </c>
      <c r="T111" s="263">
        <v>0</v>
      </c>
      <c r="U111" s="263">
        <v>0</v>
      </c>
      <c r="V111" s="134">
        <v>5341</v>
      </c>
    </row>
    <row r="112" spans="1:22" x14ac:dyDescent="0.15">
      <c r="A112" s="132">
        <v>5342</v>
      </c>
      <c r="B112" s="133" t="s">
        <v>277</v>
      </c>
      <c r="C112" s="263">
        <v>10</v>
      </c>
      <c r="D112" s="263">
        <v>0</v>
      </c>
      <c r="E112" s="263">
        <v>3</v>
      </c>
      <c r="F112" s="263">
        <v>3</v>
      </c>
      <c r="G112" s="263">
        <v>2</v>
      </c>
      <c r="H112" s="263">
        <v>1</v>
      </c>
      <c r="I112" s="263">
        <v>1</v>
      </c>
      <c r="J112" s="263">
        <v>0</v>
      </c>
      <c r="K112" s="263">
        <v>0</v>
      </c>
      <c r="L112" s="263">
        <v>10</v>
      </c>
      <c r="M112" s="263">
        <v>10</v>
      </c>
      <c r="N112" s="263">
        <v>0</v>
      </c>
      <c r="O112" s="263">
        <v>0</v>
      </c>
      <c r="P112" s="263">
        <v>0</v>
      </c>
      <c r="Q112" s="263">
        <v>1451682</v>
      </c>
      <c r="R112" s="263">
        <v>112341</v>
      </c>
      <c r="S112" s="263">
        <v>0</v>
      </c>
      <c r="T112" s="263">
        <v>0</v>
      </c>
      <c r="U112" s="263">
        <v>0</v>
      </c>
      <c r="V112" s="134">
        <v>5342</v>
      </c>
    </row>
    <row r="113" spans="1:22" x14ac:dyDescent="0.15">
      <c r="A113" s="132">
        <v>5349</v>
      </c>
      <c r="B113" s="133" t="s">
        <v>278</v>
      </c>
      <c r="C113" s="263">
        <v>5</v>
      </c>
      <c r="D113" s="263">
        <v>1</v>
      </c>
      <c r="E113" s="263">
        <v>2</v>
      </c>
      <c r="F113" s="263">
        <v>2</v>
      </c>
      <c r="G113" s="263">
        <v>0</v>
      </c>
      <c r="H113" s="263">
        <v>0</v>
      </c>
      <c r="I113" s="263">
        <v>0</v>
      </c>
      <c r="J113" s="263">
        <v>0</v>
      </c>
      <c r="K113" s="263">
        <v>0</v>
      </c>
      <c r="L113" s="263">
        <v>5</v>
      </c>
      <c r="M113" s="263">
        <v>5</v>
      </c>
      <c r="N113" s="263">
        <v>0</v>
      </c>
      <c r="O113" s="263">
        <v>0</v>
      </c>
      <c r="P113" s="263">
        <v>0</v>
      </c>
      <c r="Q113" s="263">
        <v>232246</v>
      </c>
      <c r="R113" s="263">
        <v>27804</v>
      </c>
      <c r="S113" s="263">
        <v>0</v>
      </c>
      <c r="T113" s="263">
        <v>0</v>
      </c>
      <c r="U113" s="263">
        <v>0</v>
      </c>
      <c r="V113" s="134">
        <v>5349</v>
      </c>
    </row>
    <row r="114" spans="1:22" x14ac:dyDescent="0.15">
      <c r="A114" s="132">
        <v>5351</v>
      </c>
      <c r="B114" s="133" t="s">
        <v>279</v>
      </c>
      <c r="C114" s="263">
        <v>2</v>
      </c>
      <c r="D114" s="263">
        <v>1</v>
      </c>
      <c r="E114" s="263">
        <v>0</v>
      </c>
      <c r="F114" s="263">
        <v>1</v>
      </c>
      <c r="G114" s="263">
        <v>0</v>
      </c>
      <c r="H114" s="263">
        <v>0</v>
      </c>
      <c r="I114" s="263">
        <v>0</v>
      </c>
      <c r="J114" s="263">
        <v>0</v>
      </c>
      <c r="K114" s="263">
        <v>0</v>
      </c>
      <c r="L114" s="263">
        <v>2</v>
      </c>
      <c r="M114" s="263">
        <v>2</v>
      </c>
      <c r="N114" s="263">
        <v>0</v>
      </c>
      <c r="O114" s="263">
        <v>0</v>
      </c>
      <c r="P114" s="263">
        <v>0</v>
      </c>
      <c r="Q114" s="267" t="s">
        <v>669</v>
      </c>
      <c r="R114" s="264">
        <v>0</v>
      </c>
      <c r="S114" s="263">
        <v>0</v>
      </c>
      <c r="T114" s="263">
        <v>0</v>
      </c>
      <c r="U114" s="263">
        <v>0</v>
      </c>
      <c r="V114" s="134">
        <v>5351</v>
      </c>
    </row>
    <row r="115" spans="1:22" x14ac:dyDescent="0.15">
      <c r="A115" s="132">
        <v>5352</v>
      </c>
      <c r="B115" s="133" t="s">
        <v>280</v>
      </c>
      <c r="C115" s="263">
        <v>3</v>
      </c>
      <c r="D115" s="263">
        <v>0</v>
      </c>
      <c r="E115" s="263">
        <v>1</v>
      </c>
      <c r="F115" s="263">
        <v>2</v>
      </c>
      <c r="G115" s="263">
        <v>0</v>
      </c>
      <c r="H115" s="263">
        <v>0</v>
      </c>
      <c r="I115" s="263">
        <v>0</v>
      </c>
      <c r="J115" s="263">
        <v>0</v>
      </c>
      <c r="K115" s="263">
        <v>0</v>
      </c>
      <c r="L115" s="263">
        <v>3</v>
      </c>
      <c r="M115" s="263">
        <v>3</v>
      </c>
      <c r="N115" s="263">
        <v>0</v>
      </c>
      <c r="O115" s="263">
        <v>0</v>
      </c>
      <c r="P115" s="263">
        <v>0</v>
      </c>
      <c r="Q115" s="267" t="s">
        <v>669</v>
      </c>
      <c r="R115" s="264">
        <v>0</v>
      </c>
      <c r="S115" s="263">
        <v>0</v>
      </c>
      <c r="T115" s="263">
        <v>0</v>
      </c>
      <c r="U115" s="263">
        <v>0</v>
      </c>
      <c r="V115" s="134">
        <v>5352</v>
      </c>
    </row>
    <row r="116" spans="1:22" x14ac:dyDescent="0.15">
      <c r="A116" s="132">
        <v>5361</v>
      </c>
      <c r="B116" s="133" t="s">
        <v>281</v>
      </c>
      <c r="C116" s="263">
        <v>2</v>
      </c>
      <c r="D116" s="263">
        <v>0</v>
      </c>
      <c r="E116" s="263">
        <v>2</v>
      </c>
      <c r="F116" s="263">
        <v>0</v>
      </c>
      <c r="G116" s="263">
        <v>0</v>
      </c>
      <c r="H116" s="263">
        <v>0</v>
      </c>
      <c r="I116" s="263">
        <v>0</v>
      </c>
      <c r="J116" s="263">
        <v>0</v>
      </c>
      <c r="K116" s="263">
        <v>0</v>
      </c>
      <c r="L116" s="263">
        <v>2</v>
      </c>
      <c r="M116" s="263">
        <v>2</v>
      </c>
      <c r="N116" s="263">
        <v>0</v>
      </c>
      <c r="O116" s="263">
        <v>3</v>
      </c>
      <c r="P116" s="263">
        <v>3</v>
      </c>
      <c r="Q116" s="267" t="s">
        <v>669</v>
      </c>
      <c r="R116" s="267" t="s">
        <v>669</v>
      </c>
      <c r="S116" s="263">
        <v>0</v>
      </c>
      <c r="T116" s="263">
        <v>0</v>
      </c>
      <c r="U116" s="263">
        <v>0</v>
      </c>
      <c r="V116" s="134">
        <v>5361</v>
      </c>
    </row>
    <row r="117" spans="1:22" x14ac:dyDescent="0.15">
      <c r="A117" s="132">
        <v>5362</v>
      </c>
      <c r="B117" s="133" t="s">
        <v>282</v>
      </c>
      <c r="C117" s="263">
        <v>2</v>
      </c>
      <c r="D117" s="263">
        <v>0</v>
      </c>
      <c r="E117" s="263">
        <v>0</v>
      </c>
      <c r="F117" s="263">
        <v>1</v>
      </c>
      <c r="G117" s="263">
        <v>1</v>
      </c>
      <c r="H117" s="263">
        <v>0</v>
      </c>
      <c r="I117" s="263">
        <v>0</v>
      </c>
      <c r="J117" s="263">
        <v>0</v>
      </c>
      <c r="K117" s="263">
        <v>0</v>
      </c>
      <c r="L117" s="263">
        <v>2</v>
      </c>
      <c r="M117" s="263">
        <v>2</v>
      </c>
      <c r="N117" s="263">
        <v>0</v>
      </c>
      <c r="O117" s="263">
        <v>0</v>
      </c>
      <c r="P117" s="263">
        <v>0</v>
      </c>
      <c r="Q117" s="267" t="s">
        <v>669</v>
      </c>
      <c r="R117" s="267" t="s">
        <v>669</v>
      </c>
      <c r="S117" s="263">
        <v>0</v>
      </c>
      <c r="T117" s="263">
        <v>0</v>
      </c>
      <c r="U117" s="263">
        <v>0</v>
      </c>
      <c r="V117" s="134">
        <v>5362</v>
      </c>
    </row>
    <row r="118" spans="1:22" x14ac:dyDescent="0.15">
      <c r="A118" s="132">
        <v>5363</v>
      </c>
      <c r="B118" s="133" t="s">
        <v>283</v>
      </c>
      <c r="C118" s="263">
        <v>2</v>
      </c>
      <c r="D118" s="263">
        <v>1</v>
      </c>
      <c r="E118" s="263">
        <v>0</v>
      </c>
      <c r="F118" s="263">
        <v>1</v>
      </c>
      <c r="G118" s="263">
        <v>0</v>
      </c>
      <c r="H118" s="263">
        <v>0</v>
      </c>
      <c r="I118" s="263">
        <v>0</v>
      </c>
      <c r="J118" s="263">
        <v>0</v>
      </c>
      <c r="K118" s="263">
        <v>0</v>
      </c>
      <c r="L118" s="263">
        <v>2</v>
      </c>
      <c r="M118" s="263">
        <v>2</v>
      </c>
      <c r="N118" s="263">
        <v>0</v>
      </c>
      <c r="O118" s="263">
        <v>0</v>
      </c>
      <c r="P118" s="263">
        <v>0</v>
      </c>
      <c r="Q118" s="267" t="s">
        <v>669</v>
      </c>
      <c r="R118" s="267" t="s">
        <v>669</v>
      </c>
      <c r="S118" s="263">
        <v>0</v>
      </c>
      <c r="T118" s="263">
        <v>0</v>
      </c>
      <c r="U118" s="263">
        <v>0</v>
      </c>
      <c r="V118" s="134">
        <v>5363</v>
      </c>
    </row>
    <row r="119" spans="1:22" x14ac:dyDescent="0.15">
      <c r="A119" s="132">
        <v>5364</v>
      </c>
      <c r="B119" s="133" t="s">
        <v>284</v>
      </c>
      <c r="C119" s="263">
        <v>10</v>
      </c>
      <c r="D119" s="263">
        <v>2</v>
      </c>
      <c r="E119" s="263">
        <v>1</v>
      </c>
      <c r="F119" s="263">
        <v>0</v>
      </c>
      <c r="G119" s="263">
        <v>6</v>
      </c>
      <c r="H119" s="263">
        <v>1</v>
      </c>
      <c r="I119" s="263">
        <v>0</v>
      </c>
      <c r="J119" s="263">
        <v>0</v>
      </c>
      <c r="K119" s="263">
        <v>0</v>
      </c>
      <c r="L119" s="263">
        <v>10</v>
      </c>
      <c r="M119" s="263">
        <v>10</v>
      </c>
      <c r="N119" s="263">
        <v>0</v>
      </c>
      <c r="O119" s="263">
        <v>2</v>
      </c>
      <c r="P119" s="263">
        <v>2</v>
      </c>
      <c r="Q119" s="263">
        <v>130322</v>
      </c>
      <c r="R119" s="263">
        <v>262</v>
      </c>
      <c r="S119" s="263">
        <v>0</v>
      </c>
      <c r="T119" s="263">
        <v>0</v>
      </c>
      <c r="U119" s="263">
        <v>0</v>
      </c>
      <c r="V119" s="134">
        <v>5364</v>
      </c>
    </row>
    <row r="120" spans="1:22" x14ac:dyDescent="0.15">
      <c r="A120" s="132">
        <v>5369</v>
      </c>
      <c r="B120" s="133" t="s">
        <v>285</v>
      </c>
      <c r="C120" s="263">
        <v>1</v>
      </c>
      <c r="D120" s="263">
        <v>0</v>
      </c>
      <c r="E120" s="263">
        <v>0</v>
      </c>
      <c r="F120" s="263">
        <v>0</v>
      </c>
      <c r="G120" s="263">
        <v>0</v>
      </c>
      <c r="H120" s="263">
        <v>0</v>
      </c>
      <c r="I120" s="263">
        <v>1</v>
      </c>
      <c r="J120" s="263">
        <v>0</v>
      </c>
      <c r="K120" s="263">
        <v>0</v>
      </c>
      <c r="L120" s="263">
        <v>1</v>
      </c>
      <c r="M120" s="263">
        <v>1</v>
      </c>
      <c r="N120" s="263">
        <v>0</v>
      </c>
      <c r="O120" s="263">
        <v>0</v>
      </c>
      <c r="P120" s="263">
        <v>0</v>
      </c>
      <c r="Q120" s="267" t="s">
        <v>669</v>
      </c>
      <c r="R120" s="263">
        <v>0</v>
      </c>
      <c r="S120" s="263">
        <v>0</v>
      </c>
      <c r="T120" s="263">
        <v>0</v>
      </c>
      <c r="U120" s="263">
        <v>0</v>
      </c>
      <c r="V120" s="134">
        <v>5369</v>
      </c>
    </row>
    <row r="121" spans="1:22" x14ac:dyDescent="0.15">
      <c r="A121" s="132">
        <v>5411</v>
      </c>
      <c r="B121" s="133" t="s">
        <v>286</v>
      </c>
      <c r="C121" s="263">
        <v>7</v>
      </c>
      <c r="D121" s="263">
        <v>1</v>
      </c>
      <c r="E121" s="263">
        <v>1</v>
      </c>
      <c r="F121" s="263">
        <v>4</v>
      </c>
      <c r="G121" s="263">
        <v>0</v>
      </c>
      <c r="H121" s="263">
        <v>1</v>
      </c>
      <c r="I121" s="263">
        <v>0</v>
      </c>
      <c r="J121" s="263">
        <v>0</v>
      </c>
      <c r="K121" s="263">
        <v>0</v>
      </c>
      <c r="L121" s="263">
        <v>7</v>
      </c>
      <c r="M121" s="263">
        <v>7</v>
      </c>
      <c r="N121" s="263">
        <v>0</v>
      </c>
      <c r="O121" s="263">
        <v>1</v>
      </c>
      <c r="P121" s="263">
        <v>1</v>
      </c>
      <c r="Q121" s="263">
        <v>234024</v>
      </c>
      <c r="R121" s="263">
        <v>3853</v>
      </c>
      <c r="S121" s="263">
        <v>0</v>
      </c>
      <c r="T121" s="263">
        <v>0</v>
      </c>
      <c r="U121" s="263">
        <v>0</v>
      </c>
      <c r="V121" s="134">
        <v>5411</v>
      </c>
    </row>
    <row r="122" spans="1:22" x14ac:dyDescent="0.15">
      <c r="A122" s="132">
        <v>5412</v>
      </c>
      <c r="B122" s="133" t="s">
        <v>287</v>
      </c>
      <c r="C122" s="263">
        <v>7</v>
      </c>
      <c r="D122" s="263">
        <v>2</v>
      </c>
      <c r="E122" s="263">
        <v>1</v>
      </c>
      <c r="F122" s="263">
        <v>1</v>
      </c>
      <c r="G122" s="263">
        <v>2</v>
      </c>
      <c r="H122" s="263">
        <v>1</v>
      </c>
      <c r="I122" s="263">
        <v>0</v>
      </c>
      <c r="J122" s="263">
        <v>0</v>
      </c>
      <c r="K122" s="263">
        <v>0</v>
      </c>
      <c r="L122" s="263">
        <v>7</v>
      </c>
      <c r="M122" s="263">
        <v>7</v>
      </c>
      <c r="N122" s="263">
        <v>0</v>
      </c>
      <c r="O122" s="263">
        <v>0</v>
      </c>
      <c r="P122" s="263">
        <v>0</v>
      </c>
      <c r="Q122" s="263">
        <v>364132</v>
      </c>
      <c r="R122" s="263">
        <v>93367</v>
      </c>
      <c r="S122" s="263">
        <v>0</v>
      </c>
      <c r="T122" s="263">
        <v>0</v>
      </c>
      <c r="U122" s="263">
        <v>0</v>
      </c>
      <c r="V122" s="134">
        <v>5412</v>
      </c>
    </row>
    <row r="123" spans="1:22" x14ac:dyDescent="0.15">
      <c r="A123" s="132">
        <v>5413</v>
      </c>
      <c r="B123" s="133" t="s">
        <v>288</v>
      </c>
      <c r="C123" s="263">
        <v>13</v>
      </c>
      <c r="D123" s="263">
        <v>3</v>
      </c>
      <c r="E123" s="263">
        <v>2</v>
      </c>
      <c r="F123" s="263">
        <v>5</v>
      </c>
      <c r="G123" s="263">
        <v>3</v>
      </c>
      <c r="H123" s="263">
        <v>0</v>
      </c>
      <c r="I123" s="263">
        <v>0</v>
      </c>
      <c r="J123" s="263">
        <v>0</v>
      </c>
      <c r="K123" s="263">
        <v>0</v>
      </c>
      <c r="L123" s="263">
        <v>13</v>
      </c>
      <c r="M123" s="263">
        <v>13</v>
      </c>
      <c r="N123" s="263">
        <v>0</v>
      </c>
      <c r="O123" s="263">
        <v>1</v>
      </c>
      <c r="P123" s="263">
        <v>1</v>
      </c>
      <c r="Q123" s="263">
        <v>503747</v>
      </c>
      <c r="R123" s="263">
        <v>17000</v>
      </c>
      <c r="S123" s="263">
        <v>0</v>
      </c>
      <c r="T123" s="263">
        <v>0</v>
      </c>
      <c r="U123" s="263">
        <v>0</v>
      </c>
      <c r="V123" s="134">
        <v>5413</v>
      </c>
    </row>
    <row r="124" spans="1:22" x14ac:dyDescent="0.15">
      <c r="A124" s="132">
        <v>5414</v>
      </c>
      <c r="B124" s="133" t="s">
        <v>289</v>
      </c>
      <c r="C124" s="263">
        <v>16</v>
      </c>
      <c r="D124" s="263">
        <v>2</v>
      </c>
      <c r="E124" s="263">
        <v>2</v>
      </c>
      <c r="F124" s="263">
        <v>10</v>
      </c>
      <c r="G124" s="263">
        <v>1</v>
      </c>
      <c r="H124" s="263">
        <v>0</v>
      </c>
      <c r="I124" s="263">
        <v>0</v>
      </c>
      <c r="J124" s="263">
        <v>1</v>
      </c>
      <c r="K124" s="263">
        <v>0</v>
      </c>
      <c r="L124" s="263">
        <v>16</v>
      </c>
      <c r="M124" s="263">
        <v>16</v>
      </c>
      <c r="N124" s="263">
        <v>0</v>
      </c>
      <c r="O124" s="263">
        <v>0</v>
      </c>
      <c r="P124" s="263">
        <v>0</v>
      </c>
      <c r="Q124" s="263">
        <v>792952</v>
      </c>
      <c r="R124" s="263">
        <v>37103</v>
      </c>
      <c r="S124" s="263">
        <v>0</v>
      </c>
      <c r="T124" s="263">
        <v>0</v>
      </c>
      <c r="U124" s="263">
        <v>0</v>
      </c>
      <c r="V124" s="134">
        <v>5414</v>
      </c>
    </row>
    <row r="125" spans="1:22" x14ac:dyDescent="0.15">
      <c r="A125" s="132">
        <v>5419</v>
      </c>
      <c r="B125" s="133" t="s">
        <v>290</v>
      </c>
      <c r="C125" s="263">
        <v>76</v>
      </c>
      <c r="D125" s="263">
        <v>20</v>
      </c>
      <c r="E125" s="263">
        <v>21</v>
      </c>
      <c r="F125" s="263">
        <v>22</v>
      </c>
      <c r="G125" s="263">
        <v>11</v>
      </c>
      <c r="H125" s="263">
        <v>0</v>
      </c>
      <c r="I125" s="263">
        <v>2</v>
      </c>
      <c r="J125" s="263">
        <v>0</v>
      </c>
      <c r="K125" s="263">
        <v>0</v>
      </c>
      <c r="L125" s="263">
        <v>76</v>
      </c>
      <c r="M125" s="263">
        <v>76</v>
      </c>
      <c r="N125" s="263">
        <v>0</v>
      </c>
      <c r="O125" s="263">
        <v>6</v>
      </c>
      <c r="P125" s="263">
        <v>6</v>
      </c>
      <c r="Q125" s="263">
        <v>2658089</v>
      </c>
      <c r="R125" s="263">
        <v>81419</v>
      </c>
      <c r="S125" s="263">
        <v>0</v>
      </c>
      <c r="T125" s="263">
        <v>0</v>
      </c>
      <c r="U125" s="263">
        <v>0</v>
      </c>
      <c r="V125" s="134">
        <v>5419</v>
      </c>
    </row>
    <row r="126" spans="1:22" x14ac:dyDescent="0.15">
      <c r="A126" s="132">
        <v>5421</v>
      </c>
      <c r="B126" s="133" t="s">
        <v>291</v>
      </c>
      <c r="C126" s="263">
        <v>14</v>
      </c>
      <c r="D126" s="263">
        <v>3</v>
      </c>
      <c r="E126" s="263">
        <v>2</v>
      </c>
      <c r="F126" s="263">
        <v>3</v>
      </c>
      <c r="G126" s="263">
        <v>1</v>
      </c>
      <c r="H126" s="263">
        <v>0</v>
      </c>
      <c r="I126" s="263">
        <v>2</v>
      </c>
      <c r="J126" s="263">
        <v>3</v>
      </c>
      <c r="K126" s="263">
        <v>0</v>
      </c>
      <c r="L126" s="263">
        <v>14</v>
      </c>
      <c r="M126" s="263">
        <v>14</v>
      </c>
      <c r="N126" s="263">
        <v>0</v>
      </c>
      <c r="O126" s="263">
        <v>0</v>
      </c>
      <c r="P126" s="263">
        <v>0</v>
      </c>
      <c r="Q126" s="264">
        <v>1247627</v>
      </c>
      <c r="R126" s="264">
        <v>350993</v>
      </c>
      <c r="S126" s="263">
        <v>0</v>
      </c>
      <c r="T126" s="263">
        <v>0</v>
      </c>
      <c r="U126" s="263">
        <v>0</v>
      </c>
      <c r="V126" s="134">
        <v>5421</v>
      </c>
    </row>
    <row r="127" spans="1:22" ht="33.75" customHeight="1" x14ac:dyDescent="0.15">
      <c r="A127" s="132">
        <v>5422</v>
      </c>
      <c r="B127" s="133" t="s">
        <v>292</v>
      </c>
      <c r="C127" s="263">
        <v>33</v>
      </c>
      <c r="D127" s="263">
        <v>3</v>
      </c>
      <c r="E127" s="263">
        <v>3</v>
      </c>
      <c r="F127" s="263">
        <v>14</v>
      </c>
      <c r="G127" s="263">
        <v>9</v>
      </c>
      <c r="H127" s="263">
        <v>3</v>
      </c>
      <c r="I127" s="263">
        <v>1</v>
      </c>
      <c r="J127" s="263">
        <v>0</v>
      </c>
      <c r="K127" s="263">
        <v>0</v>
      </c>
      <c r="L127" s="263">
        <v>33</v>
      </c>
      <c r="M127" s="263">
        <v>33</v>
      </c>
      <c r="N127" s="263">
        <v>0</v>
      </c>
      <c r="O127" s="263">
        <v>0</v>
      </c>
      <c r="P127" s="263">
        <v>0</v>
      </c>
      <c r="Q127" s="263">
        <v>2268517</v>
      </c>
      <c r="R127" s="263">
        <v>9212</v>
      </c>
      <c r="S127" s="263">
        <v>0</v>
      </c>
      <c r="T127" s="263">
        <v>0</v>
      </c>
      <c r="U127" s="263">
        <v>0</v>
      </c>
      <c r="V127" s="134">
        <v>5422</v>
      </c>
    </row>
    <row r="128" spans="1:22" x14ac:dyDescent="0.15">
      <c r="A128" s="132">
        <v>5423</v>
      </c>
      <c r="B128" s="133" t="s">
        <v>293</v>
      </c>
      <c r="C128" s="263">
        <v>0</v>
      </c>
      <c r="D128" s="263">
        <v>0</v>
      </c>
      <c r="E128" s="263">
        <v>0</v>
      </c>
      <c r="F128" s="263">
        <v>0</v>
      </c>
      <c r="G128" s="263">
        <v>0</v>
      </c>
      <c r="H128" s="263">
        <v>0</v>
      </c>
      <c r="I128" s="263">
        <v>0</v>
      </c>
      <c r="J128" s="263">
        <v>0</v>
      </c>
      <c r="K128" s="263">
        <v>0</v>
      </c>
      <c r="L128" s="263">
        <v>0</v>
      </c>
      <c r="M128" s="263">
        <v>0</v>
      </c>
      <c r="N128" s="263">
        <v>0</v>
      </c>
      <c r="O128" s="263">
        <v>0</v>
      </c>
      <c r="P128" s="263">
        <v>0</v>
      </c>
      <c r="Q128" s="264">
        <v>0</v>
      </c>
      <c r="R128" s="264">
        <v>0</v>
      </c>
      <c r="S128" s="263">
        <v>0</v>
      </c>
      <c r="T128" s="263">
        <v>0</v>
      </c>
      <c r="U128" s="263">
        <v>0</v>
      </c>
      <c r="V128" s="134">
        <v>5423</v>
      </c>
    </row>
    <row r="129" spans="1:22" x14ac:dyDescent="0.15">
      <c r="A129" s="132">
        <v>5431</v>
      </c>
      <c r="B129" s="133" t="s">
        <v>294</v>
      </c>
      <c r="C129" s="263">
        <v>16</v>
      </c>
      <c r="D129" s="263">
        <v>5</v>
      </c>
      <c r="E129" s="263">
        <v>3</v>
      </c>
      <c r="F129" s="263">
        <v>3</v>
      </c>
      <c r="G129" s="263">
        <v>5</v>
      </c>
      <c r="H129" s="263">
        <v>0</v>
      </c>
      <c r="I129" s="263">
        <v>0</v>
      </c>
      <c r="J129" s="263">
        <v>0</v>
      </c>
      <c r="K129" s="263">
        <v>0</v>
      </c>
      <c r="L129" s="263">
        <v>16</v>
      </c>
      <c r="M129" s="263">
        <v>16</v>
      </c>
      <c r="N129" s="263">
        <v>0</v>
      </c>
      <c r="O129" s="263">
        <v>0</v>
      </c>
      <c r="P129" s="263">
        <v>0</v>
      </c>
      <c r="Q129" s="263">
        <v>787511</v>
      </c>
      <c r="R129" s="263">
        <v>6958</v>
      </c>
      <c r="S129" s="263">
        <v>0</v>
      </c>
      <c r="T129" s="263">
        <v>0</v>
      </c>
      <c r="U129" s="263">
        <v>0</v>
      </c>
      <c r="V129" s="134">
        <v>5431</v>
      </c>
    </row>
    <row r="130" spans="1:22" ht="27" x14ac:dyDescent="0.15">
      <c r="A130" s="132">
        <v>5432</v>
      </c>
      <c r="B130" s="133" t="s">
        <v>295</v>
      </c>
      <c r="C130" s="263">
        <v>49</v>
      </c>
      <c r="D130" s="263">
        <v>12</v>
      </c>
      <c r="E130" s="263">
        <v>10</v>
      </c>
      <c r="F130" s="263">
        <v>12</v>
      </c>
      <c r="G130" s="263">
        <v>4</v>
      </c>
      <c r="H130" s="263">
        <v>3</v>
      </c>
      <c r="I130" s="263">
        <v>6</v>
      </c>
      <c r="J130" s="263">
        <v>1</v>
      </c>
      <c r="K130" s="263">
        <v>1</v>
      </c>
      <c r="L130" s="263">
        <v>49</v>
      </c>
      <c r="M130" s="263">
        <v>49</v>
      </c>
      <c r="N130" s="263">
        <v>0</v>
      </c>
      <c r="O130" s="263">
        <v>1</v>
      </c>
      <c r="P130" s="263">
        <v>1</v>
      </c>
      <c r="Q130" s="263">
        <v>5326775</v>
      </c>
      <c r="R130" s="263">
        <v>458243</v>
      </c>
      <c r="S130" s="263">
        <v>0</v>
      </c>
      <c r="T130" s="263">
        <v>0</v>
      </c>
      <c r="U130" s="263">
        <v>0</v>
      </c>
      <c r="V130" s="134">
        <v>5432</v>
      </c>
    </row>
    <row r="131" spans="1:22" x14ac:dyDescent="0.15">
      <c r="A131" s="132">
        <v>5491</v>
      </c>
      <c r="B131" s="133" t="s">
        <v>296</v>
      </c>
      <c r="C131" s="263">
        <v>3</v>
      </c>
      <c r="D131" s="263">
        <v>1</v>
      </c>
      <c r="E131" s="263">
        <v>0</v>
      </c>
      <c r="F131" s="263">
        <v>0</v>
      </c>
      <c r="G131" s="263">
        <v>2</v>
      </c>
      <c r="H131" s="263">
        <v>0</v>
      </c>
      <c r="I131" s="263">
        <v>0</v>
      </c>
      <c r="J131" s="263">
        <v>0</v>
      </c>
      <c r="K131" s="263">
        <v>0</v>
      </c>
      <c r="L131" s="263">
        <v>3</v>
      </c>
      <c r="M131" s="263">
        <v>3</v>
      </c>
      <c r="N131" s="263">
        <v>0</v>
      </c>
      <c r="O131" s="263">
        <v>0</v>
      </c>
      <c r="P131" s="263">
        <v>0</v>
      </c>
      <c r="Q131" s="263">
        <v>55597</v>
      </c>
      <c r="R131" s="263">
        <v>63640</v>
      </c>
      <c r="S131" s="263">
        <v>0</v>
      </c>
      <c r="T131" s="263">
        <v>0</v>
      </c>
      <c r="U131" s="263">
        <v>0</v>
      </c>
      <c r="V131" s="134">
        <v>5491</v>
      </c>
    </row>
    <row r="132" spans="1:22" ht="27" x14ac:dyDescent="0.15">
      <c r="A132" s="132">
        <v>5492</v>
      </c>
      <c r="B132" s="133" t="s">
        <v>297</v>
      </c>
      <c r="C132" s="263">
        <v>15</v>
      </c>
      <c r="D132" s="263">
        <v>0</v>
      </c>
      <c r="E132" s="263">
        <v>3</v>
      </c>
      <c r="F132" s="263">
        <v>9</v>
      </c>
      <c r="G132" s="263">
        <v>2</v>
      </c>
      <c r="H132" s="263">
        <v>1</v>
      </c>
      <c r="I132" s="263">
        <v>0</v>
      </c>
      <c r="J132" s="263">
        <v>0</v>
      </c>
      <c r="K132" s="263">
        <v>0</v>
      </c>
      <c r="L132" s="263">
        <v>15</v>
      </c>
      <c r="M132" s="263">
        <v>15</v>
      </c>
      <c r="N132" s="263">
        <v>0</v>
      </c>
      <c r="O132" s="263">
        <v>0</v>
      </c>
      <c r="P132" s="263">
        <v>0</v>
      </c>
      <c r="Q132" s="263">
        <v>726142</v>
      </c>
      <c r="R132" s="263">
        <v>32561</v>
      </c>
      <c r="S132" s="263">
        <v>0</v>
      </c>
      <c r="T132" s="263">
        <v>0</v>
      </c>
      <c r="U132" s="263">
        <v>0</v>
      </c>
      <c r="V132" s="134">
        <v>5492</v>
      </c>
    </row>
    <row r="133" spans="1:22" ht="27" x14ac:dyDescent="0.15">
      <c r="A133" s="132">
        <v>5493</v>
      </c>
      <c r="B133" s="133" t="s">
        <v>298</v>
      </c>
      <c r="C133" s="263">
        <v>28</v>
      </c>
      <c r="D133" s="263">
        <v>4</v>
      </c>
      <c r="E133" s="263">
        <v>8</v>
      </c>
      <c r="F133" s="263">
        <v>6</v>
      </c>
      <c r="G133" s="263">
        <v>5</v>
      </c>
      <c r="H133" s="263">
        <v>3</v>
      </c>
      <c r="I133" s="263">
        <v>1</v>
      </c>
      <c r="J133" s="263">
        <v>1</v>
      </c>
      <c r="K133" s="263">
        <v>0</v>
      </c>
      <c r="L133" s="263">
        <v>28</v>
      </c>
      <c r="M133" s="263">
        <v>28</v>
      </c>
      <c r="N133" s="263">
        <v>0</v>
      </c>
      <c r="O133" s="263">
        <v>0</v>
      </c>
      <c r="P133" s="263">
        <v>0</v>
      </c>
      <c r="Q133" s="263">
        <v>2362873</v>
      </c>
      <c r="R133" s="263">
        <v>76571</v>
      </c>
      <c r="S133" s="263">
        <v>0</v>
      </c>
      <c r="T133" s="263">
        <v>0</v>
      </c>
      <c r="U133" s="263">
        <v>0</v>
      </c>
      <c r="V133" s="134">
        <v>5493</v>
      </c>
    </row>
    <row r="134" spans="1:22" x14ac:dyDescent="0.15">
      <c r="A134" s="132">
        <v>5511</v>
      </c>
      <c r="B134" s="133" t="s">
        <v>299</v>
      </c>
      <c r="C134" s="263">
        <v>12</v>
      </c>
      <c r="D134" s="263">
        <v>3</v>
      </c>
      <c r="E134" s="263">
        <v>3</v>
      </c>
      <c r="F134" s="263">
        <v>4</v>
      </c>
      <c r="G134" s="263">
        <v>2</v>
      </c>
      <c r="H134" s="263">
        <v>0</v>
      </c>
      <c r="I134" s="263">
        <v>0</v>
      </c>
      <c r="J134" s="263">
        <v>0</v>
      </c>
      <c r="K134" s="263">
        <v>0</v>
      </c>
      <c r="L134" s="263">
        <v>12</v>
      </c>
      <c r="M134" s="263">
        <v>12</v>
      </c>
      <c r="N134" s="263">
        <v>0</v>
      </c>
      <c r="O134" s="263">
        <v>0</v>
      </c>
      <c r="P134" s="263">
        <v>0</v>
      </c>
      <c r="Q134" s="263">
        <v>402463</v>
      </c>
      <c r="R134" s="263">
        <v>27579</v>
      </c>
      <c r="S134" s="263">
        <v>0</v>
      </c>
      <c r="T134" s="263">
        <v>0</v>
      </c>
      <c r="U134" s="263">
        <v>0</v>
      </c>
      <c r="V134" s="134">
        <v>5511</v>
      </c>
    </row>
    <row r="135" spans="1:22" x14ac:dyDescent="0.15">
      <c r="A135" s="132">
        <v>5512</v>
      </c>
      <c r="B135" s="133" t="s">
        <v>300</v>
      </c>
      <c r="C135" s="263">
        <v>2</v>
      </c>
      <c r="D135" s="263">
        <v>0</v>
      </c>
      <c r="E135" s="263">
        <v>1</v>
      </c>
      <c r="F135" s="263">
        <v>0</v>
      </c>
      <c r="G135" s="263">
        <v>1</v>
      </c>
      <c r="H135" s="263">
        <v>0</v>
      </c>
      <c r="I135" s="263">
        <v>0</v>
      </c>
      <c r="J135" s="263">
        <v>0</v>
      </c>
      <c r="K135" s="263">
        <v>0</v>
      </c>
      <c r="L135" s="263">
        <v>2</v>
      </c>
      <c r="M135" s="263">
        <v>2</v>
      </c>
      <c r="N135" s="263">
        <v>0</v>
      </c>
      <c r="O135" s="263">
        <v>0</v>
      </c>
      <c r="P135" s="263">
        <v>0</v>
      </c>
      <c r="Q135" s="267" t="s">
        <v>669</v>
      </c>
      <c r="R135" s="267" t="s">
        <v>669</v>
      </c>
      <c r="S135" s="263">
        <v>0</v>
      </c>
      <c r="T135" s="263">
        <v>0</v>
      </c>
      <c r="U135" s="263">
        <v>0</v>
      </c>
      <c r="V135" s="134">
        <v>5512</v>
      </c>
    </row>
    <row r="136" spans="1:22" x14ac:dyDescent="0.15">
      <c r="A136" s="132">
        <v>5513</v>
      </c>
      <c r="B136" s="133" t="s">
        <v>301</v>
      </c>
      <c r="C136" s="263">
        <v>2</v>
      </c>
      <c r="D136" s="263">
        <v>1</v>
      </c>
      <c r="E136" s="263">
        <v>1</v>
      </c>
      <c r="F136" s="263">
        <v>0</v>
      </c>
      <c r="G136" s="263">
        <v>0</v>
      </c>
      <c r="H136" s="263">
        <v>0</v>
      </c>
      <c r="I136" s="263">
        <v>0</v>
      </c>
      <c r="J136" s="263">
        <v>0</v>
      </c>
      <c r="K136" s="263">
        <v>0</v>
      </c>
      <c r="L136" s="263">
        <v>2</v>
      </c>
      <c r="M136" s="263">
        <v>2</v>
      </c>
      <c r="N136" s="263">
        <v>0</v>
      </c>
      <c r="O136" s="263">
        <v>0</v>
      </c>
      <c r="P136" s="263">
        <v>0</v>
      </c>
      <c r="Q136" s="267" t="s">
        <v>669</v>
      </c>
      <c r="R136" s="265">
        <v>0</v>
      </c>
      <c r="S136" s="263">
        <v>0</v>
      </c>
      <c r="T136" s="263">
        <v>0</v>
      </c>
      <c r="U136" s="263">
        <v>0</v>
      </c>
      <c r="V136" s="134">
        <v>5513</v>
      </c>
    </row>
    <row r="137" spans="1:22" x14ac:dyDescent="0.15">
      <c r="A137" s="132">
        <v>5514</v>
      </c>
      <c r="B137" s="133" t="s">
        <v>302</v>
      </c>
      <c r="C137" s="263">
        <v>3</v>
      </c>
      <c r="D137" s="263">
        <v>1</v>
      </c>
      <c r="E137" s="263">
        <v>0</v>
      </c>
      <c r="F137" s="263">
        <v>2</v>
      </c>
      <c r="G137" s="263">
        <v>0</v>
      </c>
      <c r="H137" s="263">
        <v>0</v>
      </c>
      <c r="I137" s="263">
        <v>0</v>
      </c>
      <c r="J137" s="263">
        <v>0</v>
      </c>
      <c r="K137" s="263">
        <v>0</v>
      </c>
      <c r="L137" s="263">
        <v>3</v>
      </c>
      <c r="M137" s="263">
        <v>3</v>
      </c>
      <c r="N137" s="263">
        <v>0</v>
      </c>
      <c r="O137" s="263">
        <v>0</v>
      </c>
      <c r="P137" s="263">
        <v>0</v>
      </c>
      <c r="Q137" s="264">
        <v>60054</v>
      </c>
      <c r="R137" s="264">
        <v>7248</v>
      </c>
      <c r="S137" s="263">
        <v>0</v>
      </c>
      <c r="T137" s="263">
        <v>0</v>
      </c>
      <c r="U137" s="263">
        <v>0</v>
      </c>
      <c r="V137" s="134">
        <v>5514</v>
      </c>
    </row>
    <row r="138" spans="1:22" x14ac:dyDescent="0.15">
      <c r="A138" s="132">
        <v>5515</v>
      </c>
      <c r="B138" s="133" t="s">
        <v>303</v>
      </c>
      <c r="C138" s="263">
        <v>1</v>
      </c>
      <c r="D138" s="263">
        <v>0</v>
      </c>
      <c r="E138" s="263">
        <v>1</v>
      </c>
      <c r="F138" s="263">
        <v>0</v>
      </c>
      <c r="G138" s="263">
        <v>0</v>
      </c>
      <c r="H138" s="263">
        <v>0</v>
      </c>
      <c r="I138" s="263">
        <v>0</v>
      </c>
      <c r="J138" s="263">
        <v>0</v>
      </c>
      <c r="K138" s="263">
        <v>0</v>
      </c>
      <c r="L138" s="263">
        <v>1</v>
      </c>
      <c r="M138" s="263">
        <v>1</v>
      </c>
      <c r="N138" s="263">
        <v>0</v>
      </c>
      <c r="O138" s="263">
        <v>0</v>
      </c>
      <c r="P138" s="263">
        <v>0</v>
      </c>
      <c r="Q138" s="267" t="s">
        <v>669</v>
      </c>
      <c r="R138" s="267" t="s">
        <v>669</v>
      </c>
      <c r="S138" s="263">
        <v>0</v>
      </c>
      <c r="T138" s="263">
        <v>0</v>
      </c>
      <c r="U138" s="263">
        <v>0</v>
      </c>
      <c r="V138" s="134">
        <v>5515</v>
      </c>
    </row>
    <row r="139" spans="1:22" x14ac:dyDescent="0.15">
      <c r="A139" s="132">
        <v>5519</v>
      </c>
      <c r="B139" s="133" t="s">
        <v>304</v>
      </c>
      <c r="C139" s="263">
        <v>3</v>
      </c>
      <c r="D139" s="263">
        <v>1</v>
      </c>
      <c r="E139" s="263">
        <v>1</v>
      </c>
      <c r="F139" s="263">
        <v>0</v>
      </c>
      <c r="G139" s="263">
        <v>0</v>
      </c>
      <c r="H139" s="263">
        <v>0</v>
      </c>
      <c r="I139" s="263">
        <v>1</v>
      </c>
      <c r="J139" s="263">
        <v>0</v>
      </c>
      <c r="K139" s="263">
        <v>0</v>
      </c>
      <c r="L139" s="263">
        <v>3</v>
      </c>
      <c r="M139" s="263">
        <v>3</v>
      </c>
      <c r="N139" s="263">
        <v>0</v>
      </c>
      <c r="O139" s="263">
        <v>0</v>
      </c>
      <c r="P139" s="263">
        <v>0</v>
      </c>
      <c r="Q139" s="264">
        <v>230448</v>
      </c>
      <c r="R139" s="264">
        <v>0</v>
      </c>
      <c r="S139" s="263">
        <v>0</v>
      </c>
      <c r="T139" s="263">
        <v>0</v>
      </c>
      <c r="U139" s="263">
        <v>0</v>
      </c>
      <c r="V139" s="134">
        <v>5519</v>
      </c>
    </row>
    <row r="140" spans="1:22" x14ac:dyDescent="0.15">
      <c r="A140" s="132">
        <v>5521</v>
      </c>
      <c r="B140" s="133" t="s">
        <v>305</v>
      </c>
      <c r="C140" s="263">
        <v>30</v>
      </c>
      <c r="D140" s="263">
        <v>0</v>
      </c>
      <c r="E140" s="263">
        <v>5</v>
      </c>
      <c r="F140" s="263">
        <v>10</v>
      </c>
      <c r="G140" s="263">
        <v>7</v>
      </c>
      <c r="H140" s="263">
        <v>3</v>
      </c>
      <c r="I140" s="263">
        <v>3</v>
      </c>
      <c r="J140" s="263">
        <v>2</v>
      </c>
      <c r="K140" s="263">
        <v>0</v>
      </c>
      <c r="L140" s="263">
        <v>30</v>
      </c>
      <c r="M140" s="263">
        <v>30</v>
      </c>
      <c r="N140" s="263">
        <v>0</v>
      </c>
      <c r="O140" s="263">
        <v>0</v>
      </c>
      <c r="P140" s="263">
        <v>0</v>
      </c>
      <c r="Q140" s="263">
        <v>5960164</v>
      </c>
      <c r="R140" s="263">
        <v>396</v>
      </c>
      <c r="S140" s="263">
        <v>0</v>
      </c>
      <c r="T140" s="263">
        <v>0</v>
      </c>
      <c r="U140" s="263">
        <v>0</v>
      </c>
      <c r="V140" s="134">
        <v>5521</v>
      </c>
    </row>
    <row r="141" spans="1:22" x14ac:dyDescent="0.15">
      <c r="A141" s="132">
        <v>5522</v>
      </c>
      <c r="B141" s="133" t="s">
        <v>306</v>
      </c>
      <c r="C141" s="263">
        <v>7</v>
      </c>
      <c r="D141" s="263">
        <v>1</v>
      </c>
      <c r="E141" s="263">
        <v>2</v>
      </c>
      <c r="F141" s="263">
        <v>2</v>
      </c>
      <c r="G141" s="263">
        <v>2</v>
      </c>
      <c r="H141" s="263">
        <v>0</v>
      </c>
      <c r="I141" s="263">
        <v>0</v>
      </c>
      <c r="J141" s="263">
        <v>0</v>
      </c>
      <c r="K141" s="263">
        <v>0</v>
      </c>
      <c r="L141" s="263">
        <v>7</v>
      </c>
      <c r="M141" s="263">
        <v>7</v>
      </c>
      <c r="N141" s="263">
        <v>0</v>
      </c>
      <c r="O141" s="263">
        <v>0</v>
      </c>
      <c r="P141" s="263">
        <v>0</v>
      </c>
      <c r="Q141" s="263">
        <v>361402</v>
      </c>
      <c r="R141" s="263">
        <v>370</v>
      </c>
      <c r="S141" s="263">
        <v>0</v>
      </c>
      <c r="T141" s="263">
        <v>0</v>
      </c>
      <c r="U141" s="263">
        <v>0</v>
      </c>
      <c r="V141" s="134">
        <v>5522</v>
      </c>
    </row>
    <row r="142" spans="1:22" x14ac:dyDescent="0.15">
      <c r="A142" s="132">
        <v>5523</v>
      </c>
      <c r="B142" s="133" t="s">
        <v>307</v>
      </c>
      <c r="C142" s="263">
        <v>15</v>
      </c>
      <c r="D142" s="263">
        <v>4</v>
      </c>
      <c r="E142" s="263">
        <v>2</v>
      </c>
      <c r="F142" s="263">
        <v>6</v>
      </c>
      <c r="G142" s="263">
        <v>1</v>
      </c>
      <c r="H142" s="263">
        <v>1</v>
      </c>
      <c r="I142" s="263">
        <v>0</v>
      </c>
      <c r="J142" s="263">
        <v>1</v>
      </c>
      <c r="K142" s="263">
        <v>0</v>
      </c>
      <c r="L142" s="263">
        <v>15</v>
      </c>
      <c r="M142" s="263">
        <v>15</v>
      </c>
      <c r="N142" s="263">
        <v>0</v>
      </c>
      <c r="O142" s="263">
        <v>3</v>
      </c>
      <c r="P142" s="263">
        <v>3</v>
      </c>
      <c r="Q142" s="263">
        <v>788682</v>
      </c>
      <c r="R142" s="263">
        <v>106</v>
      </c>
      <c r="S142" s="263">
        <v>0</v>
      </c>
      <c r="T142" s="263">
        <v>0</v>
      </c>
      <c r="U142" s="263">
        <v>0</v>
      </c>
      <c r="V142" s="134">
        <v>5523</v>
      </c>
    </row>
    <row r="143" spans="1:22" x14ac:dyDescent="0.15">
      <c r="A143" s="132">
        <v>5524</v>
      </c>
      <c r="B143" s="133" t="s">
        <v>308</v>
      </c>
      <c r="C143" s="263">
        <v>3</v>
      </c>
      <c r="D143" s="263">
        <v>0</v>
      </c>
      <c r="E143" s="263">
        <v>1</v>
      </c>
      <c r="F143" s="263">
        <v>1</v>
      </c>
      <c r="G143" s="263">
        <v>1</v>
      </c>
      <c r="H143" s="263">
        <v>0</v>
      </c>
      <c r="I143" s="263">
        <v>0</v>
      </c>
      <c r="J143" s="263">
        <v>0</v>
      </c>
      <c r="K143" s="263">
        <v>0</v>
      </c>
      <c r="L143" s="263">
        <v>3</v>
      </c>
      <c r="M143" s="263">
        <v>3</v>
      </c>
      <c r="N143" s="263">
        <v>0</v>
      </c>
      <c r="O143" s="263">
        <v>0</v>
      </c>
      <c r="P143" s="263">
        <v>0</v>
      </c>
      <c r="Q143" s="263">
        <v>46655</v>
      </c>
      <c r="R143" s="263">
        <v>7877</v>
      </c>
      <c r="S143" s="263">
        <v>0</v>
      </c>
      <c r="T143" s="263">
        <v>0</v>
      </c>
      <c r="U143" s="263">
        <v>0</v>
      </c>
      <c r="V143" s="134">
        <v>5524</v>
      </c>
    </row>
    <row r="144" spans="1:22" x14ac:dyDescent="0.15">
      <c r="A144" s="132">
        <v>5531</v>
      </c>
      <c r="B144" s="133" t="s">
        <v>309</v>
      </c>
      <c r="C144" s="263">
        <v>5</v>
      </c>
      <c r="D144" s="263">
        <v>0</v>
      </c>
      <c r="E144" s="263">
        <v>2</v>
      </c>
      <c r="F144" s="263">
        <v>1</v>
      </c>
      <c r="G144" s="263">
        <v>0</v>
      </c>
      <c r="H144" s="263">
        <v>0</v>
      </c>
      <c r="I144" s="263">
        <v>2</v>
      </c>
      <c r="J144" s="263">
        <v>0</v>
      </c>
      <c r="K144" s="263">
        <v>0</v>
      </c>
      <c r="L144" s="263">
        <v>5</v>
      </c>
      <c r="M144" s="263">
        <v>5</v>
      </c>
      <c r="N144" s="263">
        <v>0</v>
      </c>
      <c r="O144" s="263">
        <v>0</v>
      </c>
      <c r="P144" s="263">
        <v>0</v>
      </c>
      <c r="Q144" s="263">
        <v>1179188</v>
      </c>
      <c r="R144" s="263">
        <v>10918</v>
      </c>
      <c r="S144" s="263">
        <v>0</v>
      </c>
      <c r="T144" s="263">
        <v>0</v>
      </c>
      <c r="U144" s="263">
        <v>0</v>
      </c>
      <c r="V144" s="134">
        <v>5531</v>
      </c>
    </row>
    <row r="145" spans="1:22" x14ac:dyDescent="0.15">
      <c r="A145" s="132">
        <v>5532</v>
      </c>
      <c r="B145" s="133" t="s">
        <v>310</v>
      </c>
      <c r="C145" s="263">
        <v>15</v>
      </c>
      <c r="D145" s="263">
        <v>4</v>
      </c>
      <c r="E145" s="263">
        <v>4</v>
      </c>
      <c r="F145" s="263">
        <v>4</v>
      </c>
      <c r="G145" s="263">
        <v>2</v>
      </c>
      <c r="H145" s="263">
        <v>1</v>
      </c>
      <c r="I145" s="263">
        <v>0</v>
      </c>
      <c r="J145" s="263">
        <v>0</v>
      </c>
      <c r="K145" s="263">
        <v>0</v>
      </c>
      <c r="L145" s="263">
        <v>15</v>
      </c>
      <c r="M145" s="263">
        <v>15</v>
      </c>
      <c r="N145" s="263">
        <v>0</v>
      </c>
      <c r="O145" s="263">
        <v>0</v>
      </c>
      <c r="P145" s="263">
        <v>0</v>
      </c>
      <c r="Q145" s="263">
        <v>333361</v>
      </c>
      <c r="R145" s="263">
        <v>66931</v>
      </c>
      <c r="S145" s="263">
        <v>0</v>
      </c>
      <c r="T145" s="263">
        <v>0</v>
      </c>
      <c r="U145" s="263">
        <v>0</v>
      </c>
      <c r="V145" s="134">
        <v>5532</v>
      </c>
    </row>
    <row r="146" spans="1:22" x14ac:dyDescent="0.15">
      <c r="A146" s="132">
        <v>5591</v>
      </c>
      <c r="B146" s="133" t="s">
        <v>311</v>
      </c>
      <c r="C146" s="263">
        <v>14</v>
      </c>
      <c r="D146" s="263">
        <v>3</v>
      </c>
      <c r="E146" s="263">
        <v>4</v>
      </c>
      <c r="F146" s="263">
        <v>5</v>
      </c>
      <c r="G146" s="263">
        <v>1</v>
      </c>
      <c r="H146" s="263">
        <v>1</v>
      </c>
      <c r="I146" s="263">
        <v>0</v>
      </c>
      <c r="J146" s="263">
        <v>0</v>
      </c>
      <c r="K146" s="263">
        <v>0</v>
      </c>
      <c r="L146" s="263">
        <v>14</v>
      </c>
      <c r="M146" s="263">
        <v>14</v>
      </c>
      <c r="N146" s="263">
        <v>0</v>
      </c>
      <c r="O146" s="263">
        <v>0</v>
      </c>
      <c r="P146" s="263">
        <v>0</v>
      </c>
      <c r="Q146" s="263">
        <v>256195</v>
      </c>
      <c r="R146" s="263">
        <v>4695</v>
      </c>
      <c r="S146" s="263">
        <v>0</v>
      </c>
      <c r="T146" s="263">
        <v>0</v>
      </c>
      <c r="U146" s="263">
        <v>0</v>
      </c>
      <c r="V146" s="134">
        <v>5591</v>
      </c>
    </row>
    <row r="147" spans="1:22" x14ac:dyDescent="0.15">
      <c r="A147" s="132">
        <v>5592</v>
      </c>
      <c r="B147" s="133" t="s">
        <v>312</v>
      </c>
      <c r="C147" s="263">
        <v>5</v>
      </c>
      <c r="D147" s="263">
        <v>2</v>
      </c>
      <c r="E147" s="263">
        <v>0</v>
      </c>
      <c r="F147" s="263">
        <v>2</v>
      </c>
      <c r="G147" s="263">
        <v>0</v>
      </c>
      <c r="H147" s="263">
        <v>1</v>
      </c>
      <c r="I147" s="263">
        <v>0</v>
      </c>
      <c r="J147" s="263">
        <v>0</v>
      </c>
      <c r="K147" s="263">
        <v>0</v>
      </c>
      <c r="L147" s="263">
        <v>5</v>
      </c>
      <c r="M147" s="263">
        <v>5</v>
      </c>
      <c r="N147" s="263">
        <v>0</v>
      </c>
      <c r="O147" s="263">
        <v>0</v>
      </c>
      <c r="P147" s="263">
        <v>0</v>
      </c>
      <c r="Q147" s="263">
        <v>501047</v>
      </c>
      <c r="R147" s="263">
        <v>1749</v>
      </c>
      <c r="S147" s="263">
        <v>0</v>
      </c>
      <c r="T147" s="263">
        <v>0</v>
      </c>
      <c r="U147" s="263">
        <v>0</v>
      </c>
      <c r="V147" s="134">
        <v>5592</v>
      </c>
    </row>
    <row r="148" spans="1:22" x14ac:dyDescent="0.15">
      <c r="A148" s="132">
        <v>5593</v>
      </c>
      <c r="B148" s="133" t="s">
        <v>313</v>
      </c>
      <c r="C148" s="263">
        <v>1</v>
      </c>
      <c r="D148" s="263">
        <v>0</v>
      </c>
      <c r="E148" s="263">
        <v>1</v>
      </c>
      <c r="F148" s="263">
        <v>0</v>
      </c>
      <c r="G148" s="263">
        <v>0</v>
      </c>
      <c r="H148" s="263">
        <v>0</v>
      </c>
      <c r="I148" s="263">
        <v>0</v>
      </c>
      <c r="J148" s="263">
        <v>0</v>
      </c>
      <c r="K148" s="263">
        <v>0</v>
      </c>
      <c r="L148" s="263">
        <v>1</v>
      </c>
      <c r="M148" s="263">
        <v>1</v>
      </c>
      <c r="N148" s="263">
        <v>0</v>
      </c>
      <c r="O148" s="263">
        <v>0</v>
      </c>
      <c r="P148" s="263">
        <v>0</v>
      </c>
      <c r="Q148" s="267" t="s">
        <v>669</v>
      </c>
      <c r="R148" s="265">
        <v>0</v>
      </c>
      <c r="S148" s="263">
        <v>0</v>
      </c>
      <c r="T148" s="263">
        <v>0</v>
      </c>
      <c r="U148" s="263">
        <v>0</v>
      </c>
      <c r="V148" s="134">
        <v>5593</v>
      </c>
    </row>
    <row r="149" spans="1:22" x14ac:dyDescent="0.15">
      <c r="A149" s="132">
        <v>5594</v>
      </c>
      <c r="B149" s="133" t="s">
        <v>314</v>
      </c>
      <c r="C149" s="263">
        <v>2</v>
      </c>
      <c r="D149" s="263">
        <v>0</v>
      </c>
      <c r="E149" s="263">
        <v>0</v>
      </c>
      <c r="F149" s="263">
        <v>1</v>
      </c>
      <c r="G149" s="263">
        <v>0</v>
      </c>
      <c r="H149" s="263">
        <v>1</v>
      </c>
      <c r="I149" s="263">
        <v>0</v>
      </c>
      <c r="J149" s="263">
        <v>0</v>
      </c>
      <c r="K149" s="263">
        <v>0</v>
      </c>
      <c r="L149" s="263">
        <v>2</v>
      </c>
      <c r="M149" s="263">
        <v>2</v>
      </c>
      <c r="N149" s="263">
        <v>0</v>
      </c>
      <c r="O149" s="263">
        <v>0</v>
      </c>
      <c r="P149" s="263">
        <v>0</v>
      </c>
      <c r="Q149" s="267" t="s">
        <v>669</v>
      </c>
      <c r="R149" s="265">
        <v>0</v>
      </c>
      <c r="S149" s="263">
        <v>0</v>
      </c>
      <c r="T149" s="263">
        <v>0</v>
      </c>
      <c r="U149" s="263">
        <v>0</v>
      </c>
      <c r="V149" s="134">
        <v>5594</v>
      </c>
    </row>
    <row r="150" spans="1:22" x14ac:dyDescent="0.15">
      <c r="A150" s="132">
        <v>5595</v>
      </c>
      <c r="B150" s="133" t="s">
        <v>315</v>
      </c>
      <c r="C150" s="263">
        <v>0</v>
      </c>
      <c r="D150" s="263">
        <v>0</v>
      </c>
      <c r="E150" s="263">
        <v>0</v>
      </c>
      <c r="F150" s="263">
        <v>0</v>
      </c>
      <c r="G150" s="263">
        <v>0</v>
      </c>
      <c r="H150" s="263">
        <v>0</v>
      </c>
      <c r="I150" s="263">
        <v>0</v>
      </c>
      <c r="J150" s="263">
        <v>0</v>
      </c>
      <c r="K150" s="263">
        <v>0</v>
      </c>
      <c r="L150" s="263">
        <v>0</v>
      </c>
      <c r="M150" s="263">
        <v>0</v>
      </c>
      <c r="N150" s="263">
        <v>0</v>
      </c>
      <c r="O150" s="263">
        <v>0</v>
      </c>
      <c r="P150" s="263">
        <v>0</v>
      </c>
      <c r="Q150" s="265">
        <v>0</v>
      </c>
      <c r="R150" s="265">
        <v>0</v>
      </c>
      <c r="S150" s="263">
        <v>0</v>
      </c>
      <c r="T150" s="263">
        <v>0</v>
      </c>
      <c r="U150" s="263">
        <v>0</v>
      </c>
      <c r="V150" s="134">
        <v>5595</v>
      </c>
    </row>
    <row r="151" spans="1:22" x14ac:dyDescent="0.15">
      <c r="A151" s="132">
        <v>5596</v>
      </c>
      <c r="B151" s="133" t="s">
        <v>316</v>
      </c>
      <c r="C151" s="263">
        <v>1</v>
      </c>
      <c r="D151" s="263">
        <v>0</v>
      </c>
      <c r="E151" s="263">
        <v>1</v>
      </c>
      <c r="F151" s="263">
        <v>0</v>
      </c>
      <c r="G151" s="263">
        <v>0</v>
      </c>
      <c r="H151" s="263">
        <v>0</v>
      </c>
      <c r="I151" s="263">
        <v>0</v>
      </c>
      <c r="J151" s="263">
        <v>0</v>
      </c>
      <c r="K151" s="263">
        <v>0</v>
      </c>
      <c r="L151" s="263">
        <v>1</v>
      </c>
      <c r="M151" s="263">
        <v>1</v>
      </c>
      <c r="N151" s="263">
        <v>0</v>
      </c>
      <c r="O151" s="263">
        <v>0</v>
      </c>
      <c r="P151" s="263">
        <v>0</v>
      </c>
      <c r="Q151" s="267" t="s">
        <v>669</v>
      </c>
      <c r="R151" s="267" t="s">
        <v>669</v>
      </c>
      <c r="S151" s="263">
        <v>0</v>
      </c>
      <c r="T151" s="263">
        <v>0</v>
      </c>
      <c r="U151" s="263">
        <v>0</v>
      </c>
      <c r="V151" s="134">
        <v>5596</v>
      </c>
    </row>
    <row r="152" spans="1:22" x14ac:dyDescent="0.15">
      <c r="A152" s="132">
        <v>5597</v>
      </c>
      <c r="B152" s="133" t="s">
        <v>317</v>
      </c>
      <c r="C152" s="263">
        <v>4</v>
      </c>
      <c r="D152" s="263">
        <v>1</v>
      </c>
      <c r="E152" s="263">
        <v>0</v>
      </c>
      <c r="F152" s="263">
        <v>2</v>
      </c>
      <c r="G152" s="263">
        <v>0</v>
      </c>
      <c r="H152" s="263">
        <v>1</v>
      </c>
      <c r="I152" s="263">
        <v>0</v>
      </c>
      <c r="J152" s="263">
        <v>0</v>
      </c>
      <c r="K152" s="263">
        <v>0</v>
      </c>
      <c r="L152" s="263">
        <v>4</v>
      </c>
      <c r="M152" s="263">
        <v>4</v>
      </c>
      <c r="N152" s="263">
        <v>0</v>
      </c>
      <c r="O152" s="263">
        <v>0</v>
      </c>
      <c r="P152" s="263">
        <v>0</v>
      </c>
      <c r="Q152" s="263">
        <v>173177</v>
      </c>
      <c r="R152" s="263">
        <v>6237</v>
      </c>
      <c r="S152" s="263">
        <v>0</v>
      </c>
      <c r="T152" s="263">
        <v>0</v>
      </c>
      <c r="U152" s="263">
        <v>0</v>
      </c>
      <c r="V152" s="134">
        <v>5597</v>
      </c>
    </row>
    <row r="153" spans="1:22" x14ac:dyDescent="0.15">
      <c r="A153" s="132">
        <v>5598</v>
      </c>
      <c r="B153" s="133" t="s">
        <v>318</v>
      </c>
      <c r="C153" s="263">
        <v>4</v>
      </c>
      <c r="D153" s="263">
        <v>2</v>
      </c>
      <c r="E153" s="263">
        <v>0</v>
      </c>
      <c r="F153" s="263">
        <v>0</v>
      </c>
      <c r="G153" s="263">
        <v>0</v>
      </c>
      <c r="H153" s="263">
        <v>1</v>
      </c>
      <c r="I153" s="263">
        <v>1</v>
      </c>
      <c r="J153" s="263">
        <v>0</v>
      </c>
      <c r="K153" s="263">
        <v>0</v>
      </c>
      <c r="L153" s="263">
        <v>4</v>
      </c>
      <c r="M153" s="263">
        <v>4</v>
      </c>
      <c r="N153" s="263">
        <v>0</v>
      </c>
      <c r="O153" s="263">
        <v>0</v>
      </c>
      <c r="P153" s="263">
        <v>0</v>
      </c>
      <c r="Q153" s="263">
        <v>0</v>
      </c>
      <c r="R153" s="263">
        <v>74274</v>
      </c>
      <c r="S153" s="263">
        <v>0</v>
      </c>
      <c r="T153" s="263">
        <v>0</v>
      </c>
      <c r="U153" s="263">
        <v>0</v>
      </c>
      <c r="V153" s="134">
        <v>5598</v>
      </c>
    </row>
    <row r="154" spans="1:22" x14ac:dyDescent="0.15">
      <c r="A154" s="132">
        <v>5599</v>
      </c>
      <c r="B154" s="133" t="s">
        <v>319</v>
      </c>
      <c r="C154" s="263">
        <v>65</v>
      </c>
      <c r="D154" s="263">
        <v>23</v>
      </c>
      <c r="E154" s="263">
        <v>16</v>
      </c>
      <c r="F154" s="263">
        <v>14</v>
      </c>
      <c r="G154" s="263">
        <v>4</v>
      </c>
      <c r="H154" s="263">
        <v>2</v>
      </c>
      <c r="I154" s="263">
        <v>1</v>
      </c>
      <c r="J154" s="263">
        <v>4</v>
      </c>
      <c r="K154" s="263">
        <v>1</v>
      </c>
      <c r="L154" s="263">
        <v>65</v>
      </c>
      <c r="M154" s="263">
        <v>65</v>
      </c>
      <c r="N154" s="263">
        <v>0</v>
      </c>
      <c r="O154" s="263">
        <v>7</v>
      </c>
      <c r="P154" s="263">
        <v>7</v>
      </c>
      <c r="Q154" s="263">
        <v>9333693</v>
      </c>
      <c r="R154" s="263">
        <v>30374</v>
      </c>
      <c r="S154" s="263">
        <v>0</v>
      </c>
      <c r="T154" s="263">
        <v>0</v>
      </c>
      <c r="U154" s="263">
        <v>0</v>
      </c>
      <c r="V154" s="134">
        <v>5599</v>
      </c>
    </row>
    <row r="155" spans="1:22" x14ac:dyDescent="0.15">
      <c r="A155" s="132">
        <v>5611</v>
      </c>
      <c r="B155" s="133" t="s">
        <v>210</v>
      </c>
      <c r="C155" s="263">
        <v>1</v>
      </c>
      <c r="D155" s="263">
        <v>0</v>
      </c>
      <c r="E155" s="263">
        <v>0</v>
      </c>
      <c r="F155" s="263">
        <v>0</v>
      </c>
      <c r="G155" s="263">
        <v>0</v>
      </c>
      <c r="H155" s="263">
        <v>0</v>
      </c>
      <c r="I155" s="263">
        <v>0</v>
      </c>
      <c r="J155" s="263">
        <v>1</v>
      </c>
      <c r="K155" s="263">
        <v>0</v>
      </c>
      <c r="L155" s="263">
        <v>1</v>
      </c>
      <c r="M155" s="263">
        <v>1</v>
      </c>
      <c r="N155" s="263">
        <v>0</v>
      </c>
      <c r="O155" s="263">
        <v>0</v>
      </c>
      <c r="P155" s="263">
        <v>0</v>
      </c>
      <c r="Q155" s="267" t="s">
        <v>669</v>
      </c>
      <c r="R155" s="265">
        <v>0</v>
      </c>
      <c r="S155" s="267" t="s">
        <v>669</v>
      </c>
      <c r="T155" s="263">
        <v>1</v>
      </c>
      <c r="U155" s="263">
        <v>0</v>
      </c>
      <c r="V155" s="134">
        <v>5611</v>
      </c>
    </row>
    <row r="156" spans="1:22" ht="35.25" customHeight="1" x14ac:dyDescent="0.15">
      <c r="A156" s="132">
        <v>5699</v>
      </c>
      <c r="B156" s="133" t="s">
        <v>211</v>
      </c>
      <c r="C156" s="263">
        <v>4</v>
      </c>
      <c r="D156" s="263">
        <v>2</v>
      </c>
      <c r="E156" s="263">
        <v>0</v>
      </c>
      <c r="F156" s="263">
        <v>0</v>
      </c>
      <c r="G156" s="263">
        <v>2</v>
      </c>
      <c r="H156" s="263">
        <v>0</v>
      </c>
      <c r="I156" s="263">
        <v>0</v>
      </c>
      <c r="J156" s="263">
        <v>0</v>
      </c>
      <c r="K156" s="263">
        <v>0</v>
      </c>
      <c r="L156" s="263">
        <v>4</v>
      </c>
      <c r="M156" s="263">
        <v>4</v>
      </c>
      <c r="N156" s="263">
        <v>0</v>
      </c>
      <c r="O156" s="263">
        <v>0</v>
      </c>
      <c r="P156" s="263">
        <v>0</v>
      </c>
      <c r="Q156" s="267" t="s">
        <v>669</v>
      </c>
      <c r="R156" s="265">
        <v>0</v>
      </c>
      <c r="S156" s="267" t="s">
        <v>669</v>
      </c>
      <c r="T156" s="263">
        <v>2</v>
      </c>
      <c r="U156" s="263">
        <v>2</v>
      </c>
      <c r="V156" s="134">
        <v>5699</v>
      </c>
    </row>
    <row r="157" spans="1:22" x14ac:dyDescent="0.15">
      <c r="A157" s="132">
        <v>5711</v>
      </c>
      <c r="B157" s="133" t="s">
        <v>320</v>
      </c>
      <c r="C157" s="263">
        <v>17</v>
      </c>
      <c r="D157" s="263">
        <v>8</v>
      </c>
      <c r="E157" s="263">
        <v>2</v>
      </c>
      <c r="F157" s="263">
        <v>6</v>
      </c>
      <c r="G157" s="263">
        <v>1</v>
      </c>
      <c r="H157" s="263">
        <v>0</v>
      </c>
      <c r="I157" s="263">
        <v>0</v>
      </c>
      <c r="J157" s="263">
        <v>0</v>
      </c>
      <c r="K157" s="263">
        <v>0</v>
      </c>
      <c r="L157" s="263">
        <v>17</v>
      </c>
      <c r="M157" s="263">
        <v>17</v>
      </c>
      <c r="N157" s="263">
        <v>0</v>
      </c>
      <c r="O157" s="263">
        <v>3</v>
      </c>
      <c r="P157" s="263">
        <v>3</v>
      </c>
      <c r="Q157" s="267" t="s">
        <v>669</v>
      </c>
      <c r="R157" s="267" t="s">
        <v>669</v>
      </c>
      <c r="S157" s="267" t="s">
        <v>669</v>
      </c>
      <c r="T157" s="263">
        <v>2</v>
      </c>
      <c r="U157" s="263">
        <v>15</v>
      </c>
      <c r="V157" s="134">
        <v>5711</v>
      </c>
    </row>
    <row r="158" spans="1:22" x14ac:dyDescent="0.15">
      <c r="A158" s="132">
        <v>5712</v>
      </c>
      <c r="B158" s="133" t="s">
        <v>321</v>
      </c>
      <c r="C158" s="263">
        <v>2</v>
      </c>
      <c r="D158" s="263">
        <v>0</v>
      </c>
      <c r="E158" s="263">
        <v>1</v>
      </c>
      <c r="F158" s="263">
        <v>0</v>
      </c>
      <c r="G158" s="263">
        <v>1</v>
      </c>
      <c r="H158" s="263">
        <v>0</v>
      </c>
      <c r="I158" s="263">
        <v>0</v>
      </c>
      <c r="J158" s="263">
        <v>0</v>
      </c>
      <c r="K158" s="263">
        <v>0</v>
      </c>
      <c r="L158" s="263">
        <v>2</v>
      </c>
      <c r="M158" s="263">
        <v>2</v>
      </c>
      <c r="N158" s="263">
        <v>0</v>
      </c>
      <c r="O158" s="263">
        <v>1</v>
      </c>
      <c r="P158" s="263">
        <v>1</v>
      </c>
      <c r="Q158" s="267" t="s">
        <v>669</v>
      </c>
      <c r="R158" s="265">
        <v>0</v>
      </c>
      <c r="S158" s="267" t="s">
        <v>669</v>
      </c>
      <c r="T158" s="263">
        <v>0</v>
      </c>
      <c r="U158" s="263">
        <v>2</v>
      </c>
      <c r="V158" s="134">
        <v>5712</v>
      </c>
    </row>
    <row r="159" spans="1:22" x14ac:dyDescent="0.15">
      <c r="A159" s="132">
        <v>5721</v>
      </c>
      <c r="B159" s="133" t="s">
        <v>213</v>
      </c>
      <c r="C159" s="263">
        <v>22</v>
      </c>
      <c r="D159" s="263">
        <v>7</v>
      </c>
      <c r="E159" s="263">
        <v>6</v>
      </c>
      <c r="F159" s="263">
        <v>8</v>
      </c>
      <c r="G159" s="263">
        <v>1</v>
      </c>
      <c r="H159" s="263">
        <v>0</v>
      </c>
      <c r="I159" s="263">
        <v>0</v>
      </c>
      <c r="J159" s="263">
        <v>0</v>
      </c>
      <c r="K159" s="263">
        <v>0</v>
      </c>
      <c r="L159" s="263">
        <v>22</v>
      </c>
      <c r="M159" s="263">
        <v>22</v>
      </c>
      <c r="N159" s="263">
        <v>0</v>
      </c>
      <c r="O159" s="263">
        <v>0</v>
      </c>
      <c r="P159" s="263">
        <v>0</v>
      </c>
      <c r="Q159" s="263">
        <v>139299</v>
      </c>
      <c r="R159" s="263">
        <v>5599</v>
      </c>
      <c r="S159" s="263">
        <v>7397</v>
      </c>
      <c r="T159" s="263">
        <v>1</v>
      </c>
      <c r="U159" s="263">
        <v>21</v>
      </c>
      <c r="V159" s="134">
        <v>5721</v>
      </c>
    </row>
    <row r="160" spans="1:22" x14ac:dyDescent="0.15">
      <c r="A160" s="132">
        <v>5731</v>
      </c>
      <c r="B160" s="133" t="s">
        <v>322</v>
      </c>
      <c r="C160" s="263">
        <v>72</v>
      </c>
      <c r="D160" s="263">
        <v>20</v>
      </c>
      <c r="E160" s="263">
        <v>27</v>
      </c>
      <c r="F160" s="263">
        <v>19</v>
      </c>
      <c r="G160" s="263">
        <v>3</v>
      </c>
      <c r="H160" s="263">
        <v>2</v>
      </c>
      <c r="I160" s="263">
        <v>1</v>
      </c>
      <c r="J160" s="263">
        <v>0</v>
      </c>
      <c r="K160" s="263">
        <v>0</v>
      </c>
      <c r="L160" s="263">
        <v>72</v>
      </c>
      <c r="M160" s="263">
        <v>72</v>
      </c>
      <c r="N160" s="263">
        <v>0</v>
      </c>
      <c r="O160" s="263">
        <v>11</v>
      </c>
      <c r="P160" s="263">
        <v>11</v>
      </c>
      <c r="Q160" s="263">
        <v>827920</v>
      </c>
      <c r="R160" s="263">
        <v>1287</v>
      </c>
      <c r="S160" s="263">
        <v>17418</v>
      </c>
      <c r="T160" s="263">
        <v>16</v>
      </c>
      <c r="U160" s="263">
        <v>56</v>
      </c>
      <c r="V160" s="134">
        <v>5731</v>
      </c>
    </row>
    <row r="161" spans="1:22" x14ac:dyDescent="0.15">
      <c r="A161" s="132">
        <v>5732</v>
      </c>
      <c r="B161" s="133" t="s">
        <v>323</v>
      </c>
      <c r="C161" s="263">
        <v>5</v>
      </c>
      <c r="D161" s="263">
        <v>0</v>
      </c>
      <c r="E161" s="263">
        <v>0</v>
      </c>
      <c r="F161" s="263">
        <v>3</v>
      </c>
      <c r="G161" s="263">
        <v>0</v>
      </c>
      <c r="H161" s="263">
        <v>0</v>
      </c>
      <c r="I161" s="263">
        <v>0</v>
      </c>
      <c r="J161" s="263">
        <v>1</v>
      </c>
      <c r="K161" s="263">
        <v>1</v>
      </c>
      <c r="L161" s="263">
        <v>5</v>
      </c>
      <c r="M161" s="263">
        <v>5</v>
      </c>
      <c r="N161" s="263">
        <v>0</v>
      </c>
      <c r="O161" s="263">
        <v>0</v>
      </c>
      <c r="P161" s="263">
        <v>0</v>
      </c>
      <c r="Q161" s="263">
        <v>508020</v>
      </c>
      <c r="R161" s="263">
        <v>65643</v>
      </c>
      <c r="S161" s="263">
        <v>14705</v>
      </c>
      <c r="T161" s="263">
        <v>5</v>
      </c>
      <c r="U161" s="263">
        <v>0</v>
      </c>
      <c r="V161" s="134">
        <v>5732</v>
      </c>
    </row>
    <row r="162" spans="1:22" x14ac:dyDescent="0.15">
      <c r="A162" s="132">
        <v>5741</v>
      </c>
      <c r="B162" s="133" t="s">
        <v>324</v>
      </c>
      <c r="C162" s="263">
        <v>14</v>
      </c>
      <c r="D162" s="263">
        <v>1</v>
      </c>
      <c r="E162" s="263">
        <v>6</v>
      </c>
      <c r="F162" s="263">
        <v>7</v>
      </c>
      <c r="G162" s="263">
        <v>0</v>
      </c>
      <c r="H162" s="263">
        <v>0</v>
      </c>
      <c r="I162" s="263">
        <v>0</v>
      </c>
      <c r="J162" s="263">
        <v>0</v>
      </c>
      <c r="K162" s="263">
        <v>0</v>
      </c>
      <c r="L162" s="263">
        <v>14</v>
      </c>
      <c r="M162" s="263">
        <v>14</v>
      </c>
      <c r="N162" s="263">
        <v>0</v>
      </c>
      <c r="O162" s="263">
        <v>1</v>
      </c>
      <c r="P162" s="263">
        <v>1</v>
      </c>
      <c r="Q162" s="263">
        <v>95226</v>
      </c>
      <c r="R162" s="263">
        <v>0</v>
      </c>
      <c r="S162" s="263">
        <v>4092</v>
      </c>
      <c r="T162" s="263">
        <v>5</v>
      </c>
      <c r="U162" s="263">
        <v>9</v>
      </c>
      <c r="V162" s="134">
        <v>5741</v>
      </c>
    </row>
    <row r="163" spans="1:22" x14ac:dyDescent="0.15">
      <c r="A163" s="132">
        <v>5742</v>
      </c>
      <c r="B163" s="133" t="s">
        <v>325</v>
      </c>
      <c r="C163" s="263">
        <v>0</v>
      </c>
      <c r="D163" s="263">
        <v>0</v>
      </c>
      <c r="E163" s="263">
        <v>0</v>
      </c>
      <c r="F163" s="263">
        <v>0</v>
      </c>
      <c r="G163" s="263">
        <v>0</v>
      </c>
      <c r="H163" s="263">
        <v>0</v>
      </c>
      <c r="I163" s="263">
        <v>0</v>
      </c>
      <c r="J163" s="263">
        <v>0</v>
      </c>
      <c r="K163" s="263">
        <v>0</v>
      </c>
      <c r="L163" s="263">
        <v>0</v>
      </c>
      <c r="M163" s="263">
        <v>0</v>
      </c>
      <c r="N163" s="263">
        <v>0</v>
      </c>
      <c r="O163" s="263">
        <v>0</v>
      </c>
      <c r="P163" s="263">
        <v>0</v>
      </c>
      <c r="Q163" s="263">
        <v>0</v>
      </c>
      <c r="R163" s="263">
        <v>0</v>
      </c>
      <c r="S163" s="263">
        <v>0</v>
      </c>
      <c r="T163" s="263">
        <v>0</v>
      </c>
      <c r="U163" s="263">
        <v>0</v>
      </c>
      <c r="V163" s="134">
        <v>5742</v>
      </c>
    </row>
    <row r="164" spans="1:22" x14ac:dyDescent="0.15">
      <c r="A164" s="132">
        <v>5791</v>
      </c>
      <c r="B164" s="133" t="s">
        <v>326</v>
      </c>
      <c r="C164" s="263">
        <v>5</v>
      </c>
      <c r="D164" s="263">
        <v>0</v>
      </c>
      <c r="E164" s="263">
        <v>1</v>
      </c>
      <c r="F164" s="263">
        <v>3</v>
      </c>
      <c r="G164" s="263">
        <v>1</v>
      </c>
      <c r="H164" s="263">
        <v>0</v>
      </c>
      <c r="I164" s="263">
        <v>0</v>
      </c>
      <c r="J164" s="263">
        <v>0</v>
      </c>
      <c r="K164" s="263">
        <v>0</v>
      </c>
      <c r="L164" s="263">
        <v>5</v>
      </c>
      <c r="M164" s="263">
        <v>5</v>
      </c>
      <c r="N164" s="263">
        <v>0</v>
      </c>
      <c r="O164" s="263">
        <v>0</v>
      </c>
      <c r="P164" s="263">
        <v>0</v>
      </c>
      <c r="Q164" s="263">
        <v>50471</v>
      </c>
      <c r="R164" s="263">
        <v>0</v>
      </c>
      <c r="S164" s="263">
        <v>764</v>
      </c>
      <c r="T164" s="263">
        <v>0</v>
      </c>
      <c r="U164" s="263">
        <v>5</v>
      </c>
      <c r="V164" s="134">
        <v>5791</v>
      </c>
    </row>
    <row r="165" spans="1:22" x14ac:dyDescent="0.15">
      <c r="A165" s="132">
        <v>5792</v>
      </c>
      <c r="B165" s="133" t="s">
        <v>327</v>
      </c>
      <c r="C165" s="263">
        <v>1</v>
      </c>
      <c r="D165" s="263">
        <v>0</v>
      </c>
      <c r="E165" s="263">
        <v>0</v>
      </c>
      <c r="F165" s="263">
        <v>1</v>
      </c>
      <c r="G165" s="263">
        <v>0</v>
      </c>
      <c r="H165" s="263">
        <v>0</v>
      </c>
      <c r="I165" s="263">
        <v>0</v>
      </c>
      <c r="J165" s="263">
        <v>0</v>
      </c>
      <c r="K165" s="263">
        <v>0</v>
      </c>
      <c r="L165" s="263">
        <v>1</v>
      </c>
      <c r="M165" s="263">
        <v>1</v>
      </c>
      <c r="N165" s="263">
        <v>0</v>
      </c>
      <c r="O165" s="263">
        <v>0</v>
      </c>
      <c r="P165" s="263">
        <v>0</v>
      </c>
      <c r="Q165" s="267" t="s">
        <v>669</v>
      </c>
      <c r="R165" s="265">
        <v>0</v>
      </c>
      <c r="S165" s="267" t="s">
        <v>669</v>
      </c>
      <c r="T165" s="263">
        <v>1</v>
      </c>
      <c r="U165" s="263">
        <v>0</v>
      </c>
      <c r="V165" s="134">
        <v>5792</v>
      </c>
    </row>
    <row r="166" spans="1:22" x14ac:dyDescent="0.15">
      <c r="A166" s="132">
        <v>5793</v>
      </c>
      <c r="B166" s="133" t="s">
        <v>328</v>
      </c>
      <c r="C166" s="263">
        <v>24</v>
      </c>
      <c r="D166" s="263">
        <v>3</v>
      </c>
      <c r="E166" s="263">
        <v>4</v>
      </c>
      <c r="F166" s="263">
        <v>9</v>
      </c>
      <c r="G166" s="263">
        <v>7</v>
      </c>
      <c r="H166" s="263">
        <v>1</v>
      </c>
      <c r="I166" s="263">
        <v>0</v>
      </c>
      <c r="J166" s="263">
        <v>0</v>
      </c>
      <c r="K166" s="263">
        <v>0</v>
      </c>
      <c r="L166" s="263">
        <v>24</v>
      </c>
      <c r="M166" s="263">
        <v>24</v>
      </c>
      <c r="N166" s="263">
        <v>0</v>
      </c>
      <c r="O166" s="263">
        <v>1</v>
      </c>
      <c r="P166" s="263">
        <v>1</v>
      </c>
      <c r="Q166" s="263">
        <v>275013</v>
      </c>
      <c r="R166" s="263">
        <v>0</v>
      </c>
      <c r="S166" s="263">
        <v>9909</v>
      </c>
      <c r="T166" s="263">
        <v>13</v>
      </c>
      <c r="U166" s="263">
        <v>11</v>
      </c>
      <c r="V166" s="134">
        <v>5793</v>
      </c>
    </row>
    <row r="167" spans="1:22" ht="33" customHeight="1" x14ac:dyDescent="0.15">
      <c r="A167" s="132">
        <v>5799</v>
      </c>
      <c r="B167" s="133" t="s">
        <v>329</v>
      </c>
      <c r="C167" s="263">
        <v>3</v>
      </c>
      <c r="D167" s="263">
        <v>0</v>
      </c>
      <c r="E167" s="263">
        <v>0</v>
      </c>
      <c r="F167" s="263">
        <v>1</v>
      </c>
      <c r="G167" s="263">
        <v>2</v>
      </c>
      <c r="H167" s="263">
        <v>0</v>
      </c>
      <c r="I167" s="263">
        <v>0</v>
      </c>
      <c r="J167" s="263">
        <v>0</v>
      </c>
      <c r="K167" s="263">
        <v>0</v>
      </c>
      <c r="L167" s="263">
        <v>3</v>
      </c>
      <c r="M167" s="263">
        <v>3</v>
      </c>
      <c r="N167" s="263">
        <v>0</v>
      </c>
      <c r="O167" s="263">
        <v>0</v>
      </c>
      <c r="P167" s="263">
        <v>0</v>
      </c>
      <c r="Q167" s="263">
        <v>58512</v>
      </c>
      <c r="R167" s="263">
        <v>5489</v>
      </c>
      <c r="S167" s="263">
        <v>982</v>
      </c>
      <c r="T167" s="263">
        <v>0</v>
      </c>
      <c r="U167" s="263">
        <v>3</v>
      </c>
      <c r="V167" s="134">
        <v>5799</v>
      </c>
    </row>
    <row r="168" spans="1:22" x14ac:dyDescent="0.15">
      <c r="A168" s="132">
        <v>5811</v>
      </c>
      <c r="B168" s="133" t="s">
        <v>217</v>
      </c>
      <c r="C168" s="263">
        <v>39</v>
      </c>
      <c r="D168" s="263">
        <v>1</v>
      </c>
      <c r="E168" s="263">
        <v>0</v>
      </c>
      <c r="F168" s="263">
        <v>2</v>
      </c>
      <c r="G168" s="263">
        <v>2</v>
      </c>
      <c r="H168" s="263">
        <v>0</v>
      </c>
      <c r="I168" s="263">
        <v>12</v>
      </c>
      <c r="J168" s="263">
        <v>19</v>
      </c>
      <c r="K168" s="263">
        <v>3</v>
      </c>
      <c r="L168" s="263">
        <v>39</v>
      </c>
      <c r="M168" s="263">
        <v>39</v>
      </c>
      <c r="N168" s="263">
        <v>0</v>
      </c>
      <c r="O168" s="263">
        <v>93</v>
      </c>
      <c r="P168" s="263">
        <v>93</v>
      </c>
      <c r="Q168" s="263">
        <v>5289901</v>
      </c>
      <c r="R168" s="263">
        <v>25251</v>
      </c>
      <c r="S168" s="263">
        <v>53868</v>
      </c>
      <c r="T168" s="263">
        <v>36</v>
      </c>
      <c r="U168" s="263">
        <v>3</v>
      </c>
      <c r="V168" s="134">
        <v>5811</v>
      </c>
    </row>
    <row r="169" spans="1:22" x14ac:dyDescent="0.15">
      <c r="A169" s="132">
        <v>5821</v>
      </c>
      <c r="B169" s="133" t="s">
        <v>330</v>
      </c>
      <c r="C169" s="263">
        <v>12</v>
      </c>
      <c r="D169" s="263">
        <v>2</v>
      </c>
      <c r="E169" s="263">
        <v>3</v>
      </c>
      <c r="F169" s="263">
        <v>2</v>
      </c>
      <c r="G169" s="263">
        <v>4</v>
      </c>
      <c r="H169" s="263">
        <v>1</v>
      </c>
      <c r="I169" s="263">
        <v>0</v>
      </c>
      <c r="J169" s="263">
        <v>0</v>
      </c>
      <c r="K169" s="263">
        <v>0</v>
      </c>
      <c r="L169" s="263">
        <v>12</v>
      </c>
      <c r="M169" s="263">
        <v>12</v>
      </c>
      <c r="N169" s="263">
        <v>0</v>
      </c>
      <c r="O169" s="263">
        <v>2</v>
      </c>
      <c r="P169" s="263">
        <v>2</v>
      </c>
      <c r="Q169" s="267" t="s">
        <v>669</v>
      </c>
      <c r="R169" s="267" t="s">
        <v>669</v>
      </c>
      <c r="S169" s="267" t="s">
        <v>669</v>
      </c>
      <c r="T169" s="263">
        <v>5</v>
      </c>
      <c r="U169" s="263">
        <v>7</v>
      </c>
      <c r="V169" s="134">
        <v>5821</v>
      </c>
    </row>
    <row r="170" spans="1:22" x14ac:dyDescent="0.15">
      <c r="A170" s="132">
        <v>5822</v>
      </c>
      <c r="B170" s="133" t="s">
        <v>331</v>
      </c>
      <c r="C170" s="263">
        <v>1</v>
      </c>
      <c r="D170" s="263">
        <v>1</v>
      </c>
      <c r="E170" s="263">
        <v>0</v>
      </c>
      <c r="F170" s="263">
        <v>0</v>
      </c>
      <c r="G170" s="263">
        <v>0</v>
      </c>
      <c r="H170" s="263">
        <v>0</v>
      </c>
      <c r="I170" s="263">
        <v>0</v>
      </c>
      <c r="J170" s="263">
        <v>0</v>
      </c>
      <c r="K170" s="263">
        <v>0</v>
      </c>
      <c r="L170" s="263">
        <v>1</v>
      </c>
      <c r="M170" s="263">
        <v>1</v>
      </c>
      <c r="N170" s="263">
        <v>0</v>
      </c>
      <c r="O170" s="263">
        <v>0</v>
      </c>
      <c r="P170" s="263">
        <v>0</v>
      </c>
      <c r="Q170" s="267" t="s">
        <v>669</v>
      </c>
      <c r="R170" s="265">
        <v>0</v>
      </c>
      <c r="S170" s="267" t="s">
        <v>669</v>
      </c>
      <c r="T170" s="263">
        <v>1</v>
      </c>
      <c r="U170" s="263">
        <v>0</v>
      </c>
      <c r="V170" s="134">
        <v>5822</v>
      </c>
    </row>
    <row r="171" spans="1:22" x14ac:dyDescent="0.15">
      <c r="A171" s="132">
        <v>5831</v>
      </c>
      <c r="B171" s="133" t="s">
        <v>332</v>
      </c>
      <c r="C171" s="263">
        <v>3</v>
      </c>
      <c r="D171" s="263">
        <v>1</v>
      </c>
      <c r="E171" s="263">
        <v>0</v>
      </c>
      <c r="F171" s="263">
        <v>1</v>
      </c>
      <c r="G171" s="263">
        <v>0</v>
      </c>
      <c r="H171" s="263">
        <v>0</v>
      </c>
      <c r="I171" s="263">
        <v>1</v>
      </c>
      <c r="J171" s="263">
        <v>0</v>
      </c>
      <c r="K171" s="263">
        <v>0</v>
      </c>
      <c r="L171" s="263">
        <v>3</v>
      </c>
      <c r="M171" s="263">
        <v>3</v>
      </c>
      <c r="N171" s="263">
        <v>0</v>
      </c>
      <c r="O171" s="263">
        <v>0</v>
      </c>
      <c r="P171" s="263">
        <v>0</v>
      </c>
      <c r="Q171" s="267" t="s">
        <v>669</v>
      </c>
      <c r="R171" s="267" t="s">
        <v>669</v>
      </c>
      <c r="S171" s="267" t="s">
        <v>669</v>
      </c>
      <c r="T171" s="263">
        <v>0</v>
      </c>
      <c r="U171" s="263">
        <v>3</v>
      </c>
      <c r="V171" s="134">
        <v>5831</v>
      </c>
    </row>
    <row r="172" spans="1:22" x14ac:dyDescent="0.15">
      <c r="A172" s="132">
        <v>5832</v>
      </c>
      <c r="B172" s="133" t="s">
        <v>333</v>
      </c>
      <c r="C172" s="263">
        <v>1</v>
      </c>
      <c r="D172" s="263">
        <v>0</v>
      </c>
      <c r="E172" s="263">
        <v>0</v>
      </c>
      <c r="F172" s="263">
        <v>0</v>
      </c>
      <c r="G172" s="263">
        <v>1</v>
      </c>
      <c r="H172" s="263">
        <v>0</v>
      </c>
      <c r="I172" s="263">
        <v>0</v>
      </c>
      <c r="J172" s="263">
        <v>0</v>
      </c>
      <c r="K172" s="263">
        <v>0</v>
      </c>
      <c r="L172" s="263">
        <v>1</v>
      </c>
      <c r="M172" s="263">
        <v>1</v>
      </c>
      <c r="N172" s="263">
        <v>0</v>
      </c>
      <c r="O172" s="263">
        <v>0</v>
      </c>
      <c r="P172" s="263">
        <v>0</v>
      </c>
      <c r="Q172" s="267" t="s">
        <v>669</v>
      </c>
      <c r="R172" s="265">
        <v>0</v>
      </c>
      <c r="S172" s="267" t="s">
        <v>669</v>
      </c>
      <c r="T172" s="263">
        <v>0</v>
      </c>
      <c r="U172" s="263">
        <v>1</v>
      </c>
      <c r="V172" s="134">
        <v>5832</v>
      </c>
    </row>
    <row r="173" spans="1:22" x14ac:dyDescent="0.15">
      <c r="A173" s="132">
        <v>5841</v>
      </c>
      <c r="B173" s="133" t="s">
        <v>220</v>
      </c>
      <c r="C173" s="263">
        <v>7</v>
      </c>
      <c r="D173" s="263">
        <v>1</v>
      </c>
      <c r="E173" s="263">
        <v>2</v>
      </c>
      <c r="F173" s="263">
        <v>3</v>
      </c>
      <c r="G173" s="263">
        <v>1</v>
      </c>
      <c r="H173" s="263">
        <v>0</v>
      </c>
      <c r="I173" s="263">
        <v>0</v>
      </c>
      <c r="J173" s="263">
        <v>0</v>
      </c>
      <c r="K173" s="263">
        <v>0</v>
      </c>
      <c r="L173" s="263">
        <v>7</v>
      </c>
      <c r="M173" s="263">
        <v>7</v>
      </c>
      <c r="N173" s="263">
        <v>0</v>
      </c>
      <c r="O173" s="263">
        <v>0</v>
      </c>
      <c r="P173" s="263">
        <v>0</v>
      </c>
      <c r="Q173" s="263">
        <v>93265</v>
      </c>
      <c r="R173" s="263">
        <v>918</v>
      </c>
      <c r="S173" s="263">
        <v>607</v>
      </c>
      <c r="T173" s="263">
        <v>2</v>
      </c>
      <c r="U173" s="263">
        <v>5</v>
      </c>
      <c r="V173" s="134">
        <v>5841</v>
      </c>
    </row>
    <row r="174" spans="1:22" x14ac:dyDescent="0.15">
      <c r="A174" s="132">
        <v>5851</v>
      </c>
      <c r="B174" s="133" t="s">
        <v>221</v>
      </c>
      <c r="C174" s="263">
        <v>21</v>
      </c>
      <c r="D174" s="263">
        <v>7</v>
      </c>
      <c r="E174" s="263">
        <v>5</v>
      </c>
      <c r="F174" s="263">
        <v>5</v>
      </c>
      <c r="G174" s="263">
        <v>4</v>
      </c>
      <c r="H174" s="263">
        <v>0</v>
      </c>
      <c r="I174" s="263">
        <v>0</v>
      </c>
      <c r="J174" s="263">
        <v>0</v>
      </c>
      <c r="K174" s="263">
        <v>0</v>
      </c>
      <c r="L174" s="263">
        <v>21</v>
      </c>
      <c r="M174" s="263">
        <v>21</v>
      </c>
      <c r="N174" s="263">
        <v>0</v>
      </c>
      <c r="O174" s="263">
        <v>1</v>
      </c>
      <c r="P174" s="263">
        <v>1</v>
      </c>
      <c r="Q174" s="263">
        <v>354388</v>
      </c>
      <c r="R174" s="263">
        <v>2639</v>
      </c>
      <c r="S174" s="263">
        <v>3576</v>
      </c>
      <c r="T174" s="263">
        <v>8</v>
      </c>
      <c r="U174" s="263">
        <v>13</v>
      </c>
      <c r="V174" s="134">
        <v>5851</v>
      </c>
    </row>
    <row r="175" spans="1:22" x14ac:dyDescent="0.15">
      <c r="A175" s="132">
        <v>5861</v>
      </c>
      <c r="B175" s="133" t="s">
        <v>334</v>
      </c>
      <c r="C175" s="263">
        <v>37</v>
      </c>
      <c r="D175" s="263">
        <v>16</v>
      </c>
      <c r="E175" s="263">
        <v>9</v>
      </c>
      <c r="F175" s="263">
        <v>7</v>
      </c>
      <c r="G175" s="263">
        <v>5</v>
      </c>
      <c r="H175" s="263">
        <v>0</v>
      </c>
      <c r="I175" s="263">
        <v>0</v>
      </c>
      <c r="J175" s="263">
        <v>0</v>
      </c>
      <c r="K175" s="263">
        <v>0</v>
      </c>
      <c r="L175" s="263">
        <v>37</v>
      </c>
      <c r="M175" s="263">
        <v>37</v>
      </c>
      <c r="N175" s="263">
        <v>0</v>
      </c>
      <c r="O175" s="263">
        <v>3</v>
      </c>
      <c r="P175" s="263">
        <v>3</v>
      </c>
      <c r="Q175" s="263">
        <v>133705</v>
      </c>
      <c r="R175" s="263">
        <v>10235</v>
      </c>
      <c r="S175" s="263">
        <v>1950</v>
      </c>
      <c r="T175" s="263">
        <v>4</v>
      </c>
      <c r="U175" s="263">
        <v>33</v>
      </c>
      <c r="V175" s="134">
        <v>5861</v>
      </c>
    </row>
    <row r="176" spans="1:22" x14ac:dyDescent="0.15">
      <c r="A176" s="132">
        <v>5862</v>
      </c>
      <c r="B176" s="133" t="s">
        <v>335</v>
      </c>
      <c r="C176" s="263">
        <v>32</v>
      </c>
      <c r="D176" s="263">
        <v>6</v>
      </c>
      <c r="E176" s="263">
        <v>9</v>
      </c>
      <c r="F176" s="263">
        <v>12</v>
      </c>
      <c r="G176" s="263">
        <v>2</v>
      </c>
      <c r="H176" s="263">
        <v>3</v>
      </c>
      <c r="I176" s="263">
        <v>0</v>
      </c>
      <c r="J176" s="263">
        <v>0</v>
      </c>
      <c r="K176" s="263">
        <v>0</v>
      </c>
      <c r="L176" s="263">
        <v>32</v>
      </c>
      <c r="M176" s="263">
        <v>32</v>
      </c>
      <c r="N176" s="263">
        <v>0</v>
      </c>
      <c r="O176" s="263">
        <v>0</v>
      </c>
      <c r="P176" s="263">
        <v>0</v>
      </c>
      <c r="Q176" s="263">
        <v>166866</v>
      </c>
      <c r="R176" s="263">
        <v>13417</v>
      </c>
      <c r="S176" s="263">
        <v>3410</v>
      </c>
      <c r="T176" s="263">
        <v>13</v>
      </c>
      <c r="U176" s="263">
        <v>19</v>
      </c>
      <c r="V176" s="134">
        <v>5862</v>
      </c>
    </row>
    <row r="177" spans="1:22" x14ac:dyDescent="0.15">
      <c r="A177" s="132">
        <v>5863</v>
      </c>
      <c r="B177" s="133" t="s">
        <v>336</v>
      </c>
      <c r="C177" s="263">
        <v>13</v>
      </c>
      <c r="D177" s="263">
        <v>1</v>
      </c>
      <c r="E177" s="263">
        <v>1</v>
      </c>
      <c r="F177" s="263">
        <v>4</v>
      </c>
      <c r="G177" s="263">
        <v>5</v>
      </c>
      <c r="H177" s="263">
        <v>1</v>
      </c>
      <c r="I177" s="263">
        <v>1</v>
      </c>
      <c r="J177" s="263">
        <v>0</v>
      </c>
      <c r="K177" s="263">
        <v>0</v>
      </c>
      <c r="L177" s="263">
        <v>13</v>
      </c>
      <c r="M177" s="263">
        <v>13</v>
      </c>
      <c r="N177" s="263">
        <v>0</v>
      </c>
      <c r="O177" s="263">
        <v>4</v>
      </c>
      <c r="P177" s="263">
        <v>4</v>
      </c>
      <c r="Q177" s="263">
        <v>69786</v>
      </c>
      <c r="R177" s="263">
        <v>0</v>
      </c>
      <c r="S177" s="263">
        <v>867</v>
      </c>
      <c r="T177" s="263">
        <v>9</v>
      </c>
      <c r="U177" s="263">
        <v>4</v>
      </c>
      <c r="V177" s="134">
        <v>5863</v>
      </c>
    </row>
    <row r="178" spans="1:22" x14ac:dyDescent="0.15">
      <c r="A178" s="132">
        <v>5864</v>
      </c>
      <c r="B178" s="133" t="s">
        <v>337</v>
      </c>
      <c r="C178" s="263">
        <v>0</v>
      </c>
      <c r="D178" s="263">
        <v>0</v>
      </c>
      <c r="E178" s="263">
        <v>0</v>
      </c>
      <c r="F178" s="263">
        <v>0</v>
      </c>
      <c r="G178" s="263">
        <v>0</v>
      </c>
      <c r="H178" s="263">
        <v>0</v>
      </c>
      <c r="I178" s="263">
        <v>0</v>
      </c>
      <c r="J178" s="263">
        <v>0</v>
      </c>
      <c r="K178" s="263">
        <v>0</v>
      </c>
      <c r="L178" s="263">
        <v>0</v>
      </c>
      <c r="M178" s="263">
        <v>0</v>
      </c>
      <c r="N178" s="263">
        <v>0</v>
      </c>
      <c r="O178" s="263">
        <v>0</v>
      </c>
      <c r="P178" s="263">
        <v>0</v>
      </c>
      <c r="Q178" s="263">
        <v>0</v>
      </c>
      <c r="R178" s="263">
        <v>0</v>
      </c>
      <c r="S178" s="263">
        <v>0</v>
      </c>
      <c r="T178" s="263">
        <v>0</v>
      </c>
      <c r="U178" s="263">
        <v>0</v>
      </c>
      <c r="V178" s="134">
        <v>5864</v>
      </c>
    </row>
    <row r="179" spans="1:22" ht="35.25" customHeight="1" x14ac:dyDescent="0.15">
      <c r="A179" s="132">
        <v>5891</v>
      </c>
      <c r="B179" s="133" t="s">
        <v>338</v>
      </c>
      <c r="C179" s="263">
        <v>35</v>
      </c>
      <c r="D179" s="263">
        <v>1</v>
      </c>
      <c r="E179" s="263">
        <v>1</v>
      </c>
      <c r="F179" s="263">
        <v>5</v>
      </c>
      <c r="G179" s="263">
        <v>20</v>
      </c>
      <c r="H179" s="263">
        <v>7</v>
      </c>
      <c r="I179" s="263">
        <v>1</v>
      </c>
      <c r="J179" s="263">
        <v>0</v>
      </c>
      <c r="K179" s="263">
        <v>0</v>
      </c>
      <c r="L179" s="263">
        <v>35</v>
      </c>
      <c r="M179" s="263">
        <v>35</v>
      </c>
      <c r="N179" s="263">
        <v>0</v>
      </c>
      <c r="O179" s="263">
        <v>24</v>
      </c>
      <c r="P179" s="263">
        <v>24</v>
      </c>
      <c r="Q179" s="263">
        <v>571910</v>
      </c>
      <c r="R179" s="263">
        <v>7155</v>
      </c>
      <c r="S179" s="263">
        <v>4572</v>
      </c>
      <c r="T179" s="263">
        <v>35</v>
      </c>
      <c r="U179" s="263">
        <v>0</v>
      </c>
      <c r="V179" s="134">
        <v>5891</v>
      </c>
    </row>
    <row r="180" spans="1:22" x14ac:dyDescent="0.15">
      <c r="A180" s="132">
        <v>5892</v>
      </c>
      <c r="B180" s="133" t="s">
        <v>339</v>
      </c>
      <c r="C180" s="263">
        <v>3</v>
      </c>
      <c r="D180" s="263">
        <v>1</v>
      </c>
      <c r="E180" s="263">
        <v>1</v>
      </c>
      <c r="F180" s="263">
        <v>0</v>
      </c>
      <c r="G180" s="263">
        <v>1</v>
      </c>
      <c r="H180" s="263">
        <v>0</v>
      </c>
      <c r="I180" s="263">
        <v>0</v>
      </c>
      <c r="J180" s="263">
        <v>0</v>
      </c>
      <c r="K180" s="263">
        <v>0</v>
      </c>
      <c r="L180" s="263">
        <v>3</v>
      </c>
      <c r="M180" s="263">
        <v>3</v>
      </c>
      <c r="N180" s="263">
        <v>0</v>
      </c>
      <c r="O180" s="263">
        <v>6</v>
      </c>
      <c r="P180" s="263">
        <v>6</v>
      </c>
      <c r="Q180" s="263">
        <v>17303</v>
      </c>
      <c r="R180" s="263">
        <v>0</v>
      </c>
      <c r="S180" s="263">
        <v>0</v>
      </c>
      <c r="T180" s="263">
        <v>0</v>
      </c>
      <c r="U180" s="263">
        <v>3</v>
      </c>
      <c r="V180" s="134">
        <v>5892</v>
      </c>
    </row>
    <row r="181" spans="1:22" x14ac:dyDescent="0.15">
      <c r="A181" s="132">
        <v>5893</v>
      </c>
      <c r="B181" s="133" t="s">
        <v>340</v>
      </c>
      <c r="C181" s="263">
        <v>4</v>
      </c>
      <c r="D181" s="263">
        <v>2</v>
      </c>
      <c r="E181" s="263">
        <v>1</v>
      </c>
      <c r="F181" s="263">
        <v>0</v>
      </c>
      <c r="G181" s="263">
        <v>1</v>
      </c>
      <c r="H181" s="263">
        <v>0</v>
      </c>
      <c r="I181" s="263">
        <v>0</v>
      </c>
      <c r="J181" s="263">
        <v>0</v>
      </c>
      <c r="K181" s="263">
        <v>0</v>
      </c>
      <c r="L181" s="263">
        <v>4</v>
      </c>
      <c r="M181" s="263">
        <v>4</v>
      </c>
      <c r="N181" s="263">
        <v>0</v>
      </c>
      <c r="O181" s="263">
        <v>0</v>
      </c>
      <c r="P181" s="263">
        <v>0</v>
      </c>
      <c r="Q181" s="264">
        <v>7404</v>
      </c>
      <c r="R181" s="264">
        <v>0</v>
      </c>
      <c r="S181" s="263">
        <v>82</v>
      </c>
      <c r="T181" s="263">
        <v>1</v>
      </c>
      <c r="U181" s="263">
        <v>3</v>
      </c>
      <c r="V181" s="134">
        <v>5893</v>
      </c>
    </row>
    <row r="182" spans="1:22" x14ac:dyDescent="0.15">
      <c r="A182" s="132">
        <v>5894</v>
      </c>
      <c r="B182" s="133" t="s">
        <v>341</v>
      </c>
      <c r="C182" s="263">
        <v>6</v>
      </c>
      <c r="D182" s="263">
        <v>2</v>
      </c>
      <c r="E182" s="263">
        <v>3</v>
      </c>
      <c r="F182" s="263">
        <v>0</v>
      </c>
      <c r="G182" s="263">
        <v>1</v>
      </c>
      <c r="H182" s="263">
        <v>0</v>
      </c>
      <c r="I182" s="263">
        <v>0</v>
      </c>
      <c r="J182" s="263">
        <v>0</v>
      </c>
      <c r="K182" s="263">
        <v>0</v>
      </c>
      <c r="L182" s="263">
        <v>6</v>
      </c>
      <c r="M182" s="263">
        <v>6</v>
      </c>
      <c r="N182" s="263">
        <v>0</v>
      </c>
      <c r="O182" s="263">
        <v>0</v>
      </c>
      <c r="P182" s="263">
        <v>0</v>
      </c>
      <c r="Q182" s="263">
        <v>14256</v>
      </c>
      <c r="R182" s="263">
        <v>0</v>
      </c>
      <c r="S182" s="263">
        <v>380</v>
      </c>
      <c r="T182" s="263">
        <v>2</v>
      </c>
      <c r="U182" s="263">
        <v>4</v>
      </c>
      <c r="V182" s="134">
        <v>5894</v>
      </c>
    </row>
    <row r="183" spans="1:22" x14ac:dyDescent="0.15">
      <c r="A183" s="132">
        <v>5895</v>
      </c>
      <c r="B183" s="133" t="s">
        <v>342</v>
      </c>
      <c r="C183" s="263">
        <v>13</v>
      </c>
      <c r="D183" s="263">
        <v>3</v>
      </c>
      <c r="E183" s="263">
        <v>2</v>
      </c>
      <c r="F183" s="263">
        <v>2</v>
      </c>
      <c r="G183" s="263">
        <v>3</v>
      </c>
      <c r="H183" s="263">
        <v>2</v>
      </c>
      <c r="I183" s="263">
        <v>1</v>
      </c>
      <c r="J183" s="263">
        <v>0</v>
      </c>
      <c r="K183" s="263">
        <v>0</v>
      </c>
      <c r="L183" s="263">
        <v>13</v>
      </c>
      <c r="M183" s="263">
        <v>13</v>
      </c>
      <c r="N183" s="263">
        <v>0</v>
      </c>
      <c r="O183" s="263">
        <v>4</v>
      </c>
      <c r="P183" s="263">
        <v>4</v>
      </c>
      <c r="Q183" s="263">
        <v>144950</v>
      </c>
      <c r="R183" s="263">
        <v>7016</v>
      </c>
      <c r="S183" s="263">
        <v>573</v>
      </c>
      <c r="T183" s="263">
        <v>1</v>
      </c>
      <c r="U183" s="263">
        <v>12</v>
      </c>
      <c r="V183" s="134">
        <v>5895</v>
      </c>
    </row>
    <row r="184" spans="1:22" x14ac:dyDescent="0.15">
      <c r="A184" s="132">
        <v>5896</v>
      </c>
      <c r="B184" s="133" t="s">
        <v>343</v>
      </c>
      <c r="C184" s="263">
        <v>5</v>
      </c>
      <c r="D184" s="263">
        <v>3</v>
      </c>
      <c r="E184" s="263">
        <v>0</v>
      </c>
      <c r="F184" s="263">
        <v>1</v>
      </c>
      <c r="G184" s="263">
        <v>1</v>
      </c>
      <c r="H184" s="263">
        <v>0</v>
      </c>
      <c r="I184" s="263">
        <v>0</v>
      </c>
      <c r="J184" s="263">
        <v>0</v>
      </c>
      <c r="K184" s="263">
        <v>0</v>
      </c>
      <c r="L184" s="263">
        <v>5</v>
      </c>
      <c r="M184" s="263">
        <v>5</v>
      </c>
      <c r="N184" s="263">
        <v>0</v>
      </c>
      <c r="O184" s="263">
        <v>0</v>
      </c>
      <c r="P184" s="263">
        <v>0</v>
      </c>
      <c r="Q184" s="267" t="s">
        <v>669</v>
      </c>
      <c r="R184" s="267" t="s">
        <v>669</v>
      </c>
      <c r="S184" s="267" t="s">
        <v>669</v>
      </c>
      <c r="T184" s="263">
        <v>1</v>
      </c>
      <c r="U184" s="263">
        <v>4</v>
      </c>
      <c r="V184" s="134">
        <v>5896</v>
      </c>
    </row>
    <row r="185" spans="1:22" x14ac:dyDescent="0.15">
      <c r="A185" s="132">
        <v>5897</v>
      </c>
      <c r="B185" s="133" t="s">
        <v>344</v>
      </c>
      <c r="C185" s="263">
        <v>9</v>
      </c>
      <c r="D185" s="263">
        <v>2</v>
      </c>
      <c r="E185" s="263">
        <v>5</v>
      </c>
      <c r="F185" s="263">
        <v>1</v>
      </c>
      <c r="G185" s="263">
        <v>1</v>
      </c>
      <c r="H185" s="263">
        <v>0</v>
      </c>
      <c r="I185" s="263">
        <v>0</v>
      </c>
      <c r="J185" s="263">
        <v>0</v>
      </c>
      <c r="K185" s="263">
        <v>0</v>
      </c>
      <c r="L185" s="263">
        <v>9</v>
      </c>
      <c r="M185" s="263">
        <v>9</v>
      </c>
      <c r="N185" s="263">
        <v>0</v>
      </c>
      <c r="O185" s="263">
        <v>0</v>
      </c>
      <c r="P185" s="263">
        <v>0</v>
      </c>
      <c r="Q185" s="263">
        <v>20237</v>
      </c>
      <c r="R185" s="263">
        <v>0</v>
      </c>
      <c r="S185" s="263">
        <v>1125</v>
      </c>
      <c r="T185" s="263">
        <v>1</v>
      </c>
      <c r="U185" s="263">
        <v>8</v>
      </c>
      <c r="V185" s="134">
        <v>5897</v>
      </c>
    </row>
    <row r="186" spans="1:22" x14ac:dyDescent="0.15">
      <c r="A186" s="132">
        <v>5898</v>
      </c>
      <c r="B186" s="133" t="s">
        <v>345</v>
      </c>
      <c r="C186" s="263">
        <v>1</v>
      </c>
      <c r="D186" s="263">
        <v>0</v>
      </c>
      <c r="E186" s="263">
        <v>1</v>
      </c>
      <c r="F186" s="263">
        <v>0</v>
      </c>
      <c r="G186" s="263">
        <v>0</v>
      </c>
      <c r="H186" s="263">
        <v>0</v>
      </c>
      <c r="I186" s="263">
        <v>0</v>
      </c>
      <c r="J186" s="263">
        <v>0</v>
      </c>
      <c r="K186" s="263">
        <v>0</v>
      </c>
      <c r="L186" s="263">
        <v>1</v>
      </c>
      <c r="M186" s="263">
        <v>1</v>
      </c>
      <c r="N186" s="263">
        <v>0</v>
      </c>
      <c r="O186" s="263">
        <v>0</v>
      </c>
      <c r="P186" s="263">
        <v>0</v>
      </c>
      <c r="Q186" s="267" t="s">
        <v>669</v>
      </c>
      <c r="R186" s="265">
        <v>0</v>
      </c>
      <c r="S186" s="267" t="s">
        <v>669</v>
      </c>
      <c r="T186" s="263">
        <v>0</v>
      </c>
      <c r="U186" s="263">
        <v>1</v>
      </c>
      <c r="V186" s="134">
        <v>5898</v>
      </c>
    </row>
    <row r="187" spans="1:22" x14ac:dyDescent="0.15">
      <c r="A187" s="132">
        <v>5899</v>
      </c>
      <c r="B187" s="133" t="s">
        <v>346</v>
      </c>
      <c r="C187" s="263">
        <v>15</v>
      </c>
      <c r="D187" s="263">
        <v>2</v>
      </c>
      <c r="E187" s="263">
        <v>3</v>
      </c>
      <c r="F187" s="263">
        <v>2</v>
      </c>
      <c r="G187" s="263">
        <v>4</v>
      </c>
      <c r="H187" s="263">
        <v>2</v>
      </c>
      <c r="I187" s="263">
        <v>0</v>
      </c>
      <c r="J187" s="263">
        <v>1</v>
      </c>
      <c r="K187" s="263">
        <v>1</v>
      </c>
      <c r="L187" s="263">
        <v>15</v>
      </c>
      <c r="M187" s="263">
        <v>15</v>
      </c>
      <c r="N187" s="263">
        <v>0</v>
      </c>
      <c r="O187" s="263">
        <v>70</v>
      </c>
      <c r="P187" s="263">
        <v>70</v>
      </c>
      <c r="Q187" s="263">
        <v>674816</v>
      </c>
      <c r="R187" s="263">
        <v>253</v>
      </c>
      <c r="S187" s="263">
        <v>18406</v>
      </c>
      <c r="T187" s="263">
        <v>10</v>
      </c>
      <c r="U187" s="263">
        <v>5</v>
      </c>
      <c r="V187" s="134">
        <v>5899</v>
      </c>
    </row>
    <row r="188" spans="1:22" x14ac:dyDescent="0.15">
      <c r="A188" s="132">
        <v>5911</v>
      </c>
      <c r="B188" s="133" t="s">
        <v>347</v>
      </c>
      <c r="C188" s="263">
        <v>60</v>
      </c>
      <c r="D188" s="263">
        <v>4</v>
      </c>
      <c r="E188" s="263">
        <v>3</v>
      </c>
      <c r="F188" s="263">
        <v>8</v>
      </c>
      <c r="G188" s="263">
        <v>18</v>
      </c>
      <c r="H188" s="263">
        <v>18</v>
      </c>
      <c r="I188" s="263">
        <v>8</v>
      </c>
      <c r="J188" s="263">
        <v>1</v>
      </c>
      <c r="K188" s="263">
        <v>0</v>
      </c>
      <c r="L188" s="263">
        <v>60</v>
      </c>
      <c r="M188" s="263">
        <v>60</v>
      </c>
      <c r="N188" s="263">
        <v>0</v>
      </c>
      <c r="O188" s="263">
        <v>0</v>
      </c>
      <c r="P188" s="263">
        <v>0</v>
      </c>
      <c r="Q188" s="263">
        <v>4830085</v>
      </c>
      <c r="R188" s="263">
        <v>933904</v>
      </c>
      <c r="S188" s="263">
        <v>0</v>
      </c>
      <c r="T188" s="263">
        <v>0</v>
      </c>
      <c r="U188" s="263">
        <v>60</v>
      </c>
      <c r="V188" s="134">
        <v>5911</v>
      </c>
    </row>
    <row r="189" spans="1:22" x14ac:dyDescent="0.15">
      <c r="A189" s="132">
        <v>5912</v>
      </c>
      <c r="B189" s="133" t="s">
        <v>348</v>
      </c>
      <c r="C189" s="263">
        <v>20</v>
      </c>
      <c r="D189" s="263">
        <v>4</v>
      </c>
      <c r="E189" s="263">
        <v>3</v>
      </c>
      <c r="F189" s="263">
        <v>4</v>
      </c>
      <c r="G189" s="263">
        <v>5</v>
      </c>
      <c r="H189" s="263">
        <v>1</v>
      </c>
      <c r="I189" s="263">
        <v>1</v>
      </c>
      <c r="J189" s="263">
        <v>2</v>
      </c>
      <c r="K189" s="263">
        <v>0</v>
      </c>
      <c r="L189" s="263">
        <v>20</v>
      </c>
      <c r="M189" s="263">
        <v>20</v>
      </c>
      <c r="N189" s="263">
        <v>0</v>
      </c>
      <c r="O189" s="263">
        <v>10</v>
      </c>
      <c r="P189" s="263">
        <v>10</v>
      </c>
      <c r="Q189" s="263">
        <v>575861</v>
      </c>
      <c r="R189" s="263">
        <v>68207</v>
      </c>
      <c r="S189" s="263">
        <v>0</v>
      </c>
      <c r="T189" s="263">
        <v>0</v>
      </c>
      <c r="U189" s="263">
        <v>20</v>
      </c>
      <c r="V189" s="134">
        <v>5912</v>
      </c>
    </row>
    <row r="190" spans="1:22" x14ac:dyDescent="0.15">
      <c r="A190" s="132">
        <v>5913</v>
      </c>
      <c r="B190" s="133" t="s">
        <v>349</v>
      </c>
      <c r="C190" s="263">
        <v>22</v>
      </c>
      <c r="D190" s="263">
        <v>1</v>
      </c>
      <c r="E190" s="263">
        <v>6</v>
      </c>
      <c r="F190" s="263">
        <v>9</v>
      </c>
      <c r="G190" s="263">
        <v>6</v>
      </c>
      <c r="H190" s="263">
        <v>0</v>
      </c>
      <c r="I190" s="263">
        <v>0</v>
      </c>
      <c r="J190" s="263">
        <v>0</v>
      </c>
      <c r="K190" s="263">
        <v>0</v>
      </c>
      <c r="L190" s="263">
        <v>22</v>
      </c>
      <c r="M190" s="263">
        <v>22</v>
      </c>
      <c r="N190" s="263">
        <v>0</v>
      </c>
      <c r="O190" s="263">
        <v>3</v>
      </c>
      <c r="P190" s="263">
        <v>3</v>
      </c>
      <c r="Q190" s="263">
        <v>299545</v>
      </c>
      <c r="R190" s="263">
        <v>35021</v>
      </c>
      <c r="S190" s="263">
        <v>8241</v>
      </c>
      <c r="T190" s="263">
        <v>4</v>
      </c>
      <c r="U190" s="263">
        <v>18</v>
      </c>
      <c r="V190" s="134">
        <v>5913</v>
      </c>
    </row>
    <row r="191" spans="1:22" ht="36" customHeight="1" x14ac:dyDescent="0.15">
      <c r="A191" s="132">
        <v>5914</v>
      </c>
      <c r="B191" s="133" t="s">
        <v>350</v>
      </c>
      <c r="C191" s="263">
        <v>6</v>
      </c>
      <c r="D191" s="263">
        <v>2</v>
      </c>
      <c r="E191" s="263">
        <v>2</v>
      </c>
      <c r="F191" s="263">
        <v>2</v>
      </c>
      <c r="G191" s="263">
        <v>0</v>
      </c>
      <c r="H191" s="263">
        <v>0</v>
      </c>
      <c r="I191" s="263">
        <v>0</v>
      </c>
      <c r="J191" s="263">
        <v>0</v>
      </c>
      <c r="K191" s="263">
        <v>0</v>
      </c>
      <c r="L191" s="263">
        <v>6</v>
      </c>
      <c r="M191" s="263">
        <v>6</v>
      </c>
      <c r="N191" s="263">
        <v>0</v>
      </c>
      <c r="O191" s="263">
        <v>0</v>
      </c>
      <c r="P191" s="263">
        <v>0</v>
      </c>
      <c r="Q191" s="263">
        <v>55475</v>
      </c>
      <c r="R191" s="263">
        <v>8412</v>
      </c>
      <c r="S191" s="263">
        <v>2346</v>
      </c>
      <c r="T191" s="263">
        <v>0</v>
      </c>
      <c r="U191" s="263">
        <v>6</v>
      </c>
      <c r="V191" s="134">
        <v>5914</v>
      </c>
    </row>
    <row r="192" spans="1:22" x14ac:dyDescent="0.15">
      <c r="A192" s="132">
        <v>5921</v>
      </c>
      <c r="B192" s="133" t="s">
        <v>225</v>
      </c>
      <c r="C192" s="263">
        <v>7</v>
      </c>
      <c r="D192" s="263">
        <v>3</v>
      </c>
      <c r="E192" s="263">
        <v>3</v>
      </c>
      <c r="F192" s="263">
        <v>0</v>
      </c>
      <c r="G192" s="263">
        <v>1</v>
      </c>
      <c r="H192" s="263">
        <v>0</v>
      </c>
      <c r="I192" s="263">
        <v>0</v>
      </c>
      <c r="J192" s="263">
        <v>0</v>
      </c>
      <c r="K192" s="263">
        <v>0</v>
      </c>
      <c r="L192" s="263">
        <v>7</v>
      </c>
      <c r="M192" s="263">
        <v>7</v>
      </c>
      <c r="N192" s="263">
        <v>0</v>
      </c>
      <c r="O192" s="263">
        <v>0</v>
      </c>
      <c r="P192" s="263">
        <v>0</v>
      </c>
      <c r="Q192" s="263">
        <v>40535</v>
      </c>
      <c r="R192" s="263">
        <v>1164</v>
      </c>
      <c r="S192" s="263">
        <v>1878</v>
      </c>
      <c r="T192" s="263">
        <v>0</v>
      </c>
      <c r="U192" s="263">
        <v>7</v>
      </c>
      <c r="V192" s="134">
        <v>5921</v>
      </c>
    </row>
    <row r="193" spans="1:22" x14ac:dyDescent="0.15">
      <c r="A193" s="132">
        <v>5931</v>
      </c>
      <c r="B193" s="133" t="s">
        <v>351</v>
      </c>
      <c r="C193" s="263">
        <v>39</v>
      </c>
      <c r="D193" s="263">
        <v>8</v>
      </c>
      <c r="E193" s="263">
        <v>8</v>
      </c>
      <c r="F193" s="263">
        <v>12</v>
      </c>
      <c r="G193" s="263">
        <v>7</v>
      </c>
      <c r="H193" s="263">
        <v>1</v>
      </c>
      <c r="I193" s="263">
        <v>2</v>
      </c>
      <c r="J193" s="263">
        <v>1</v>
      </c>
      <c r="K193" s="263">
        <v>0</v>
      </c>
      <c r="L193" s="263">
        <v>39</v>
      </c>
      <c r="M193" s="263">
        <v>39</v>
      </c>
      <c r="N193" s="263">
        <v>0</v>
      </c>
      <c r="O193" s="263">
        <v>0</v>
      </c>
      <c r="P193" s="263">
        <v>0</v>
      </c>
      <c r="Q193" s="263">
        <v>1195781</v>
      </c>
      <c r="R193" s="263">
        <v>111683</v>
      </c>
      <c r="S193" s="263">
        <v>18773</v>
      </c>
      <c r="T193" s="263">
        <v>2</v>
      </c>
      <c r="U193" s="263">
        <v>37</v>
      </c>
      <c r="V193" s="134">
        <v>5931</v>
      </c>
    </row>
    <row r="194" spans="1:22" ht="29.25" customHeight="1" x14ac:dyDescent="0.15">
      <c r="A194" s="132">
        <v>5932</v>
      </c>
      <c r="B194" s="133" t="s">
        <v>352</v>
      </c>
      <c r="C194" s="263">
        <v>2</v>
      </c>
      <c r="D194" s="263">
        <v>0</v>
      </c>
      <c r="E194" s="263">
        <v>0</v>
      </c>
      <c r="F194" s="263">
        <v>2</v>
      </c>
      <c r="G194" s="263">
        <v>0</v>
      </c>
      <c r="H194" s="263">
        <v>0</v>
      </c>
      <c r="I194" s="263">
        <v>0</v>
      </c>
      <c r="J194" s="263">
        <v>0</v>
      </c>
      <c r="K194" s="263">
        <v>0</v>
      </c>
      <c r="L194" s="263">
        <v>2</v>
      </c>
      <c r="M194" s="263">
        <v>2</v>
      </c>
      <c r="N194" s="263">
        <v>0</v>
      </c>
      <c r="O194" s="263">
        <v>1</v>
      </c>
      <c r="P194" s="263">
        <v>1</v>
      </c>
      <c r="Q194" s="267" t="s">
        <v>669</v>
      </c>
      <c r="R194" s="267" t="s">
        <v>669</v>
      </c>
      <c r="S194" s="267" t="s">
        <v>669</v>
      </c>
      <c r="T194" s="263">
        <v>0</v>
      </c>
      <c r="U194" s="263">
        <v>2</v>
      </c>
      <c r="V194" s="134">
        <v>5932</v>
      </c>
    </row>
    <row r="195" spans="1:22" x14ac:dyDescent="0.15">
      <c r="A195" s="132">
        <v>5933</v>
      </c>
      <c r="B195" s="133" t="s">
        <v>353</v>
      </c>
      <c r="C195" s="263">
        <v>1</v>
      </c>
      <c r="D195" s="263">
        <v>0</v>
      </c>
      <c r="E195" s="263">
        <v>1</v>
      </c>
      <c r="F195" s="263">
        <v>0</v>
      </c>
      <c r="G195" s="263">
        <v>0</v>
      </c>
      <c r="H195" s="263">
        <v>0</v>
      </c>
      <c r="I195" s="263">
        <v>0</v>
      </c>
      <c r="J195" s="263">
        <v>0</v>
      </c>
      <c r="K195" s="263">
        <v>0</v>
      </c>
      <c r="L195" s="263">
        <v>1</v>
      </c>
      <c r="M195" s="263">
        <v>1</v>
      </c>
      <c r="N195" s="263">
        <v>0</v>
      </c>
      <c r="O195" s="263">
        <v>0</v>
      </c>
      <c r="P195" s="263">
        <v>0</v>
      </c>
      <c r="Q195" s="267" t="s">
        <v>669</v>
      </c>
      <c r="R195" s="267" t="s">
        <v>669</v>
      </c>
      <c r="S195" s="267" t="s">
        <v>669</v>
      </c>
      <c r="T195" s="263">
        <v>0</v>
      </c>
      <c r="U195" s="263">
        <v>1</v>
      </c>
      <c r="V195" s="134">
        <v>5933</v>
      </c>
    </row>
    <row r="196" spans="1:22" x14ac:dyDescent="0.15">
      <c r="A196" s="132">
        <v>5939</v>
      </c>
      <c r="B196" s="133" t="s">
        <v>354</v>
      </c>
      <c r="C196" s="263">
        <v>5</v>
      </c>
      <c r="D196" s="263">
        <v>0</v>
      </c>
      <c r="E196" s="263">
        <v>4</v>
      </c>
      <c r="F196" s="263">
        <v>0</v>
      </c>
      <c r="G196" s="263">
        <v>1</v>
      </c>
      <c r="H196" s="263">
        <v>0</v>
      </c>
      <c r="I196" s="263">
        <v>0</v>
      </c>
      <c r="J196" s="263">
        <v>0</v>
      </c>
      <c r="K196" s="263">
        <v>0</v>
      </c>
      <c r="L196" s="263">
        <v>5</v>
      </c>
      <c r="M196" s="263">
        <v>5</v>
      </c>
      <c r="N196" s="263">
        <v>0</v>
      </c>
      <c r="O196" s="263">
        <v>0</v>
      </c>
      <c r="P196" s="263">
        <v>0</v>
      </c>
      <c r="Q196" s="263">
        <v>44194</v>
      </c>
      <c r="R196" s="263">
        <v>7268</v>
      </c>
      <c r="S196" s="263">
        <v>201</v>
      </c>
      <c r="T196" s="263">
        <v>0</v>
      </c>
      <c r="U196" s="263">
        <v>5</v>
      </c>
      <c r="V196" s="134">
        <v>5939</v>
      </c>
    </row>
    <row r="197" spans="1:22" x14ac:dyDescent="0.15">
      <c r="A197" s="132">
        <v>6011</v>
      </c>
      <c r="B197" s="133" t="s">
        <v>355</v>
      </c>
      <c r="C197" s="263">
        <v>9</v>
      </c>
      <c r="D197" s="263">
        <v>4</v>
      </c>
      <c r="E197" s="263">
        <v>1</v>
      </c>
      <c r="F197" s="263">
        <v>1</v>
      </c>
      <c r="G197" s="263">
        <v>0</v>
      </c>
      <c r="H197" s="263">
        <v>1</v>
      </c>
      <c r="I197" s="263">
        <v>2</v>
      </c>
      <c r="J197" s="263">
        <v>0</v>
      </c>
      <c r="K197" s="263">
        <v>0</v>
      </c>
      <c r="L197" s="263">
        <v>9</v>
      </c>
      <c r="M197" s="263">
        <v>9</v>
      </c>
      <c r="N197" s="263">
        <v>0</v>
      </c>
      <c r="O197" s="263">
        <v>2</v>
      </c>
      <c r="P197" s="263">
        <v>2</v>
      </c>
      <c r="Q197" s="263">
        <v>295921</v>
      </c>
      <c r="R197" s="263">
        <v>1334</v>
      </c>
      <c r="S197" s="263">
        <v>17881</v>
      </c>
      <c r="T197" s="263">
        <v>0</v>
      </c>
      <c r="U197" s="263">
        <v>9</v>
      </c>
      <c r="V197" s="134">
        <v>6011</v>
      </c>
    </row>
    <row r="198" spans="1:22" x14ac:dyDescent="0.15">
      <c r="A198" s="132">
        <v>6012</v>
      </c>
      <c r="B198" s="133" t="s">
        <v>356</v>
      </c>
      <c r="C198" s="263">
        <v>0</v>
      </c>
      <c r="D198" s="263">
        <v>0</v>
      </c>
      <c r="E198" s="263">
        <v>0</v>
      </c>
      <c r="F198" s="263">
        <v>0</v>
      </c>
      <c r="G198" s="263">
        <v>0</v>
      </c>
      <c r="H198" s="263">
        <v>0</v>
      </c>
      <c r="I198" s="263">
        <v>0</v>
      </c>
      <c r="J198" s="263">
        <v>0</v>
      </c>
      <c r="K198" s="263">
        <v>0</v>
      </c>
      <c r="L198" s="263">
        <v>0</v>
      </c>
      <c r="M198" s="263">
        <v>0</v>
      </c>
      <c r="N198" s="263">
        <v>0</v>
      </c>
      <c r="O198" s="263">
        <v>0</v>
      </c>
      <c r="P198" s="263">
        <v>0</v>
      </c>
      <c r="Q198" s="263">
        <v>0</v>
      </c>
      <c r="R198" s="263">
        <v>0</v>
      </c>
      <c r="S198" s="263">
        <v>0</v>
      </c>
      <c r="T198" s="263">
        <v>0</v>
      </c>
      <c r="U198" s="263">
        <v>0</v>
      </c>
      <c r="V198" s="134">
        <v>6012</v>
      </c>
    </row>
    <row r="199" spans="1:22" x14ac:dyDescent="0.15">
      <c r="A199" s="132">
        <v>6013</v>
      </c>
      <c r="B199" s="133" t="s">
        <v>357</v>
      </c>
      <c r="C199" s="263">
        <v>1</v>
      </c>
      <c r="D199" s="263">
        <v>0</v>
      </c>
      <c r="E199" s="263">
        <v>0</v>
      </c>
      <c r="F199" s="263">
        <v>1</v>
      </c>
      <c r="G199" s="263">
        <v>0</v>
      </c>
      <c r="H199" s="263">
        <v>0</v>
      </c>
      <c r="I199" s="263">
        <v>0</v>
      </c>
      <c r="J199" s="263">
        <v>0</v>
      </c>
      <c r="K199" s="263">
        <v>0</v>
      </c>
      <c r="L199" s="263">
        <v>1</v>
      </c>
      <c r="M199" s="263">
        <v>1</v>
      </c>
      <c r="N199" s="263">
        <v>0</v>
      </c>
      <c r="O199" s="263">
        <v>0</v>
      </c>
      <c r="P199" s="263">
        <v>0</v>
      </c>
      <c r="Q199" s="267" t="s">
        <v>669</v>
      </c>
      <c r="R199" s="263">
        <v>0</v>
      </c>
      <c r="S199" s="263">
        <v>0</v>
      </c>
      <c r="T199" s="263">
        <v>0</v>
      </c>
      <c r="U199" s="263">
        <v>1</v>
      </c>
      <c r="V199" s="134">
        <v>6013</v>
      </c>
    </row>
    <row r="200" spans="1:22" x14ac:dyDescent="0.15">
      <c r="A200" s="132">
        <v>6014</v>
      </c>
      <c r="B200" s="133" t="s">
        <v>358</v>
      </c>
      <c r="C200" s="263">
        <v>9</v>
      </c>
      <c r="D200" s="263">
        <v>2</v>
      </c>
      <c r="E200" s="263">
        <v>3</v>
      </c>
      <c r="F200" s="263">
        <v>4</v>
      </c>
      <c r="G200" s="263">
        <v>0</v>
      </c>
      <c r="H200" s="263">
        <v>0</v>
      </c>
      <c r="I200" s="263">
        <v>0</v>
      </c>
      <c r="J200" s="263">
        <v>0</v>
      </c>
      <c r="K200" s="263">
        <v>0</v>
      </c>
      <c r="L200" s="263">
        <v>9</v>
      </c>
      <c r="M200" s="263">
        <v>9</v>
      </c>
      <c r="N200" s="263">
        <v>0</v>
      </c>
      <c r="O200" s="263">
        <v>0</v>
      </c>
      <c r="P200" s="263">
        <v>0</v>
      </c>
      <c r="Q200" s="267" t="s">
        <v>669</v>
      </c>
      <c r="R200" s="267" t="s">
        <v>669</v>
      </c>
      <c r="S200" s="267" t="s">
        <v>669</v>
      </c>
      <c r="T200" s="263">
        <v>0</v>
      </c>
      <c r="U200" s="263">
        <v>9</v>
      </c>
      <c r="V200" s="134">
        <v>6014</v>
      </c>
    </row>
    <row r="201" spans="1:22" x14ac:dyDescent="0.15">
      <c r="A201" s="132">
        <v>6021</v>
      </c>
      <c r="B201" s="133" t="s">
        <v>359</v>
      </c>
      <c r="C201" s="263">
        <v>5</v>
      </c>
      <c r="D201" s="263">
        <v>0</v>
      </c>
      <c r="E201" s="263">
        <v>5</v>
      </c>
      <c r="F201" s="263">
        <v>0</v>
      </c>
      <c r="G201" s="263">
        <v>0</v>
      </c>
      <c r="H201" s="263">
        <v>0</v>
      </c>
      <c r="I201" s="263">
        <v>0</v>
      </c>
      <c r="J201" s="263">
        <v>0</v>
      </c>
      <c r="K201" s="263">
        <v>0</v>
      </c>
      <c r="L201" s="263">
        <v>5</v>
      </c>
      <c r="M201" s="263">
        <v>5</v>
      </c>
      <c r="N201" s="263">
        <v>0</v>
      </c>
      <c r="O201" s="263">
        <v>0</v>
      </c>
      <c r="P201" s="263">
        <v>0</v>
      </c>
      <c r="Q201" s="263">
        <v>44025</v>
      </c>
      <c r="R201" s="263">
        <v>0</v>
      </c>
      <c r="S201" s="263">
        <v>575</v>
      </c>
      <c r="T201" s="263">
        <v>1</v>
      </c>
      <c r="U201" s="263">
        <v>4</v>
      </c>
      <c r="V201" s="134">
        <v>6021</v>
      </c>
    </row>
    <row r="202" spans="1:22" x14ac:dyDescent="0.15">
      <c r="A202" s="132">
        <v>6022</v>
      </c>
      <c r="B202" s="133" t="s">
        <v>360</v>
      </c>
      <c r="C202" s="263">
        <v>2</v>
      </c>
      <c r="D202" s="263">
        <v>0</v>
      </c>
      <c r="E202" s="263">
        <v>1</v>
      </c>
      <c r="F202" s="263">
        <v>0</v>
      </c>
      <c r="G202" s="263">
        <v>1</v>
      </c>
      <c r="H202" s="263">
        <v>0</v>
      </c>
      <c r="I202" s="263">
        <v>0</v>
      </c>
      <c r="J202" s="263">
        <v>0</v>
      </c>
      <c r="K202" s="263">
        <v>0</v>
      </c>
      <c r="L202" s="263">
        <v>2</v>
      </c>
      <c r="M202" s="263">
        <v>2</v>
      </c>
      <c r="N202" s="263">
        <v>0</v>
      </c>
      <c r="O202" s="263">
        <v>0</v>
      </c>
      <c r="P202" s="263">
        <v>0</v>
      </c>
      <c r="Q202" s="267" t="s">
        <v>669</v>
      </c>
      <c r="R202" s="265">
        <v>0</v>
      </c>
      <c r="S202" s="267" t="s">
        <v>669</v>
      </c>
      <c r="T202" s="263">
        <v>2</v>
      </c>
      <c r="U202" s="263">
        <v>0</v>
      </c>
      <c r="V202" s="134">
        <v>6022</v>
      </c>
    </row>
    <row r="203" spans="1:22" x14ac:dyDescent="0.15">
      <c r="A203" s="132">
        <v>6023</v>
      </c>
      <c r="B203" s="133" t="s">
        <v>361</v>
      </c>
      <c r="C203" s="263">
        <v>7</v>
      </c>
      <c r="D203" s="263">
        <v>4</v>
      </c>
      <c r="E203" s="263">
        <v>2</v>
      </c>
      <c r="F203" s="263">
        <v>1</v>
      </c>
      <c r="G203" s="263">
        <v>0</v>
      </c>
      <c r="H203" s="263">
        <v>0</v>
      </c>
      <c r="I203" s="263">
        <v>0</v>
      </c>
      <c r="J203" s="263">
        <v>0</v>
      </c>
      <c r="K203" s="263">
        <v>0</v>
      </c>
      <c r="L203" s="263">
        <v>7</v>
      </c>
      <c r="M203" s="263">
        <v>7</v>
      </c>
      <c r="N203" s="263">
        <v>0</v>
      </c>
      <c r="O203" s="263">
        <v>0</v>
      </c>
      <c r="P203" s="263">
        <v>0</v>
      </c>
      <c r="Q203" s="263">
        <v>16918</v>
      </c>
      <c r="R203" s="263">
        <v>1300</v>
      </c>
      <c r="S203" s="263">
        <v>687</v>
      </c>
      <c r="T203" s="263">
        <v>1</v>
      </c>
      <c r="U203" s="263">
        <v>6</v>
      </c>
      <c r="V203" s="134">
        <v>6023</v>
      </c>
    </row>
    <row r="204" spans="1:22" x14ac:dyDescent="0.15">
      <c r="A204" s="132">
        <v>6029</v>
      </c>
      <c r="B204" s="133" t="s">
        <v>362</v>
      </c>
      <c r="C204" s="263">
        <v>1</v>
      </c>
      <c r="D204" s="263">
        <v>1</v>
      </c>
      <c r="E204" s="263">
        <v>0</v>
      </c>
      <c r="F204" s="263">
        <v>0</v>
      </c>
      <c r="G204" s="263">
        <v>0</v>
      </c>
      <c r="H204" s="263">
        <v>0</v>
      </c>
      <c r="I204" s="263">
        <v>0</v>
      </c>
      <c r="J204" s="263">
        <v>0</v>
      </c>
      <c r="K204" s="263">
        <v>0</v>
      </c>
      <c r="L204" s="263">
        <v>1</v>
      </c>
      <c r="M204" s="263">
        <v>1</v>
      </c>
      <c r="N204" s="263">
        <v>0</v>
      </c>
      <c r="O204" s="263">
        <v>0</v>
      </c>
      <c r="P204" s="263">
        <v>0</v>
      </c>
      <c r="Q204" s="267" t="s">
        <v>669</v>
      </c>
      <c r="R204" s="265">
        <v>0</v>
      </c>
      <c r="S204" s="267" t="s">
        <v>669</v>
      </c>
      <c r="T204" s="263">
        <v>0</v>
      </c>
      <c r="U204" s="263">
        <v>1</v>
      </c>
      <c r="V204" s="134">
        <v>6029</v>
      </c>
    </row>
    <row r="205" spans="1:22" x14ac:dyDescent="0.15">
      <c r="A205" s="132">
        <v>6031</v>
      </c>
      <c r="B205" s="133" t="s">
        <v>363</v>
      </c>
      <c r="C205" s="263">
        <v>40</v>
      </c>
      <c r="D205" s="263">
        <v>0</v>
      </c>
      <c r="E205" s="263">
        <v>6</v>
      </c>
      <c r="F205" s="263">
        <v>6</v>
      </c>
      <c r="G205" s="263">
        <v>18</v>
      </c>
      <c r="H205" s="263">
        <v>5</v>
      </c>
      <c r="I205" s="263">
        <v>5</v>
      </c>
      <c r="J205" s="263">
        <v>0</v>
      </c>
      <c r="K205" s="263">
        <v>0</v>
      </c>
      <c r="L205" s="263">
        <v>40</v>
      </c>
      <c r="M205" s="263">
        <v>40</v>
      </c>
      <c r="N205" s="263">
        <v>0</v>
      </c>
      <c r="O205" s="263">
        <v>0</v>
      </c>
      <c r="P205" s="263">
        <v>0</v>
      </c>
      <c r="Q205" s="263">
        <v>1427259</v>
      </c>
      <c r="R205" s="263">
        <v>1133</v>
      </c>
      <c r="S205" s="263">
        <v>29808</v>
      </c>
      <c r="T205" s="263">
        <v>40</v>
      </c>
      <c r="U205" s="263">
        <v>0</v>
      </c>
      <c r="V205" s="134">
        <v>6031</v>
      </c>
    </row>
    <row r="206" spans="1:22" x14ac:dyDescent="0.15">
      <c r="A206" s="132">
        <v>6032</v>
      </c>
      <c r="B206" s="133" t="s">
        <v>364</v>
      </c>
      <c r="C206" s="263">
        <v>8</v>
      </c>
      <c r="D206" s="263">
        <v>2</v>
      </c>
      <c r="E206" s="263">
        <v>4</v>
      </c>
      <c r="F206" s="263">
        <v>2</v>
      </c>
      <c r="G206" s="263">
        <v>0</v>
      </c>
      <c r="H206" s="263">
        <v>0</v>
      </c>
      <c r="I206" s="263">
        <v>0</v>
      </c>
      <c r="J206" s="263">
        <v>0</v>
      </c>
      <c r="K206" s="263">
        <v>0</v>
      </c>
      <c r="L206" s="263">
        <v>8</v>
      </c>
      <c r="M206" s="263">
        <v>8</v>
      </c>
      <c r="N206" s="263">
        <v>0</v>
      </c>
      <c r="O206" s="263">
        <v>2</v>
      </c>
      <c r="P206" s="263">
        <v>2</v>
      </c>
      <c r="Q206" s="263">
        <v>36568</v>
      </c>
      <c r="R206" s="263">
        <v>2916</v>
      </c>
      <c r="S206" s="263">
        <v>643</v>
      </c>
      <c r="T206" s="263">
        <v>0</v>
      </c>
      <c r="U206" s="263">
        <v>8</v>
      </c>
      <c r="V206" s="134">
        <v>6032</v>
      </c>
    </row>
    <row r="207" spans="1:22" x14ac:dyDescent="0.15">
      <c r="A207" s="132">
        <v>6033</v>
      </c>
      <c r="B207" s="133" t="s">
        <v>365</v>
      </c>
      <c r="C207" s="263">
        <v>120</v>
      </c>
      <c r="D207" s="263">
        <v>14</v>
      </c>
      <c r="E207" s="263">
        <v>42</v>
      </c>
      <c r="F207" s="263">
        <v>50</v>
      </c>
      <c r="G207" s="263">
        <v>14</v>
      </c>
      <c r="H207" s="263">
        <v>0</v>
      </c>
      <c r="I207" s="263">
        <v>0</v>
      </c>
      <c r="J207" s="263">
        <v>0</v>
      </c>
      <c r="K207" s="263">
        <v>0</v>
      </c>
      <c r="L207" s="263">
        <v>120</v>
      </c>
      <c r="M207" s="263">
        <v>120</v>
      </c>
      <c r="N207" s="263">
        <v>0</v>
      </c>
      <c r="O207" s="263">
        <v>8</v>
      </c>
      <c r="P207" s="263">
        <v>8</v>
      </c>
      <c r="Q207" s="263">
        <v>1739344</v>
      </c>
      <c r="R207" s="263">
        <v>1099</v>
      </c>
      <c r="S207" s="263">
        <v>5775</v>
      </c>
      <c r="T207" s="263">
        <v>3</v>
      </c>
      <c r="U207" s="263">
        <v>117</v>
      </c>
      <c r="V207" s="134">
        <v>6033</v>
      </c>
    </row>
    <row r="208" spans="1:22" x14ac:dyDescent="0.15">
      <c r="A208" s="132">
        <v>6034</v>
      </c>
      <c r="B208" s="133" t="s">
        <v>366</v>
      </c>
      <c r="C208" s="263">
        <v>13</v>
      </c>
      <c r="D208" s="263">
        <v>6</v>
      </c>
      <c r="E208" s="263">
        <v>3</v>
      </c>
      <c r="F208" s="263">
        <v>4</v>
      </c>
      <c r="G208" s="263">
        <v>0</v>
      </c>
      <c r="H208" s="263">
        <v>0</v>
      </c>
      <c r="I208" s="263">
        <v>0</v>
      </c>
      <c r="J208" s="263">
        <v>0</v>
      </c>
      <c r="K208" s="263">
        <v>0</v>
      </c>
      <c r="L208" s="263">
        <v>13</v>
      </c>
      <c r="M208" s="263">
        <v>13</v>
      </c>
      <c r="N208" s="263">
        <v>0</v>
      </c>
      <c r="O208" s="263">
        <v>0</v>
      </c>
      <c r="P208" s="263">
        <v>0</v>
      </c>
      <c r="Q208" s="263">
        <v>44413</v>
      </c>
      <c r="R208" s="263">
        <v>2470</v>
      </c>
      <c r="S208" s="263">
        <v>947</v>
      </c>
      <c r="T208" s="263">
        <v>1</v>
      </c>
      <c r="U208" s="263">
        <v>12</v>
      </c>
      <c r="V208" s="134">
        <v>6034</v>
      </c>
    </row>
    <row r="209" spans="1:22" x14ac:dyDescent="0.15">
      <c r="A209" s="132">
        <v>6041</v>
      </c>
      <c r="B209" s="133" t="s">
        <v>367</v>
      </c>
      <c r="C209" s="263">
        <v>5</v>
      </c>
      <c r="D209" s="263">
        <v>0</v>
      </c>
      <c r="E209" s="263">
        <v>2</v>
      </c>
      <c r="F209" s="263">
        <v>3</v>
      </c>
      <c r="G209" s="263">
        <v>0</v>
      </c>
      <c r="H209" s="263">
        <v>0</v>
      </c>
      <c r="I209" s="263">
        <v>0</v>
      </c>
      <c r="J209" s="263">
        <v>0</v>
      </c>
      <c r="K209" s="263">
        <v>0</v>
      </c>
      <c r="L209" s="263">
        <v>5</v>
      </c>
      <c r="M209" s="263">
        <v>5</v>
      </c>
      <c r="N209" s="263">
        <v>0</v>
      </c>
      <c r="O209" s="263">
        <v>3</v>
      </c>
      <c r="P209" s="263">
        <v>3</v>
      </c>
      <c r="Q209" s="263">
        <v>39479</v>
      </c>
      <c r="R209" s="263">
        <v>7362</v>
      </c>
      <c r="S209" s="263">
        <v>750</v>
      </c>
      <c r="T209" s="263">
        <v>0</v>
      </c>
      <c r="U209" s="263">
        <v>5</v>
      </c>
      <c r="V209" s="134">
        <v>6041</v>
      </c>
    </row>
    <row r="210" spans="1:22" x14ac:dyDescent="0.15">
      <c r="A210" s="132">
        <v>6042</v>
      </c>
      <c r="B210" s="133" t="s">
        <v>368</v>
      </c>
      <c r="C210" s="263">
        <v>1</v>
      </c>
      <c r="D210" s="263">
        <v>0</v>
      </c>
      <c r="E210" s="263">
        <v>1</v>
      </c>
      <c r="F210" s="263">
        <v>0</v>
      </c>
      <c r="G210" s="263">
        <v>0</v>
      </c>
      <c r="H210" s="263">
        <v>0</v>
      </c>
      <c r="I210" s="263">
        <v>0</v>
      </c>
      <c r="J210" s="263">
        <v>0</v>
      </c>
      <c r="K210" s="263">
        <v>0</v>
      </c>
      <c r="L210" s="263">
        <v>1</v>
      </c>
      <c r="M210" s="263">
        <v>1</v>
      </c>
      <c r="N210" s="263">
        <v>0</v>
      </c>
      <c r="O210" s="263">
        <v>0</v>
      </c>
      <c r="P210" s="263">
        <v>0</v>
      </c>
      <c r="Q210" s="267" t="s">
        <v>669</v>
      </c>
      <c r="R210" s="267" t="s">
        <v>669</v>
      </c>
      <c r="S210" s="267" t="s">
        <v>669</v>
      </c>
      <c r="T210" s="263">
        <v>0</v>
      </c>
      <c r="U210" s="263">
        <v>1</v>
      </c>
      <c r="V210" s="134">
        <v>6042</v>
      </c>
    </row>
    <row r="211" spans="1:22" x14ac:dyDescent="0.15">
      <c r="A211" s="132">
        <v>6043</v>
      </c>
      <c r="B211" s="133" t="s">
        <v>369</v>
      </c>
      <c r="C211" s="263">
        <v>5</v>
      </c>
      <c r="D211" s="263">
        <v>2</v>
      </c>
      <c r="E211" s="263">
        <v>0</v>
      </c>
      <c r="F211" s="263">
        <v>0</v>
      </c>
      <c r="G211" s="263">
        <v>3</v>
      </c>
      <c r="H211" s="263">
        <v>0</v>
      </c>
      <c r="I211" s="263">
        <v>0</v>
      </c>
      <c r="J211" s="263">
        <v>0</v>
      </c>
      <c r="K211" s="263">
        <v>0</v>
      </c>
      <c r="L211" s="263">
        <v>5</v>
      </c>
      <c r="M211" s="263">
        <v>5</v>
      </c>
      <c r="N211" s="263">
        <v>0</v>
      </c>
      <c r="O211" s="263">
        <v>0</v>
      </c>
      <c r="P211" s="263">
        <v>0</v>
      </c>
      <c r="Q211" s="263">
        <v>90503</v>
      </c>
      <c r="R211" s="263">
        <v>1072</v>
      </c>
      <c r="S211" s="263">
        <v>1185</v>
      </c>
      <c r="T211" s="263">
        <v>2</v>
      </c>
      <c r="U211" s="263">
        <v>3</v>
      </c>
      <c r="V211" s="134">
        <v>6043</v>
      </c>
    </row>
    <row r="212" spans="1:22" x14ac:dyDescent="0.15">
      <c r="A212" s="132">
        <v>6051</v>
      </c>
      <c r="B212" s="133" t="s">
        <v>370</v>
      </c>
      <c r="C212" s="263">
        <v>60</v>
      </c>
      <c r="D212" s="263">
        <v>5</v>
      </c>
      <c r="E212" s="263">
        <v>9</v>
      </c>
      <c r="F212" s="263">
        <v>39</v>
      </c>
      <c r="G212" s="263">
        <v>7</v>
      </c>
      <c r="H212" s="263">
        <v>0</v>
      </c>
      <c r="I212" s="263">
        <v>0</v>
      </c>
      <c r="J212" s="263">
        <v>0</v>
      </c>
      <c r="K212" s="263">
        <v>0</v>
      </c>
      <c r="L212" s="263">
        <v>60</v>
      </c>
      <c r="M212" s="263">
        <v>60</v>
      </c>
      <c r="N212" s="263">
        <v>0</v>
      </c>
      <c r="O212" s="263">
        <v>0</v>
      </c>
      <c r="P212" s="263">
        <v>0</v>
      </c>
      <c r="Q212" s="263">
        <v>2108232</v>
      </c>
      <c r="R212" s="263">
        <v>95064</v>
      </c>
      <c r="S212" s="263">
        <v>0</v>
      </c>
      <c r="T212" s="263">
        <v>0</v>
      </c>
      <c r="U212" s="263">
        <v>60</v>
      </c>
      <c r="V212" s="134">
        <v>6051</v>
      </c>
    </row>
    <row r="213" spans="1:22" x14ac:dyDescent="0.15">
      <c r="A213" s="132">
        <v>6052</v>
      </c>
      <c r="B213" s="133" t="s">
        <v>371</v>
      </c>
      <c r="C213" s="263">
        <v>33</v>
      </c>
      <c r="D213" s="263">
        <v>6</v>
      </c>
      <c r="E213" s="263">
        <v>7</v>
      </c>
      <c r="F213" s="263">
        <v>5</v>
      </c>
      <c r="G213" s="263">
        <v>9</v>
      </c>
      <c r="H213" s="263">
        <v>3</v>
      </c>
      <c r="I213" s="263">
        <v>3</v>
      </c>
      <c r="J213" s="263">
        <v>0</v>
      </c>
      <c r="K213" s="263">
        <v>0</v>
      </c>
      <c r="L213" s="263">
        <v>33</v>
      </c>
      <c r="M213" s="263">
        <v>33</v>
      </c>
      <c r="N213" s="263">
        <v>0</v>
      </c>
      <c r="O213" s="263">
        <v>0</v>
      </c>
      <c r="P213" s="263">
        <v>0</v>
      </c>
      <c r="Q213" s="263">
        <v>1136326</v>
      </c>
      <c r="R213" s="263">
        <v>70313</v>
      </c>
      <c r="S213" s="263">
        <v>3209</v>
      </c>
      <c r="T213" s="263">
        <v>0</v>
      </c>
      <c r="U213" s="263">
        <v>33</v>
      </c>
      <c r="V213" s="134">
        <v>6052</v>
      </c>
    </row>
    <row r="214" spans="1:22" x14ac:dyDescent="0.15">
      <c r="A214" s="132">
        <v>6061</v>
      </c>
      <c r="B214" s="133" t="s">
        <v>372</v>
      </c>
      <c r="C214" s="263">
        <v>17</v>
      </c>
      <c r="D214" s="263">
        <v>1</v>
      </c>
      <c r="E214" s="263">
        <v>2</v>
      </c>
      <c r="F214" s="263">
        <v>1</v>
      </c>
      <c r="G214" s="263">
        <v>10</v>
      </c>
      <c r="H214" s="263">
        <v>2</v>
      </c>
      <c r="I214" s="263">
        <v>0</v>
      </c>
      <c r="J214" s="263">
        <v>1</v>
      </c>
      <c r="K214" s="263">
        <v>0</v>
      </c>
      <c r="L214" s="263">
        <v>17</v>
      </c>
      <c r="M214" s="263">
        <v>17</v>
      </c>
      <c r="N214" s="263">
        <v>0</v>
      </c>
      <c r="O214" s="263">
        <v>6</v>
      </c>
      <c r="P214" s="263">
        <v>6</v>
      </c>
      <c r="Q214" s="263">
        <v>381211</v>
      </c>
      <c r="R214" s="263">
        <v>61862</v>
      </c>
      <c r="S214" s="263">
        <v>11018</v>
      </c>
      <c r="T214" s="263">
        <v>7</v>
      </c>
      <c r="U214" s="263">
        <v>10</v>
      </c>
      <c r="V214" s="134">
        <v>6061</v>
      </c>
    </row>
    <row r="215" spans="1:22" x14ac:dyDescent="0.15">
      <c r="A215" s="132">
        <v>6062</v>
      </c>
      <c r="B215" s="133" t="s">
        <v>373</v>
      </c>
      <c r="C215" s="263">
        <v>3</v>
      </c>
      <c r="D215" s="263">
        <v>0</v>
      </c>
      <c r="E215" s="263">
        <v>0</v>
      </c>
      <c r="F215" s="263">
        <v>2</v>
      </c>
      <c r="G215" s="263">
        <v>1</v>
      </c>
      <c r="H215" s="263">
        <v>0</v>
      </c>
      <c r="I215" s="263">
        <v>0</v>
      </c>
      <c r="J215" s="263">
        <v>0</v>
      </c>
      <c r="K215" s="263">
        <v>0</v>
      </c>
      <c r="L215" s="263">
        <v>3</v>
      </c>
      <c r="M215" s="263">
        <v>3</v>
      </c>
      <c r="N215" s="263">
        <v>0</v>
      </c>
      <c r="O215" s="263">
        <v>0</v>
      </c>
      <c r="P215" s="263">
        <v>0</v>
      </c>
      <c r="Q215" s="263">
        <v>46425</v>
      </c>
      <c r="R215" s="263">
        <v>0</v>
      </c>
      <c r="S215" s="263">
        <v>1234</v>
      </c>
      <c r="T215" s="263">
        <v>3</v>
      </c>
      <c r="U215" s="263">
        <v>0</v>
      </c>
      <c r="V215" s="134">
        <v>6062</v>
      </c>
    </row>
    <row r="216" spans="1:22" x14ac:dyDescent="0.15">
      <c r="A216" s="132">
        <v>6063</v>
      </c>
      <c r="B216" s="133" t="s">
        <v>374</v>
      </c>
      <c r="C216" s="263">
        <v>19</v>
      </c>
      <c r="D216" s="263">
        <v>0</v>
      </c>
      <c r="E216" s="263">
        <v>0</v>
      </c>
      <c r="F216" s="263">
        <v>3</v>
      </c>
      <c r="G216" s="263">
        <v>1</v>
      </c>
      <c r="H216" s="263">
        <v>8</v>
      </c>
      <c r="I216" s="263">
        <v>7</v>
      </c>
      <c r="J216" s="263">
        <v>0</v>
      </c>
      <c r="K216" s="263">
        <v>0</v>
      </c>
      <c r="L216" s="263">
        <v>19</v>
      </c>
      <c r="M216" s="263">
        <v>19</v>
      </c>
      <c r="N216" s="263">
        <v>0</v>
      </c>
      <c r="O216" s="263">
        <v>29</v>
      </c>
      <c r="P216" s="263">
        <v>29</v>
      </c>
      <c r="Q216" s="263">
        <v>250970</v>
      </c>
      <c r="R216" s="263">
        <v>8088</v>
      </c>
      <c r="S216" s="263">
        <v>0</v>
      </c>
      <c r="T216" s="263">
        <v>0</v>
      </c>
      <c r="U216" s="263">
        <v>19</v>
      </c>
      <c r="V216" s="134">
        <v>6063</v>
      </c>
    </row>
    <row r="217" spans="1:22" x14ac:dyDescent="0.15">
      <c r="A217" s="132">
        <v>6064</v>
      </c>
      <c r="B217" s="133" t="s">
        <v>375</v>
      </c>
      <c r="C217" s="263">
        <v>4</v>
      </c>
      <c r="D217" s="263">
        <v>1</v>
      </c>
      <c r="E217" s="263">
        <v>2</v>
      </c>
      <c r="F217" s="263">
        <v>1</v>
      </c>
      <c r="G217" s="263">
        <v>0</v>
      </c>
      <c r="H217" s="263">
        <v>0</v>
      </c>
      <c r="I217" s="263">
        <v>0</v>
      </c>
      <c r="J217" s="263">
        <v>0</v>
      </c>
      <c r="K217" s="263">
        <v>0</v>
      </c>
      <c r="L217" s="263">
        <v>4</v>
      </c>
      <c r="M217" s="263">
        <v>4</v>
      </c>
      <c r="N217" s="263">
        <v>0</v>
      </c>
      <c r="O217" s="263">
        <v>0</v>
      </c>
      <c r="P217" s="263">
        <v>0</v>
      </c>
      <c r="Q217" s="263">
        <v>14465</v>
      </c>
      <c r="R217" s="263">
        <v>0</v>
      </c>
      <c r="S217" s="263">
        <v>241</v>
      </c>
      <c r="T217" s="263">
        <v>1</v>
      </c>
      <c r="U217" s="263">
        <v>3</v>
      </c>
      <c r="V217" s="134">
        <v>6064</v>
      </c>
    </row>
    <row r="218" spans="1:22" x14ac:dyDescent="0.15">
      <c r="A218" s="132">
        <v>6071</v>
      </c>
      <c r="B218" s="133" t="s">
        <v>376</v>
      </c>
      <c r="C218" s="263">
        <v>15</v>
      </c>
      <c r="D218" s="263">
        <v>0</v>
      </c>
      <c r="E218" s="263">
        <v>4</v>
      </c>
      <c r="F218" s="263">
        <v>5</v>
      </c>
      <c r="G218" s="263">
        <v>2</v>
      </c>
      <c r="H218" s="263">
        <v>1</v>
      </c>
      <c r="I218" s="263">
        <v>1</v>
      </c>
      <c r="J218" s="263">
        <v>2</v>
      </c>
      <c r="K218" s="263">
        <v>0</v>
      </c>
      <c r="L218" s="263">
        <v>15</v>
      </c>
      <c r="M218" s="263">
        <v>15</v>
      </c>
      <c r="N218" s="263">
        <v>0</v>
      </c>
      <c r="O218" s="263">
        <v>0</v>
      </c>
      <c r="P218" s="263">
        <v>0</v>
      </c>
      <c r="Q218" s="263">
        <v>610230</v>
      </c>
      <c r="R218" s="263">
        <v>0</v>
      </c>
      <c r="S218" s="263">
        <v>11887</v>
      </c>
      <c r="T218" s="263">
        <v>4</v>
      </c>
      <c r="U218" s="263">
        <v>11</v>
      </c>
      <c r="V218" s="134">
        <v>6071</v>
      </c>
    </row>
    <row r="219" spans="1:22" x14ac:dyDescent="0.15">
      <c r="A219" s="132">
        <v>6072</v>
      </c>
      <c r="B219" s="133" t="s">
        <v>377</v>
      </c>
      <c r="C219" s="263">
        <v>10</v>
      </c>
      <c r="D219" s="263">
        <v>3</v>
      </c>
      <c r="E219" s="263">
        <v>2</v>
      </c>
      <c r="F219" s="263">
        <v>3</v>
      </c>
      <c r="G219" s="263">
        <v>1</v>
      </c>
      <c r="H219" s="263">
        <v>0</v>
      </c>
      <c r="I219" s="263">
        <v>1</v>
      </c>
      <c r="J219" s="263">
        <v>0</v>
      </c>
      <c r="K219" s="263">
        <v>0</v>
      </c>
      <c r="L219" s="263">
        <v>10</v>
      </c>
      <c r="M219" s="263">
        <v>10</v>
      </c>
      <c r="N219" s="263">
        <v>0</v>
      </c>
      <c r="O219" s="263">
        <v>1</v>
      </c>
      <c r="P219" s="263">
        <v>1</v>
      </c>
      <c r="Q219" s="263">
        <v>110361</v>
      </c>
      <c r="R219" s="263">
        <v>0</v>
      </c>
      <c r="S219" s="263">
        <v>3128</v>
      </c>
      <c r="T219" s="263">
        <v>3</v>
      </c>
      <c r="U219" s="263">
        <v>7</v>
      </c>
      <c r="V219" s="134">
        <v>6072</v>
      </c>
    </row>
    <row r="220" spans="1:22" x14ac:dyDescent="0.15">
      <c r="A220" s="132">
        <v>6073</v>
      </c>
      <c r="B220" s="133" t="s">
        <v>378</v>
      </c>
      <c r="C220" s="263">
        <v>5</v>
      </c>
      <c r="D220" s="263">
        <v>2</v>
      </c>
      <c r="E220" s="263">
        <v>1</v>
      </c>
      <c r="F220" s="263">
        <v>0</v>
      </c>
      <c r="G220" s="263">
        <v>1</v>
      </c>
      <c r="H220" s="263">
        <v>1</v>
      </c>
      <c r="I220" s="263">
        <v>0</v>
      </c>
      <c r="J220" s="263">
        <v>0</v>
      </c>
      <c r="K220" s="263">
        <v>0</v>
      </c>
      <c r="L220" s="263">
        <v>5</v>
      </c>
      <c r="M220" s="263">
        <v>5</v>
      </c>
      <c r="N220" s="263">
        <v>0</v>
      </c>
      <c r="O220" s="263">
        <v>35</v>
      </c>
      <c r="P220" s="263">
        <v>35</v>
      </c>
      <c r="Q220" s="263">
        <v>34789</v>
      </c>
      <c r="R220" s="263">
        <v>18659</v>
      </c>
      <c r="S220" s="263">
        <v>922</v>
      </c>
      <c r="T220" s="263">
        <v>0</v>
      </c>
      <c r="U220" s="263">
        <v>5</v>
      </c>
      <c r="V220" s="134">
        <v>6073</v>
      </c>
    </row>
    <row r="221" spans="1:22" x14ac:dyDescent="0.15">
      <c r="A221" s="132">
        <v>6081</v>
      </c>
      <c r="B221" s="133" t="s">
        <v>379</v>
      </c>
      <c r="C221" s="263">
        <v>2</v>
      </c>
      <c r="D221" s="263">
        <v>1</v>
      </c>
      <c r="E221" s="263">
        <v>0</v>
      </c>
      <c r="F221" s="263">
        <v>1</v>
      </c>
      <c r="G221" s="263">
        <v>0</v>
      </c>
      <c r="H221" s="263">
        <v>0</v>
      </c>
      <c r="I221" s="263">
        <v>0</v>
      </c>
      <c r="J221" s="263">
        <v>0</v>
      </c>
      <c r="K221" s="263">
        <v>0</v>
      </c>
      <c r="L221" s="263">
        <v>2</v>
      </c>
      <c r="M221" s="263">
        <v>2</v>
      </c>
      <c r="N221" s="263">
        <v>0</v>
      </c>
      <c r="O221" s="263">
        <v>1</v>
      </c>
      <c r="P221" s="263">
        <v>1</v>
      </c>
      <c r="Q221" s="267" t="s">
        <v>669</v>
      </c>
      <c r="R221" s="267" t="s">
        <v>669</v>
      </c>
      <c r="S221" s="267" t="s">
        <v>669</v>
      </c>
      <c r="T221" s="263">
        <v>0</v>
      </c>
      <c r="U221" s="263">
        <v>2</v>
      </c>
      <c r="V221" s="134">
        <v>6081</v>
      </c>
    </row>
    <row r="222" spans="1:22" x14ac:dyDescent="0.15">
      <c r="A222" s="132">
        <v>6082</v>
      </c>
      <c r="B222" s="133" t="s">
        <v>380</v>
      </c>
      <c r="C222" s="263">
        <v>36</v>
      </c>
      <c r="D222" s="263">
        <v>11</v>
      </c>
      <c r="E222" s="263">
        <v>15</v>
      </c>
      <c r="F222" s="263">
        <v>9</v>
      </c>
      <c r="G222" s="263">
        <v>1</v>
      </c>
      <c r="H222" s="263">
        <v>0</v>
      </c>
      <c r="I222" s="263">
        <v>0</v>
      </c>
      <c r="J222" s="263">
        <v>0</v>
      </c>
      <c r="K222" s="263">
        <v>0</v>
      </c>
      <c r="L222" s="263">
        <v>36</v>
      </c>
      <c r="M222" s="263">
        <v>36</v>
      </c>
      <c r="N222" s="263">
        <v>0</v>
      </c>
      <c r="O222" s="263">
        <v>0</v>
      </c>
      <c r="P222" s="263">
        <v>0</v>
      </c>
      <c r="Q222" s="267" t="s">
        <v>669</v>
      </c>
      <c r="R222" s="267" t="s">
        <v>669</v>
      </c>
      <c r="S222" s="267" t="s">
        <v>669</v>
      </c>
      <c r="T222" s="263">
        <v>0</v>
      </c>
      <c r="U222" s="263">
        <v>36</v>
      </c>
      <c r="V222" s="134">
        <v>6082</v>
      </c>
    </row>
    <row r="223" spans="1:22" x14ac:dyDescent="0.15">
      <c r="A223" s="132">
        <v>6091</v>
      </c>
      <c r="B223" s="133" t="s">
        <v>381</v>
      </c>
      <c r="C223" s="263">
        <v>16</v>
      </c>
      <c r="D223" s="263">
        <v>0</v>
      </c>
      <c r="E223" s="263">
        <v>1</v>
      </c>
      <c r="F223" s="263">
        <v>2</v>
      </c>
      <c r="G223" s="263">
        <v>6</v>
      </c>
      <c r="H223" s="263">
        <v>7</v>
      </c>
      <c r="I223" s="263">
        <v>0</v>
      </c>
      <c r="J223" s="263">
        <v>0</v>
      </c>
      <c r="K223" s="263">
        <v>0</v>
      </c>
      <c r="L223" s="263">
        <v>16</v>
      </c>
      <c r="M223" s="263">
        <v>16</v>
      </c>
      <c r="N223" s="263">
        <v>0</v>
      </c>
      <c r="O223" s="263">
        <v>14</v>
      </c>
      <c r="P223" s="263">
        <v>14</v>
      </c>
      <c r="Q223" s="263">
        <v>736799</v>
      </c>
      <c r="R223" s="263">
        <v>485</v>
      </c>
      <c r="S223" s="263">
        <v>32710</v>
      </c>
      <c r="T223" s="263">
        <v>16</v>
      </c>
      <c r="U223" s="263">
        <v>0</v>
      </c>
      <c r="V223" s="134">
        <v>6091</v>
      </c>
    </row>
    <row r="224" spans="1:22" x14ac:dyDescent="0.15">
      <c r="A224" s="132">
        <v>6092</v>
      </c>
      <c r="B224" s="133" t="s">
        <v>382</v>
      </c>
      <c r="C224" s="263">
        <v>0</v>
      </c>
      <c r="D224" s="263">
        <v>0</v>
      </c>
      <c r="E224" s="263">
        <v>0</v>
      </c>
      <c r="F224" s="263">
        <v>0</v>
      </c>
      <c r="G224" s="263">
        <v>0</v>
      </c>
      <c r="H224" s="263">
        <v>0</v>
      </c>
      <c r="I224" s="263">
        <v>0</v>
      </c>
      <c r="J224" s="263">
        <v>0</v>
      </c>
      <c r="K224" s="263">
        <v>0</v>
      </c>
      <c r="L224" s="263">
        <v>0</v>
      </c>
      <c r="M224" s="263">
        <v>0</v>
      </c>
      <c r="N224" s="263">
        <v>0</v>
      </c>
      <c r="O224" s="263">
        <v>0</v>
      </c>
      <c r="P224" s="263">
        <v>0</v>
      </c>
      <c r="Q224" s="263">
        <v>0</v>
      </c>
      <c r="R224" s="263">
        <v>0</v>
      </c>
      <c r="S224" s="263">
        <v>0</v>
      </c>
      <c r="T224" s="263">
        <v>0</v>
      </c>
      <c r="U224" s="263">
        <v>0</v>
      </c>
      <c r="V224" s="134">
        <v>6092</v>
      </c>
    </row>
    <row r="225" spans="1:22" x14ac:dyDescent="0.15">
      <c r="A225" s="132">
        <v>6093</v>
      </c>
      <c r="B225" s="133" t="s">
        <v>383</v>
      </c>
      <c r="C225" s="263">
        <v>20</v>
      </c>
      <c r="D225" s="263">
        <v>3</v>
      </c>
      <c r="E225" s="263">
        <v>8</v>
      </c>
      <c r="F225" s="263">
        <v>3</v>
      </c>
      <c r="G225" s="263">
        <v>4</v>
      </c>
      <c r="H225" s="263">
        <v>1</v>
      </c>
      <c r="I225" s="263">
        <v>1</v>
      </c>
      <c r="J225" s="263">
        <v>0</v>
      </c>
      <c r="K225" s="263">
        <v>0</v>
      </c>
      <c r="L225" s="263">
        <v>20</v>
      </c>
      <c r="M225" s="263">
        <v>20</v>
      </c>
      <c r="N225" s="263">
        <v>0</v>
      </c>
      <c r="O225" s="263">
        <v>0</v>
      </c>
      <c r="P225" s="263">
        <v>0</v>
      </c>
      <c r="Q225" s="263">
        <v>132688</v>
      </c>
      <c r="R225" s="263">
        <v>4393</v>
      </c>
      <c r="S225" s="263">
        <v>2926</v>
      </c>
      <c r="T225" s="263">
        <v>1</v>
      </c>
      <c r="U225" s="263">
        <v>19</v>
      </c>
      <c r="V225" s="134">
        <v>6093</v>
      </c>
    </row>
    <row r="226" spans="1:22" x14ac:dyDescent="0.15">
      <c r="A226" s="132">
        <v>6094</v>
      </c>
      <c r="B226" s="133" t="s">
        <v>384</v>
      </c>
      <c r="C226" s="263">
        <v>4</v>
      </c>
      <c r="D226" s="263">
        <v>2</v>
      </c>
      <c r="E226" s="263">
        <v>0</v>
      </c>
      <c r="F226" s="263">
        <v>2</v>
      </c>
      <c r="G226" s="263">
        <v>0</v>
      </c>
      <c r="H226" s="263">
        <v>0</v>
      </c>
      <c r="I226" s="263">
        <v>0</v>
      </c>
      <c r="J226" s="263">
        <v>0</v>
      </c>
      <c r="K226" s="263">
        <v>0</v>
      </c>
      <c r="L226" s="263">
        <v>4</v>
      </c>
      <c r="M226" s="263">
        <v>4</v>
      </c>
      <c r="N226" s="263">
        <v>0</v>
      </c>
      <c r="O226" s="263">
        <v>1</v>
      </c>
      <c r="P226" s="263">
        <v>1</v>
      </c>
      <c r="Q226" s="263">
        <v>16405</v>
      </c>
      <c r="R226" s="263">
        <v>1095</v>
      </c>
      <c r="S226" s="263">
        <v>1180</v>
      </c>
      <c r="T226" s="263">
        <v>0</v>
      </c>
      <c r="U226" s="263">
        <v>4</v>
      </c>
      <c r="V226" s="134">
        <v>6094</v>
      </c>
    </row>
    <row r="227" spans="1:22" x14ac:dyDescent="0.15">
      <c r="A227" s="132">
        <v>6095</v>
      </c>
      <c r="B227" s="133" t="s">
        <v>385</v>
      </c>
      <c r="C227" s="263">
        <v>11</v>
      </c>
      <c r="D227" s="263">
        <v>3</v>
      </c>
      <c r="E227" s="263">
        <v>3</v>
      </c>
      <c r="F227" s="263">
        <v>5</v>
      </c>
      <c r="G227" s="263">
        <v>0</v>
      </c>
      <c r="H227" s="263">
        <v>0</v>
      </c>
      <c r="I227" s="263">
        <v>0</v>
      </c>
      <c r="J227" s="263">
        <v>0</v>
      </c>
      <c r="K227" s="263">
        <v>0</v>
      </c>
      <c r="L227" s="263">
        <v>11</v>
      </c>
      <c r="M227" s="263">
        <v>11</v>
      </c>
      <c r="N227" s="263">
        <v>0</v>
      </c>
      <c r="O227" s="263">
        <v>0</v>
      </c>
      <c r="P227" s="263">
        <v>0</v>
      </c>
      <c r="Q227" s="263">
        <v>59702</v>
      </c>
      <c r="R227" s="263">
        <v>90</v>
      </c>
      <c r="S227" s="263">
        <v>2119</v>
      </c>
      <c r="T227" s="263">
        <v>0</v>
      </c>
      <c r="U227" s="263">
        <v>11</v>
      </c>
      <c r="V227" s="134">
        <v>6095</v>
      </c>
    </row>
    <row r="228" spans="1:22" x14ac:dyDescent="0.15">
      <c r="A228" s="132">
        <v>6096</v>
      </c>
      <c r="B228" s="133" t="s">
        <v>386</v>
      </c>
      <c r="C228" s="263">
        <v>6</v>
      </c>
      <c r="D228" s="263">
        <v>1</v>
      </c>
      <c r="E228" s="263">
        <v>1</v>
      </c>
      <c r="F228" s="263">
        <v>2</v>
      </c>
      <c r="G228" s="263">
        <v>2</v>
      </c>
      <c r="H228" s="263">
        <v>0</v>
      </c>
      <c r="I228" s="263">
        <v>0</v>
      </c>
      <c r="J228" s="263">
        <v>0</v>
      </c>
      <c r="K228" s="263">
        <v>0</v>
      </c>
      <c r="L228" s="263">
        <v>6</v>
      </c>
      <c r="M228" s="263">
        <v>6</v>
      </c>
      <c r="N228" s="263">
        <v>0</v>
      </c>
      <c r="O228" s="263">
        <v>1</v>
      </c>
      <c r="P228" s="263">
        <v>1</v>
      </c>
      <c r="Q228" s="263">
        <v>95306</v>
      </c>
      <c r="R228" s="263">
        <v>560</v>
      </c>
      <c r="S228" s="263">
        <v>2473</v>
      </c>
      <c r="T228" s="263">
        <v>2</v>
      </c>
      <c r="U228" s="263">
        <v>4</v>
      </c>
      <c r="V228" s="134">
        <v>6096</v>
      </c>
    </row>
    <row r="229" spans="1:22" x14ac:dyDescent="0.15">
      <c r="A229" s="132">
        <v>6097</v>
      </c>
      <c r="B229" s="133" t="s">
        <v>387</v>
      </c>
      <c r="C229" s="263">
        <v>0</v>
      </c>
      <c r="D229" s="263">
        <v>0</v>
      </c>
      <c r="E229" s="263">
        <v>0</v>
      </c>
      <c r="F229" s="263">
        <v>0</v>
      </c>
      <c r="G229" s="263">
        <v>0</v>
      </c>
      <c r="H229" s="263">
        <v>0</v>
      </c>
      <c r="I229" s="263">
        <v>0</v>
      </c>
      <c r="J229" s="263">
        <v>0</v>
      </c>
      <c r="K229" s="263">
        <v>0</v>
      </c>
      <c r="L229" s="263">
        <v>0</v>
      </c>
      <c r="M229" s="263">
        <v>0</v>
      </c>
      <c r="N229" s="263">
        <v>0</v>
      </c>
      <c r="O229" s="263">
        <v>0</v>
      </c>
      <c r="P229" s="263">
        <v>0</v>
      </c>
      <c r="Q229" s="263">
        <v>0</v>
      </c>
      <c r="R229" s="263">
        <v>0</v>
      </c>
      <c r="S229" s="263">
        <v>0</v>
      </c>
      <c r="T229" s="263">
        <v>0</v>
      </c>
      <c r="U229" s="263">
        <v>0</v>
      </c>
      <c r="V229" s="134">
        <v>6097</v>
      </c>
    </row>
    <row r="230" spans="1:22" x14ac:dyDescent="0.15">
      <c r="A230" s="132">
        <v>6098</v>
      </c>
      <c r="B230" s="133" t="s">
        <v>388</v>
      </c>
      <c r="C230" s="263">
        <v>14</v>
      </c>
      <c r="D230" s="263">
        <v>3</v>
      </c>
      <c r="E230" s="263">
        <v>1</v>
      </c>
      <c r="F230" s="263">
        <v>6</v>
      </c>
      <c r="G230" s="263">
        <v>2</v>
      </c>
      <c r="H230" s="263">
        <v>1</v>
      </c>
      <c r="I230" s="263">
        <v>1</v>
      </c>
      <c r="J230" s="263">
        <v>0</v>
      </c>
      <c r="K230" s="263">
        <v>0</v>
      </c>
      <c r="L230" s="263">
        <v>14</v>
      </c>
      <c r="M230" s="263">
        <v>14</v>
      </c>
      <c r="N230" s="263">
        <v>0</v>
      </c>
      <c r="O230" s="263">
        <v>0</v>
      </c>
      <c r="P230" s="263">
        <v>0</v>
      </c>
      <c r="Q230" s="263">
        <v>201861</v>
      </c>
      <c r="R230" s="263">
        <v>0</v>
      </c>
      <c r="S230" s="263">
        <v>7771</v>
      </c>
      <c r="T230" s="263">
        <v>5</v>
      </c>
      <c r="U230" s="263">
        <v>9</v>
      </c>
      <c r="V230" s="134">
        <v>6098</v>
      </c>
    </row>
    <row r="231" spans="1:22" x14ac:dyDescent="0.15">
      <c r="A231" s="132">
        <v>6099</v>
      </c>
      <c r="B231" s="133" t="s">
        <v>389</v>
      </c>
      <c r="C231" s="263">
        <v>21</v>
      </c>
      <c r="D231" s="263">
        <v>8</v>
      </c>
      <c r="E231" s="263">
        <v>7</v>
      </c>
      <c r="F231" s="263">
        <v>2</v>
      </c>
      <c r="G231" s="263">
        <v>4</v>
      </c>
      <c r="H231" s="263">
        <v>0</v>
      </c>
      <c r="I231" s="263">
        <v>0</v>
      </c>
      <c r="J231" s="263">
        <v>0</v>
      </c>
      <c r="K231" s="263">
        <v>0</v>
      </c>
      <c r="L231" s="263">
        <v>21</v>
      </c>
      <c r="M231" s="263">
        <v>21</v>
      </c>
      <c r="N231" s="263">
        <v>0</v>
      </c>
      <c r="O231" s="263">
        <v>0</v>
      </c>
      <c r="P231" s="263">
        <v>0</v>
      </c>
      <c r="Q231" s="263">
        <v>210323</v>
      </c>
      <c r="R231" s="263">
        <v>56881</v>
      </c>
      <c r="S231" s="263">
        <v>4923</v>
      </c>
      <c r="T231" s="263">
        <v>8</v>
      </c>
      <c r="U231" s="263">
        <v>13</v>
      </c>
      <c r="V231" s="134">
        <v>6099</v>
      </c>
    </row>
    <row r="232" spans="1:22" ht="39" customHeight="1" x14ac:dyDescent="0.15">
      <c r="A232" s="132">
        <v>6112</v>
      </c>
      <c r="B232" s="133" t="s">
        <v>390</v>
      </c>
      <c r="C232" s="263">
        <v>5</v>
      </c>
      <c r="D232" s="263">
        <v>3</v>
      </c>
      <c r="E232" s="263">
        <v>1</v>
      </c>
      <c r="F232" s="263">
        <v>1</v>
      </c>
      <c r="G232" s="263">
        <v>0</v>
      </c>
      <c r="H232" s="263">
        <v>0</v>
      </c>
      <c r="I232" s="263">
        <v>0</v>
      </c>
      <c r="J232" s="263">
        <v>0</v>
      </c>
      <c r="K232" s="263">
        <v>0</v>
      </c>
      <c r="L232" s="263">
        <v>5</v>
      </c>
      <c r="M232" s="263">
        <v>5</v>
      </c>
      <c r="N232" s="263">
        <v>0</v>
      </c>
      <c r="O232" s="263">
        <v>0</v>
      </c>
      <c r="P232" s="263">
        <v>0</v>
      </c>
      <c r="Q232" s="263">
        <v>13653</v>
      </c>
      <c r="R232" s="263">
        <v>0</v>
      </c>
      <c r="S232" s="263">
        <v>0</v>
      </c>
      <c r="T232" s="263">
        <v>0</v>
      </c>
      <c r="U232" s="263">
        <v>5</v>
      </c>
      <c r="V232" s="134">
        <v>6112</v>
      </c>
    </row>
    <row r="233" spans="1:22" x14ac:dyDescent="0.15">
      <c r="A233" s="132">
        <v>6113</v>
      </c>
      <c r="B233" s="133" t="s">
        <v>391</v>
      </c>
      <c r="C233" s="263">
        <v>17</v>
      </c>
      <c r="D233" s="263">
        <v>8</v>
      </c>
      <c r="E233" s="263">
        <v>1</v>
      </c>
      <c r="F233" s="263">
        <v>2</v>
      </c>
      <c r="G233" s="263">
        <v>4</v>
      </c>
      <c r="H233" s="263">
        <v>1</v>
      </c>
      <c r="I233" s="263">
        <v>1</v>
      </c>
      <c r="J233" s="263">
        <v>0</v>
      </c>
      <c r="K233" s="263">
        <v>0</v>
      </c>
      <c r="L233" s="263">
        <v>17</v>
      </c>
      <c r="M233" s="263">
        <v>17</v>
      </c>
      <c r="N233" s="263">
        <v>0</v>
      </c>
      <c r="O233" s="263">
        <v>2</v>
      </c>
      <c r="P233" s="263">
        <v>2</v>
      </c>
      <c r="Q233" s="263">
        <v>246681</v>
      </c>
      <c r="R233" s="263">
        <v>0</v>
      </c>
      <c r="S233" s="263">
        <v>0</v>
      </c>
      <c r="T233" s="263">
        <v>0</v>
      </c>
      <c r="U233" s="263">
        <v>17</v>
      </c>
      <c r="V233" s="134">
        <v>6113</v>
      </c>
    </row>
    <row r="234" spans="1:22" x14ac:dyDescent="0.15">
      <c r="A234" s="132">
        <v>6114</v>
      </c>
      <c r="B234" s="133" t="s">
        <v>392</v>
      </c>
      <c r="C234" s="263">
        <v>12</v>
      </c>
      <c r="D234" s="263">
        <v>3</v>
      </c>
      <c r="E234" s="263">
        <v>3</v>
      </c>
      <c r="F234" s="263">
        <v>3</v>
      </c>
      <c r="G234" s="263">
        <v>1</v>
      </c>
      <c r="H234" s="263">
        <v>0</v>
      </c>
      <c r="I234" s="263">
        <v>2</v>
      </c>
      <c r="J234" s="263">
        <v>0</v>
      </c>
      <c r="K234" s="263">
        <v>0</v>
      </c>
      <c r="L234" s="263">
        <v>12</v>
      </c>
      <c r="M234" s="263">
        <v>12</v>
      </c>
      <c r="N234" s="263">
        <v>0</v>
      </c>
      <c r="O234" s="263">
        <v>0</v>
      </c>
      <c r="P234" s="263">
        <v>0</v>
      </c>
      <c r="Q234" s="263">
        <v>317097</v>
      </c>
      <c r="R234" s="263">
        <v>48203</v>
      </c>
      <c r="S234" s="263">
        <v>0</v>
      </c>
      <c r="T234" s="263">
        <v>0</v>
      </c>
      <c r="U234" s="263">
        <v>12</v>
      </c>
      <c r="V234" s="134">
        <v>6114</v>
      </c>
    </row>
    <row r="235" spans="1:22" x14ac:dyDescent="0.15">
      <c r="A235" s="132">
        <v>6119</v>
      </c>
      <c r="B235" s="133" t="s">
        <v>393</v>
      </c>
      <c r="C235" s="263">
        <v>15</v>
      </c>
      <c r="D235" s="263">
        <v>0</v>
      </c>
      <c r="E235" s="263">
        <v>3</v>
      </c>
      <c r="F235" s="263">
        <v>8</v>
      </c>
      <c r="G235" s="263">
        <v>3</v>
      </c>
      <c r="H235" s="263">
        <v>0</v>
      </c>
      <c r="I235" s="263">
        <v>0</v>
      </c>
      <c r="J235" s="263">
        <v>1</v>
      </c>
      <c r="K235" s="263">
        <v>0</v>
      </c>
      <c r="L235" s="263">
        <v>15</v>
      </c>
      <c r="M235" s="263">
        <v>15</v>
      </c>
      <c r="N235" s="263">
        <v>0</v>
      </c>
      <c r="O235" s="263">
        <v>0</v>
      </c>
      <c r="P235" s="263">
        <v>0</v>
      </c>
      <c r="Q235" s="263">
        <v>272291</v>
      </c>
      <c r="R235" s="263">
        <v>25535</v>
      </c>
      <c r="S235" s="263">
        <v>0</v>
      </c>
      <c r="T235" s="263">
        <v>0</v>
      </c>
      <c r="U235" s="263">
        <v>15</v>
      </c>
      <c r="V235" s="134">
        <v>6119</v>
      </c>
    </row>
    <row r="236" spans="1:22" x14ac:dyDescent="0.15">
      <c r="A236" s="132">
        <v>6121</v>
      </c>
      <c r="B236" s="133" t="s">
        <v>237</v>
      </c>
      <c r="C236" s="263">
        <v>6</v>
      </c>
      <c r="D236" s="263">
        <v>0</v>
      </c>
      <c r="E236" s="263">
        <v>1</v>
      </c>
      <c r="F236" s="263">
        <v>1</v>
      </c>
      <c r="G236" s="263">
        <v>1</v>
      </c>
      <c r="H236" s="263">
        <v>2</v>
      </c>
      <c r="I236" s="263">
        <v>1</v>
      </c>
      <c r="J236" s="263">
        <v>0</v>
      </c>
      <c r="K236" s="263">
        <v>0</v>
      </c>
      <c r="L236" s="263">
        <v>6</v>
      </c>
      <c r="M236" s="263">
        <v>6</v>
      </c>
      <c r="N236" s="263">
        <v>0</v>
      </c>
      <c r="O236" s="263">
        <v>0</v>
      </c>
      <c r="P236" s="263">
        <v>0</v>
      </c>
      <c r="Q236" s="263">
        <v>351365</v>
      </c>
      <c r="R236" s="263">
        <v>1386</v>
      </c>
      <c r="S236" s="263">
        <v>0</v>
      </c>
      <c r="T236" s="263">
        <v>0</v>
      </c>
      <c r="U236" s="263">
        <v>6</v>
      </c>
      <c r="V236" s="134">
        <v>6121</v>
      </c>
    </row>
    <row r="237" spans="1:22" x14ac:dyDescent="0.15">
      <c r="A237" s="136">
        <v>6199</v>
      </c>
      <c r="B237" s="137" t="s">
        <v>238</v>
      </c>
      <c r="C237" s="266">
        <v>6</v>
      </c>
      <c r="D237" s="266">
        <v>1</v>
      </c>
      <c r="E237" s="266">
        <v>0</v>
      </c>
      <c r="F237" s="266">
        <v>3</v>
      </c>
      <c r="G237" s="266">
        <v>0</v>
      </c>
      <c r="H237" s="266">
        <v>1</v>
      </c>
      <c r="I237" s="266">
        <v>0</v>
      </c>
      <c r="J237" s="266">
        <v>0</v>
      </c>
      <c r="K237" s="266">
        <v>1</v>
      </c>
      <c r="L237" s="266">
        <v>6</v>
      </c>
      <c r="M237" s="266">
        <v>6</v>
      </c>
      <c r="N237" s="266">
        <v>0</v>
      </c>
      <c r="O237" s="266">
        <v>0</v>
      </c>
      <c r="P237" s="266">
        <v>0</v>
      </c>
      <c r="Q237" s="266">
        <v>329586</v>
      </c>
      <c r="R237" s="266">
        <v>9368</v>
      </c>
      <c r="S237" s="266">
        <v>0</v>
      </c>
      <c r="T237" s="266">
        <v>0</v>
      </c>
      <c r="U237" s="266">
        <v>6</v>
      </c>
      <c r="V237" s="138">
        <v>6199</v>
      </c>
    </row>
    <row r="239" spans="1:22" x14ac:dyDescent="0.15">
      <c r="A239" s="244" t="s">
        <v>667</v>
      </c>
    </row>
    <row r="240" spans="1:22" x14ac:dyDescent="0.15">
      <c r="A240" s="244" t="s">
        <v>668</v>
      </c>
    </row>
  </sheetData>
  <autoFilter ref="A6:W237">
    <filterColumn colId="0" showButton="0"/>
  </autoFilter>
  <mergeCells count="11">
    <mergeCell ref="V3:V6"/>
    <mergeCell ref="C4:C6"/>
    <mergeCell ref="D4:K4"/>
    <mergeCell ref="L4:L6"/>
    <mergeCell ref="M4:M6"/>
    <mergeCell ref="N4:N6"/>
    <mergeCell ref="A7:B7"/>
    <mergeCell ref="A1:B2"/>
    <mergeCell ref="A3:B6"/>
    <mergeCell ref="C3:K3"/>
    <mergeCell ref="L3:N3"/>
  </mergeCells>
  <phoneticPr fontId="2"/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B2"/>
    </sheetView>
  </sheetViews>
  <sheetFormatPr defaultRowHeight="13.5" x14ac:dyDescent="0.15"/>
  <cols>
    <col min="1" max="1" width="9" style="135"/>
    <col min="2" max="2" width="20.875" style="135" customWidth="1"/>
    <col min="3" max="3" width="8.625" style="135" bestFit="1" customWidth="1"/>
    <col min="4" max="4" width="7.625" style="135" customWidth="1"/>
    <col min="5" max="5" width="7.75" style="135" customWidth="1"/>
    <col min="6" max="6" width="7.625" style="135" customWidth="1"/>
    <col min="7" max="7" width="7.875" style="135" customWidth="1"/>
    <col min="8" max="8" width="7.75" style="135" customWidth="1"/>
    <col min="9" max="9" width="8.875" style="135" customWidth="1"/>
    <col min="10" max="10" width="8.5" style="135" customWidth="1"/>
    <col min="11" max="11" width="8.25" style="135" customWidth="1"/>
    <col min="12" max="12" width="10.875" style="135" customWidth="1"/>
    <col min="13" max="13" width="13.875" style="135" bestFit="1" customWidth="1"/>
    <col min="14" max="14" width="14.375" style="135" customWidth="1"/>
    <col min="15" max="16" width="12.25" style="135" bestFit="1" customWidth="1"/>
    <col min="17" max="17" width="19.75" style="135" bestFit="1" customWidth="1"/>
    <col min="18" max="257" width="9" style="135"/>
    <col min="258" max="258" width="19.25" style="135" customWidth="1"/>
    <col min="259" max="259" width="8.625" style="135" bestFit="1" customWidth="1"/>
    <col min="260" max="260" width="7.625" style="135" customWidth="1"/>
    <col min="261" max="261" width="7.75" style="135" customWidth="1"/>
    <col min="262" max="262" width="7.625" style="135" customWidth="1"/>
    <col min="263" max="263" width="7.875" style="135" customWidth="1"/>
    <col min="264" max="264" width="7.75" style="135" customWidth="1"/>
    <col min="265" max="265" width="8.875" style="135" customWidth="1"/>
    <col min="266" max="266" width="8.5" style="135" customWidth="1"/>
    <col min="267" max="267" width="8.25" style="135" customWidth="1"/>
    <col min="268" max="268" width="10.875" style="135" customWidth="1"/>
    <col min="269" max="269" width="13.875" style="135" bestFit="1" customWidth="1"/>
    <col min="270" max="270" width="13.625" style="135" bestFit="1" customWidth="1"/>
    <col min="271" max="272" width="12.25" style="135" bestFit="1" customWidth="1"/>
    <col min="273" max="273" width="19.75" style="135" bestFit="1" customWidth="1"/>
    <col min="274" max="513" width="9" style="135"/>
    <col min="514" max="514" width="19.25" style="135" customWidth="1"/>
    <col min="515" max="515" width="8.625" style="135" bestFit="1" customWidth="1"/>
    <col min="516" max="516" width="7.625" style="135" customWidth="1"/>
    <col min="517" max="517" width="7.75" style="135" customWidth="1"/>
    <col min="518" max="518" width="7.625" style="135" customWidth="1"/>
    <col min="519" max="519" width="7.875" style="135" customWidth="1"/>
    <col min="520" max="520" width="7.75" style="135" customWidth="1"/>
    <col min="521" max="521" width="8.875" style="135" customWidth="1"/>
    <col min="522" max="522" width="8.5" style="135" customWidth="1"/>
    <col min="523" max="523" width="8.25" style="135" customWidth="1"/>
    <col min="524" max="524" width="10.875" style="135" customWidth="1"/>
    <col min="525" max="525" width="13.875" style="135" bestFit="1" customWidth="1"/>
    <col min="526" max="526" width="13.625" style="135" bestFit="1" customWidth="1"/>
    <col min="527" max="528" width="12.25" style="135" bestFit="1" customWidth="1"/>
    <col min="529" max="529" width="19.75" style="135" bestFit="1" customWidth="1"/>
    <col min="530" max="769" width="9" style="135"/>
    <col min="770" max="770" width="19.25" style="135" customWidth="1"/>
    <col min="771" max="771" width="8.625" style="135" bestFit="1" customWidth="1"/>
    <col min="772" max="772" width="7.625" style="135" customWidth="1"/>
    <col min="773" max="773" width="7.75" style="135" customWidth="1"/>
    <col min="774" max="774" width="7.625" style="135" customWidth="1"/>
    <col min="775" max="775" width="7.875" style="135" customWidth="1"/>
    <col min="776" max="776" width="7.75" style="135" customWidth="1"/>
    <col min="777" max="777" width="8.875" style="135" customWidth="1"/>
    <col min="778" max="778" width="8.5" style="135" customWidth="1"/>
    <col min="779" max="779" width="8.25" style="135" customWidth="1"/>
    <col min="780" max="780" width="10.875" style="135" customWidth="1"/>
    <col min="781" max="781" width="13.875" style="135" bestFit="1" customWidth="1"/>
    <col min="782" max="782" width="13.625" style="135" bestFit="1" customWidth="1"/>
    <col min="783" max="784" width="12.25" style="135" bestFit="1" customWidth="1"/>
    <col min="785" max="785" width="19.75" style="135" bestFit="1" customWidth="1"/>
    <col min="786" max="1025" width="9" style="135"/>
    <col min="1026" max="1026" width="19.25" style="135" customWidth="1"/>
    <col min="1027" max="1027" width="8.625" style="135" bestFit="1" customWidth="1"/>
    <col min="1028" max="1028" width="7.625" style="135" customWidth="1"/>
    <col min="1029" max="1029" width="7.75" style="135" customWidth="1"/>
    <col min="1030" max="1030" width="7.625" style="135" customWidth="1"/>
    <col min="1031" max="1031" width="7.875" style="135" customWidth="1"/>
    <col min="1032" max="1032" width="7.75" style="135" customWidth="1"/>
    <col min="1033" max="1033" width="8.875" style="135" customWidth="1"/>
    <col min="1034" max="1034" width="8.5" style="135" customWidth="1"/>
    <col min="1035" max="1035" width="8.25" style="135" customWidth="1"/>
    <col min="1036" max="1036" width="10.875" style="135" customWidth="1"/>
    <col min="1037" max="1037" width="13.875" style="135" bestFit="1" customWidth="1"/>
    <col min="1038" max="1038" width="13.625" style="135" bestFit="1" customWidth="1"/>
    <col min="1039" max="1040" width="12.25" style="135" bestFit="1" customWidth="1"/>
    <col min="1041" max="1041" width="19.75" style="135" bestFit="1" customWidth="1"/>
    <col min="1042" max="1281" width="9" style="135"/>
    <col min="1282" max="1282" width="19.25" style="135" customWidth="1"/>
    <col min="1283" max="1283" width="8.625" style="135" bestFit="1" customWidth="1"/>
    <col min="1284" max="1284" width="7.625" style="135" customWidth="1"/>
    <col min="1285" max="1285" width="7.75" style="135" customWidth="1"/>
    <col min="1286" max="1286" width="7.625" style="135" customWidth="1"/>
    <col min="1287" max="1287" width="7.875" style="135" customWidth="1"/>
    <col min="1288" max="1288" width="7.75" style="135" customWidth="1"/>
    <col min="1289" max="1289" width="8.875" style="135" customWidth="1"/>
    <col min="1290" max="1290" width="8.5" style="135" customWidth="1"/>
    <col min="1291" max="1291" width="8.25" style="135" customWidth="1"/>
    <col min="1292" max="1292" width="10.875" style="135" customWidth="1"/>
    <col min="1293" max="1293" width="13.875" style="135" bestFit="1" customWidth="1"/>
    <col min="1294" max="1294" width="13.625" style="135" bestFit="1" customWidth="1"/>
    <col min="1295" max="1296" width="12.25" style="135" bestFit="1" customWidth="1"/>
    <col min="1297" max="1297" width="19.75" style="135" bestFit="1" customWidth="1"/>
    <col min="1298" max="1537" width="9" style="135"/>
    <col min="1538" max="1538" width="19.25" style="135" customWidth="1"/>
    <col min="1539" max="1539" width="8.625" style="135" bestFit="1" customWidth="1"/>
    <col min="1540" max="1540" width="7.625" style="135" customWidth="1"/>
    <col min="1541" max="1541" width="7.75" style="135" customWidth="1"/>
    <col min="1542" max="1542" width="7.625" style="135" customWidth="1"/>
    <col min="1543" max="1543" width="7.875" style="135" customWidth="1"/>
    <col min="1544" max="1544" width="7.75" style="135" customWidth="1"/>
    <col min="1545" max="1545" width="8.875" style="135" customWidth="1"/>
    <col min="1546" max="1546" width="8.5" style="135" customWidth="1"/>
    <col min="1547" max="1547" width="8.25" style="135" customWidth="1"/>
    <col min="1548" max="1548" width="10.875" style="135" customWidth="1"/>
    <col min="1549" max="1549" width="13.875" style="135" bestFit="1" customWidth="1"/>
    <col min="1550" max="1550" width="13.625" style="135" bestFit="1" customWidth="1"/>
    <col min="1551" max="1552" width="12.25" style="135" bestFit="1" customWidth="1"/>
    <col min="1553" max="1553" width="19.75" style="135" bestFit="1" customWidth="1"/>
    <col min="1554" max="1793" width="9" style="135"/>
    <col min="1794" max="1794" width="19.25" style="135" customWidth="1"/>
    <col min="1795" max="1795" width="8.625" style="135" bestFit="1" customWidth="1"/>
    <col min="1796" max="1796" width="7.625" style="135" customWidth="1"/>
    <col min="1797" max="1797" width="7.75" style="135" customWidth="1"/>
    <col min="1798" max="1798" width="7.625" style="135" customWidth="1"/>
    <col min="1799" max="1799" width="7.875" style="135" customWidth="1"/>
    <col min="1800" max="1800" width="7.75" style="135" customWidth="1"/>
    <col min="1801" max="1801" width="8.875" style="135" customWidth="1"/>
    <col min="1802" max="1802" width="8.5" style="135" customWidth="1"/>
    <col min="1803" max="1803" width="8.25" style="135" customWidth="1"/>
    <col min="1804" max="1804" width="10.875" style="135" customWidth="1"/>
    <col min="1805" max="1805" width="13.875" style="135" bestFit="1" customWidth="1"/>
    <col min="1806" max="1806" width="13.625" style="135" bestFit="1" customWidth="1"/>
    <col min="1807" max="1808" width="12.25" style="135" bestFit="1" customWidth="1"/>
    <col min="1809" max="1809" width="19.75" style="135" bestFit="1" customWidth="1"/>
    <col min="1810" max="2049" width="9" style="135"/>
    <col min="2050" max="2050" width="19.25" style="135" customWidth="1"/>
    <col min="2051" max="2051" width="8.625" style="135" bestFit="1" customWidth="1"/>
    <col min="2052" max="2052" width="7.625" style="135" customWidth="1"/>
    <col min="2053" max="2053" width="7.75" style="135" customWidth="1"/>
    <col min="2054" max="2054" width="7.625" style="135" customWidth="1"/>
    <col min="2055" max="2055" width="7.875" style="135" customWidth="1"/>
    <col min="2056" max="2056" width="7.75" style="135" customWidth="1"/>
    <col min="2057" max="2057" width="8.875" style="135" customWidth="1"/>
    <col min="2058" max="2058" width="8.5" style="135" customWidth="1"/>
    <col min="2059" max="2059" width="8.25" style="135" customWidth="1"/>
    <col min="2060" max="2060" width="10.875" style="135" customWidth="1"/>
    <col min="2061" max="2061" width="13.875" style="135" bestFit="1" customWidth="1"/>
    <col min="2062" max="2062" width="13.625" style="135" bestFit="1" customWidth="1"/>
    <col min="2063" max="2064" width="12.25" style="135" bestFit="1" customWidth="1"/>
    <col min="2065" max="2065" width="19.75" style="135" bestFit="1" customWidth="1"/>
    <col min="2066" max="2305" width="9" style="135"/>
    <col min="2306" max="2306" width="19.25" style="135" customWidth="1"/>
    <col min="2307" max="2307" width="8.625" style="135" bestFit="1" customWidth="1"/>
    <col min="2308" max="2308" width="7.625" style="135" customWidth="1"/>
    <col min="2309" max="2309" width="7.75" style="135" customWidth="1"/>
    <col min="2310" max="2310" width="7.625" style="135" customWidth="1"/>
    <col min="2311" max="2311" width="7.875" style="135" customWidth="1"/>
    <col min="2312" max="2312" width="7.75" style="135" customWidth="1"/>
    <col min="2313" max="2313" width="8.875" style="135" customWidth="1"/>
    <col min="2314" max="2314" width="8.5" style="135" customWidth="1"/>
    <col min="2315" max="2315" width="8.25" style="135" customWidth="1"/>
    <col min="2316" max="2316" width="10.875" style="135" customWidth="1"/>
    <col min="2317" max="2317" width="13.875" style="135" bestFit="1" customWidth="1"/>
    <col min="2318" max="2318" width="13.625" style="135" bestFit="1" customWidth="1"/>
    <col min="2319" max="2320" width="12.25" style="135" bestFit="1" customWidth="1"/>
    <col min="2321" max="2321" width="19.75" style="135" bestFit="1" customWidth="1"/>
    <col min="2322" max="2561" width="9" style="135"/>
    <col min="2562" max="2562" width="19.25" style="135" customWidth="1"/>
    <col min="2563" max="2563" width="8.625" style="135" bestFit="1" customWidth="1"/>
    <col min="2564" max="2564" width="7.625" style="135" customWidth="1"/>
    <col min="2565" max="2565" width="7.75" style="135" customWidth="1"/>
    <col min="2566" max="2566" width="7.625" style="135" customWidth="1"/>
    <col min="2567" max="2567" width="7.875" style="135" customWidth="1"/>
    <col min="2568" max="2568" width="7.75" style="135" customWidth="1"/>
    <col min="2569" max="2569" width="8.875" style="135" customWidth="1"/>
    <col min="2570" max="2570" width="8.5" style="135" customWidth="1"/>
    <col min="2571" max="2571" width="8.25" style="135" customWidth="1"/>
    <col min="2572" max="2572" width="10.875" style="135" customWidth="1"/>
    <col min="2573" max="2573" width="13.875" style="135" bestFit="1" customWidth="1"/>
    <col min="2574" max="2574" width="13.625" style="135" bestFit="1" customWidth="1"/>
    <col min="2575" max="2576" width="12.25" style="135" bestFit="1" customWidth="1"/>
    <col min="2577" max="2577" width="19.75" style="135" bestFit="1" customWidth="1"/>
    <col min="2578" max="2817" width="9" style="135"/>
    <col min="2818" max="2818" width="19.25" style="135" customWidth="1"/>
    <col min="2819" max="2819" width="8.625" style="135" bestFit="1" customWidth="1"/>
    <col min="2820" max="2820" width="7.625" style="135" customWidth="1"/>
    <col min="2821" max="2821" width="7.75" style="135" customWidth="1"/>
    <col min="2822" max="2822" width="7.625" style="135" customWidth="1"/>
    <col min="2823" max="2823" width="7.875" style="135" customWidth="1"/>
    <col min="2824" max="2824" width="7.75" style="135" customWidth="1"/>
    <col min="2825" max="2825" width="8.875" style="135" customWidth="1"/>
    <col min="2826" max="2826" width="8.5" style="135" customWidth="1"/>
    <col min="2827" max="2827" width="8.25" style="135" customWidth="1"/>
    <col min="2828" max="2828" width="10.875" style="135" customWidth="1"/>
    <col min="2829" max="2829" width="13.875" style="135" bestFit="1" customWidth="1"/>
    <col min="2830" max="2830" width="13.625" style="135" bestFit="1" customWidth="1"/>
    <col min="2831" max="2832" width="12.25" style="135" bestFit="1" customWidth="1"/>
    <col min="2833" max="2833" width="19.75" style="135" bestFit="1" customWidth="1"/>
    <col min="2834" max="3073" width="9" style="135"/>
    <col min="3074" max="3074" width="19.25" style="135" customWidth="1"/>
    <col min="3075" max="3075" width="8.625" style="135" bestFit="1" customWidth="1"/>
    <col min="3076" max="3076" width="7.625" style="135" customWidth="1"/>
    <col min="3077" max="3077" width="7.75" style="135" customWidth="1"/>
    <col min="3078" max="3078" width="7.625" style="135" customWidth="1"/>
    <col min="3079" max="3079" width="7.875" style="135" customWidth="1"/>
    <col min="3080" max="3080" width="7.75" style="135" customWidth="1"/>
    <col min="3081" max="3081" width="8.875" style="135" customWidth="1"/>
    <col min="3082" max="3082" width="8.5" style="135" customWidth="1"/>
    <col min="3083" max="3083" width="8.25" style="135" customWidth="1"/>
    <col min="3084" max="3084" width="10.875" style="135" customWidth="1"/>
    <col min="3085" max="3085" width="13.875" style="135" bestFit="1" customWidth="1"/>
    <col min="3086" max="3086" width="13.625" style="135" bestFit="1" customWidth="1"/>
    <col min="3087" max="3088" width="12.25" style="135" bestFit="1" customWidth="1"/>
    <col min="3089" max="3089" width="19.75" style="135" bestFit="1" customWidth="1"/>
    <col min="3090" max="3329" width="9" style="135"/>
    <col min="3330" max="3330" width="19.25" style="135" customWidth="1"/>
    <col min="3331" max="3331" width="8.625" style="135" bestFit="1" customWidth="1"/>
    <col min="3332" max="3332" width="7.625" style="135" customWidth="1"/>
    <col min="3333" max="3333" width="7.75" style="135" customWidth="1"/>
    <col min="3334" max="3334" width="7.625" style="135" customWidth="1"/>
    <col min="3335" max="3335" width="7.875" style="135" customWidth="1"/>
    <col min="3336" max="3336" width="7.75" style="135" customWidth="1"/>
    <col min="3337" max="3337" width="8.875" style="135" customWidth="1"/>
    <col min="3338" max="3338" width="8.5" style="135" customWidth="1"/>
    <col min="3339" max="3339" width="8.25" style="135" customWidth="1"/>
    <col min="3340" max="3340" width="10.875" style="135" customWidth="1"/>
    <col min="3341" max="3341" width="13.875" style="135" bestFit="1" customWidth="1"/>
    <col min="3342" max="3342" width="13.625" style="135" bestFit="1" customWidth="1"/>
    <col min="3343" max="3344" width="12.25" style="135" bestFit="1" customWidth="1"/>
    <col min="3345" max="3345" width="19.75" style="135" bestFit="1" customWidth="1"/>
    <col min="3346" max="3585" width="9" style="135"/>
    <col min="3586" max="3586" width="19.25" style="135" customWidth="1"/>
    <col min="3587" max="3587" width="8.625" style="135" bestFit="1" customWidth="1"/>
    <col min="3588" max="3588" width="7.625" style="135" customWidth="1"/>
    <col min="3589" max="3589" width="7.75" style="135" customWidth="1"/>
    <col min="3590" max="3590" width="7.625" style="135" customWidth="1"/>
    <col min="3591" max="3591" width="7.875" style="135" customWidth="1"/>
    <col min="3592" max="3592" width="7.75" style="135" customWidth="1"/>
    <col min="3593" max="3593" width="8.875" style="135" customWidth="1"/>
    <col min="3594" max="3594" width="8.5" style="135" customWidth="1"/>
    <col min="3595" max="3595" width="8.25" style="135" customWidth="1"/>
    <col min="3596" max="3596" width="10.875" style="135" customWidth="1"/>
    <col min="3597" max="3597" width="13.875" style="135" bestFit="1" customWidth="1"/>
    <col min="3598" max="3598" width="13.625" style="135" bestFit="1" customWidth="1"/>
    <col min="3599" max="3600" width="12.25" style="135" bestFit="1" customWidth="1"/>
    <col min="3601" max="3601" width="19.75" style="135" bestFit="1" customWidth="1"/>
    <col min="3602" max="3841" width="9" style="135"/>
    <col min="3842" max="3842" width="19.25" style="135" customWidth="1"/>
    <col min="3843" max="3843" width="8.625" style="135" bestFit="1" customWidth="1"/>
    <col min="3844" max="3844" width="7.625" style="135" customWidth="1"/>
    <col min="3845" max="3845" width="7.75" style="135" customWidth="1"/>
    <col min="3846" max="3846" width="7.625" style="135" customWidth="1"/>
    <col min="3847" max="3847" width="7.875" style="135" customWidth="1"/>
    <col min="3848" max="3848" width="7.75" style="135" customWidth="1"/>
    <col min="3849" max="3849" width="8.875" style="135" customWidth="1"/>
    <col min="3850" max="3850" width="8.5" style="135" customWidth="1"/>
    <col min="3851" max="3851" width="8.25" style="135" customWidth="1"/>
    <col min="3852" max="3852" width="10.875" style="135" customWidth="1"/>
    <col min="3853" max="3853" width="13.875" style="135" bestFit="1" customWidth="1"/>
    <col min="3854" max="3854" width="13.625" style="135" bestFit="1" customWidth="1"/>
    <col min="3855" max="3856" width="12.25" style="135" bestFit="1" customWidth="1"/>
    <col min="3857" max="3857" width="19.75" style="135" bestFit="1" customWidth="1"/>
    <col min="3858" max="4097" width="9" style="135"/>
    <col min="4098" max="4098" width="19.25" style="135" customWidth="1"/>
    <col min="4099" max="4099" width="8.625" style="135" bestFit="1" customWidth="1"/>
    <col min="4100" max="4100" width="7.625" style="135" customWidth="1"/>
    <col min="4101" max="4101" width="7.75" style="135" customWidth="1"/>
    <col min="4102" max="4102" width="7.625" style="135" customWidth="1"/>
    <col min="4103" max="4103" width="7.875" style="135" customWidth="1"/>
    <col min="4104" max="4104" width="7.75" style="135" customWidth="1"/>
    <col min="4105" max="4105" width="8.875" style="135" customWidth="1"/>
    <col min="4106" max="4106" width="8.5" style="135" customWidth="1"/>
    <col min="4107" max="4107" width="8.25" style="135" customWidth="1"/>
    <col min="4108" max="4108" width="10.875" style="135" customWidth="1"/>
    <col min="4109" max="4109" width="13.875" style="135" bestFit="1" customWidth="1"/>
    <col min="4110" max="4110" width="13.625" style="135" bestFit="1" customWidth="1"/>
    <col min="4111" max="4112" width="12.25" style="135" bestFit="1" customWidth="1"/>
    <col min="4113" max="4113" width="19.75" style="135" bestFit="1" customWidth="1"/>
    <col min="4114" max="4353" width="9" style="135"/>
    <col min="4354" max="4354" width="19.25" style="135" customWidth="1"/>
    <col min="4355" max="4355" width="8.625" style="135" bestFit="1" customWidth="1"/>
    <col min="4356" max="4356" width="7.625" style="135" customWidth="1"/>
    <col min="4357" max="4357" width="7.75" style="135" customWidth="1"/>
    <col min="4358" max="4358" width="7.625" style="135" customWidth="1"/>
    <col min="4359" max="4359" width="7.875" style="135" customWidth="1"/>
    <col min="4360" max="4360" width="7.75" style="135" customWidth="1"/>
    <col min="4361" max="4361" width="8.875" style="135" customWidth="1"/>
    <col min="4362" max="4362" width="8.5" style="135" customWidth="1"/>
    <col min="4363" max="4363" width="8.25" style="135" customWidth="1"/>
    <col min="4364" max="4364" width="10.875" style="135" customWidth="1"/>
    <col min="4365" max="4365" width="13.875" style="135" bestFit="1" customWidth="1"/>
    <col min="4366" max="4366" width="13.625" style="135" bestFit="1" customWidth="1"/>
    <col min="4367" max="4368" width="12.25" style="135" bestFit="1" customWidth="1"/>
    <col min="4369" max="4369" width="19.75" style="135" bestFit="1" customWidth="1"/>
    <col min="4370" max="4609" width="9" style="135"/>
    <col min="4610" max="4610" width="19.25" style="135" customWidth="1"/>
    <col min="4611" max="4611" width="8.625" style="135" bestFit="1" customWidth="1"/>
    <col min="4612" max="4612" width="7.625" style="135" customWidth="1"/>
    <col min="4613" max="4613" width="7.75" style="135" customWidth="1"/>
    <col min="4614" max="4614" width="7.625" style="135" customWidth="1"/>
    <col min="4615" max="4615" width="7.875" style="135" customWidth="1"/>
    <col min="4616" max="4616" width="7.75" style="135" customWidth="1"/>
    <col min="4617" max="4617" width="8.875" style="135" customWidth="1"/>
    <col min="4618" max="4618" width="8.5" style="135" customWidth="1"/>
    <col min="4619" max="4619" width="8.25" style="135" customWidth="1"/>
    <col min="4620" max="4620" width="10.875" style="135" customWidth="1"/>
    <col min="4621" max="4621" width="13.875" style="135" bestFit="1" customWidth="1"/>
    <col min="4622" max="4622" width="13.625" style="135" bestFit="1" customWidth="1"/>
    <col min="4623" max="4624" width="12.25" style="135" bestFit="1" customWidth="1"/>
    <col min="4625" max="4625" width="19.75" style="135" bestFit="1" customWidth="1"/>
    <col min="4626" max="4865" width="9" style="135"/>
    <col min="4866" max="4866" width="19.25" style="135" customWidth="1"/>
    <col min="4867" max="4867" width="8.625" style="135" bestFit="1" customWidth="1"/>
    <col min="4868" max="4868" width="7.625" style="135" customWidth="1"/>
    <col min="4869" max="4869" width="7.75" style="135" customWidth="1"/>
    <col min="4870" max="4870" width="7.625" style="135" customWidth="1"/>
    <col min="4871" max="4871" width="7.875" style="135" customWidth="1"/>
    <col min="4872" max="4872" width="7.75" style="135" customWidth="1"/>
    <col min="4873" max="4873" width="8.875" style="135" customWidth="1"/>
    <col min="4874" max="4874" width="8.5" style="135" customWidth="1"/>
    <col min="4875" max="4875" width="8.25" style="135" customWidth="1"/>
    <col min="4876" max="4876" width="10.875" style="135" customWidth="1"/>
    <col min="4877" max="4877" width="13.875" style="135" bestFit="1" customWidth="1"/>
    <col min="4878" max="4878" width="13.625" style="135" bestFit="1" customWidth="1"/>
    <col min="4879" max="4880" width="12.25" style="135" bestFit="1" customWidth="1"/>
    <col min="4881" max="4881" width="19.75" style="135" bestFit="1" customWidth="1"/>
    <col min="4882" max="5121" width="9" style="135"/>
    <col min="5122" max="5122" width="19.25" style="135" customWidth="1"/>
    <col min="5123" max="5123" width="8.625" style="135" bestFit="1" customWidth="1"/>
    <col min="5124" max="5124" width="7.625" style="135" customWidth="1"/>
    <col min="5125" max="5125" width="7.75" style="135" customWidth="1"/>
    <col min="5126" max="5126" width="7.625" style="135" customWidth="1"/>
    <col min="5127" max="5127" width="7.875" style="135" customWidth="1"/>
    <col min="5128" max="5128" width="7.75" style="135" customWidth="1"/>
    <col min="5129" max="5129" width="8.875" style="135" customWidth="1"/>
    <col min="5130" max="5130" width="8.5" style="135" customWidth="1"/>
    <col min="5131" max="5131" width="8.25" style="135" customWidth="1"/>
    <col min="5132" max="5132" width="10.875" style="135" customWidth="1"/>
    <col min="5133" max="5133" width="13.875" style="135" bestFit="1" customWidth="1"/>
    <col min="5134" max="5134" width="13.625" style="135" bestFit="1" customWidth="1"/>
    <col min="5135" max="5136" width="12.25" style="135" bestFit="1" customWidth="1"/>
    <col min="5137" max="5137" width="19.75" style="135" bestFit="1" customWidth="1"/>
    <col min="5138" max="5377" width="9" style="135"/>
    <col min="5378" max="5378" width="19.25" style="135" customWidth="1"/>
    <col min="5379" max="5379" width="8.625" style="135" bestFit="1" customWidth="1"/>
    <col min="5380" max="5380" width="7.625" style="135" customWidth="1"/>
    <col min="5381" max="5381" width="7.75" style="135" customWidth="1"/>
    <col min="5382" max="5382" width="7.625" style="135" customWidth="1"/>
    <col min="5383" max="5383" width="7.875" style="135" customWidth="1"/>
    <col min="5384" max="5384" width="7.75" style="135" customWidth="1"/>
    <col min="5385" max="5385" width="8.875" style="135" customWidth="1"/>
    <col min="5386" max="5386" width="8.5" style="135" customWidth="1"/>
    <col min="5387" max="5387" width="8.25" style="135" customWidth="1"/>
    <col min="5388" max="5388" width="10.875" style="135" customWidth="1"/>
    <col min="5389" max="5389" width="13.875" style="135" bestFit="1" customWidth="1"/>
    <col min="5390" max="5390" width="13.625" style="135" bestFit="1" customWidth="1"/>
    <col min="5391" max="5392" width="12.25" style="135" bestFit="1" customWidth="1"/>
    <col min="5393" max="5393" width="19.75" style="135" bestFit="1" customWidth="1"/>
    <col min="5394" max="5633" width="9" style="135"/>
    <col min="5634" max="5634" width="19.25" style="135" customWidth="1"/>
    <col min="5635" max="5635" width="8.625" style="135" bestFit="1" customWidth="1"/>
    <col min="5636" max="5636" width="7.625" style="135" customWidth="1"/>
    <col min="5637" max="5637" width="7.75" style="135" customWidth="1"/>
    <col min="5638" max="5638" width="7.625" style="135" customWidth="1"/>
    <col min="5639" max="5639" width="7.875" style="135" customWidth="1"/>
    <col min="5640" max="5640" width="7.75" style="135" customWidth="1"/>
    <col min="5641" max="5641" width="8.875" style="135" customWidth="1"/>
    <col min="5642" max="5642" width="8.5" style="135" customWidth="1"/>
    <col min="5643" max="5643" width="8.25" style="135" customWidth="1"/>
    <col min="5644" max="5644" width="10.875" style="135" customWidth="1"/>
    <col min="5645" max="5645" width="13.875" style="135" bestFit="1" customWidth="1"/>
    <col min="5646" max="5646" width="13.625" style="135" bestFit="1" customWidth="1"/>
    <col min="5647" max="5648" width="12.25" style="135" bestFit="1" customWidth="1"/>
    <col min="5649" max="5649" width="19.75" style="135" bestFit="1" customWidth="1"/>
    <col min="5650" max="5889" width="9" style="135"/>
    <col min="5890" max="5890" width="19.25" style="135" customWidth="1"/>
    <col min="5891" max="5891" width="8.625" style="135" bestFit="1" customWidth="1"/>
    <col min="5892" max="5892" width="7.625" style="135" customWidth="1"/>
    <col min="5893" max="5893" width="7.75" style="135" customWidth="1"/>
    <col min="5894" max="5894" width="7.625" style="135" customWidth="1"/>
    <col min="5895" max="5895" width="7.875" style="135" customWidth="1"/>
    <col min="5896" max="5896" width="7.75" style="135" customWidth="1"/>
    <col min="5897" max="5897" width="8.875" style="135" customWidth="1"/>
    <col min="5898" max="5898" width="8.5" style="135" customWidth="1"/>
    <col min="5899" max="5899" width="8.25" style="135" customWidth="1"/>
    <col min="5900" max="5900" width="10.875" style="135" customWidth="1"/>
    <col min="5901" max="5901" width="13.875" style="135" bestFit="1" customWidth="1"/>
    <col min="5902" max="5902" width="13.625" style="135" bestFit="1" customWidth="1"/>
    <col min="5903" max="5904" width="12.25" style="135" bestFit="1" customWidth="1"/>
    <col min="5905" max="5905" width="19.75" style="135" bestFit="1" customWidth="1"/>
    <col min="5906" max="6145" width="9" style="135"/>
    <col min="6146" max="6146" width="19.25" style="135" customWidth="1"/>
    <col min="6147" max="6147" width="8.625" style="135" bestFit="1" customWidth="1"/>
    <col min="6148" max="6148" width="7.625" style="135" customWidth="1"/>
    <col min="6149" max="6149" width="7.75" style="135" customWidth="1"/>
    <col min="6150" max="6150" width="7.625" style="135" customWidth="1"/>
    <col min="6151" max="6151" width="7.875" style="135" customWidth="1"/>
    <col min="6152" max="6152" width="7.75" style="135" customWidth="1"/>
    <col min="6153" max="6153" width="8.875" style="135" customWidth="1"/>
    <col min="6154" max="6154" width="8.5" style="135" customWidth="1"/>
    <col min="6155" max="6155" width="8.25" style="135" customWidth="1"/>
    <col min="6156" max="6156" width="10.875" style="135" customWidth="1"/>
    <col min="6157" max="6157" width="13.875" style="135" bestFit="1" customWidth="1"/>
    <col min="6158" max="6158" width="13.625" style="135" bestFit="1" customWidth="1"/>
    <col min="6159" max="6160" width="12.25" style="135" bestFit="1" customWidth="1"/>
    <col min="6161" max="6161" width="19.75" style="135" bestFit="1" customWidth="1"/>
    <col min="6162" max="6401" width="9" style="135"/>
    <col min="6402" max="6402" width="19.25" style="135" customWidth="1"/>
    <col min="6403" max="6403" width="8.625" style="135" bestFit="1" customWidth="1"/>
    <col min="6404" max="6404" width="7.625" style="135" customWidth="1"/>
    <col min="6405" max="6405" width="7.75" style="135" customWidth="1"/>
    <col min="6406" max="6406" width="7.625" style="135" customWidth="1"/>
    <col min="6407" max="6407" width="7.875" style="135" customWidth="1"/>
    <col min="6408" max="6408" width="7.75" style="135" customWidth="1"/>
    <col min="6409" max="6409" width="8.875" style="135" customWidth="1"/>
    <col min="6410" max="6410" width="8.5" style="135" customWidth="1"/>
    <col min="6411" max="6411" width="8.25" style="135" customWidth="1"/>
    <col min="6412" max="6412" width="10.875" style="135" customWidth="1"/>
    <col min="6413" max="6413" width="13.875" style="135" bestFit="1" customWidth="1"/>
    <col min="6414" max="6414" width="13.625" style="135" bestFit="1" customWidth="1"/>
    <col min="6415" max="6416" width="12.25" style="135" bestFit="1" customWidth="1"/>
    <col min="6417" max="6417" width="19.75" style="135" bestFit="1" customWidth="1"/>
    <col min="6418" max="6657" width="9" style="135"/>
    <col min="6658" max="6658" width="19.25" style="135" customWidth="1"/>
    <col min="6659" max="6659" width="8.625" style="135" bestFit="1" customWidth="1"/>
    <col min="6660" max="6660" width="7.625" style="135" customWidth="1"/>
    <col min="6661" max="6661" width="7.75" style="135" customWidth="1"/>
    <col min="6662" max="6662" width="7.625" style="135" customWidth="1"/>
    <col min="6663" max="6663" width="7.875" style="135" customWidth="1"/>
    <col min="6664" max="6664" width="7.75" style="135" customWidth="1"/>
    <col min="6665" max="6665" width="8.875" style="135" customWidth="1"/>
    <col min="6666" max="6666" width="8.5" style="135" customWidth="1"/>
    <col min="6667" max="6667" width="8.25" style="135" customWidth="1"/>
    <col min="6668" max="6668" width="10.875" style="135" customWidth="1"/>
    <col min="6669" max="6669" width="13.875" style="135" bestFit="1" customWidth="1"/>
    <col min="6670" max="6670" width="13.625" style="135" bestFit="1" customWidth="1"/>
    <col min="6671" max="6672" width="12.25" style="135" bestFit="1" customWidth="1"/>
    <col min="6673" max="6673" width="19.75" style="135" bestFit="1" customWidth="1"/>
    <col min="6674" max="6913" width="9" style="135"/>
    <col min="6914" max="6914" width="19.25" style="135" customWidth="1"/>
    <col min="6915" max="6915" width="8.625" style="135" bestFit="1" customWidth="1"/>
    <col min="6916" max="6916" width="7.625" style="135" customWidth="1"/>
    <col min="6917" max="6917" width="7.75" style="135" customWidth="1"/>
    <col min="6918" max="6918" width="7.625" style="135" customWidth="1"/>
    <col min="6919" max="6919" width="7.875" style="135" customWidth="1"/>
    <col min="6920" max="6920" width="7.75" style="135" customWidth="1"/>
    <col min="6921" max="6921" width="8.875" style="135" customWidth="1"/>
    <col min="6922" max="6922" width="8.5" style="135" customWidth="1"/>
    <col min="6923" max="6923" width="8.25" style="135" customWidth="1"/>
    <col min="6924" max="6924" width="10.875" style="135" customWidth="1"/>
    <col min="6925" max="6925" width="13.875" style="135" bestFit="1" customWidth="1"/>
    <col min="6926" max="6926" width="13.625" style="135" bestFit="1" customWidth="1"/>
    <col min="6927" max="6928" width="12.25" style="135" bestFit="1" customWidth="1"/>
    <col min="6929" max="6929" width="19.75" style="135" bestFit="1" customWidth="1"/>
    <col min="6930" max="7169" width="9" style="135"/>
    <col min="7170" max="7170" width="19.25" style="135" customWidth="1"/>
    <col min="7171" max="7171" width="8.625" style="135" bestFit="1" customWidth="1"/>
    <col min="7172" max="7172" width="7.625" style="135" customWidth="1"/>
    <col min="7173" max="7173" width="7.75" style="135" customWidth="1"/>
    <col min="7174" max="7174" width="7.625" style="135" customWidth="1"/>
    <col min="7175" max="7175" width="7.875" style="135" customWidth="1"/>
    <col min="7176" max="7176" width="7.75" style="135" customWidth="1"/>
    <col min="7177" max="7177" width="8.875" style="135" customWidth="1"/>
    <col min="7178" max="7178" width="8.5" style="135" customWidth="1"/>
    <col min="7179" max="7179" width="8.25" style="135" customWidth="1"/>
    <col min="7180" max="7180" width="10.875" style="135" customWidth="1"/>
    <col min="7181" max="7181" width="13.875" style="135" bestFit="1" customWidth="1"/>
    <col min="7182" max="7182" width="13.625" style="135" bestFit="1" customWidth="1"/>
    <col min="7183" max="7184" width="12.25" style="135" bestFit="1" customWidth="1"/>
    <col min="7185" max="7185" width="19.75" style="135" bestFit="1" customWidth="1"/>
    <col min="7186" max="7425" width="9" style="135"/>
    <col min="7426" max="7426" width="19.25" style="135" customWidth="1"/>
    <col min="7427" max="7427" width="8.625" style="135" bestFit="1" customWidth="1"/>
    <col min="7428" max="7428" width="7.625" style="135" customWidth="1"/>
    <col min="7429" max="7429" width="7.75" style="135" customWidth="1"/>
    <col min="7430" max="7430" width="7.625" style="135" customWidth="1"/>
    <col min="7431" max="7431" width="7.875" style="135" customWidth="1"/>
    <col min="7432" max="7432" width="7.75" style="135" customWidth="1"/>
    <col min="7433" max="7433" width="8.875" style="135" customWidth="1"/>
    <col min="7434" max="7434" width="8.5" style="135" customWidth="1"/>
    <col min="7435" max="7435" width="8.25" style="135" customWidth="1"/>
    <col min="7436" max="7436" width="10.875" style="135" customWidth="1"/>
    <col min="7437" max="7437" width="13.875" style="135" bestFit="1" customWidth="1"/>
    <col min="7438" max="7438" width="13.625" style="135" bestFit="1" customWidth="1"/>
    <col min="7439" max="7440" width="12.25" style="135" bestFit="1" customWidth="1"/>
    <col min="7441" max="7441" width="19.75" style="135" bestFit="1" customWidth="1"/>
    <col min="7442" max="7681" width="9" style="135"/>
    <col min="7682" max="7682" width="19.25" style="135" customWidth="1"/>
    <col min="7683" max="7683" width="8.625" style="135" bestFit="1" customWidth="1"/>
    <col min="7684" max="7684" width="7.625" style="135" customWidth="1"/>
    <col min="7685" max="7685" width="7.75" style="135" customWidth="1"/>
    <col min="7686" max="7686" width="7.625" style="135" customWidth="1"/>
    <col min="7687" max="7687" width="7.875" style="135" customWidth="1"/>
    <col min="7688" max="7688" width="7.75" style="135" customWidth="1"/>
    <col min="7689" max="7689" width="8.875" style="135" customWidth="1"/>
    <col min="7690" max="7690" width="8.5" style="135" customWidth="1"/>
    <col min="7691" max="7691" width="8.25" style="135" customWidth="1"/>
    <col min="7692" max="7692" width="10.875" style="135" customWidth="1"/>
    <col min="7693" max="7693" width="13.875" style="135" bestFit="1" customWidth="1"/>
    <col min="7694" max="7694" width="13.625" style="135" bestFit="1" customWidth="1"/>
    <col min="7695" max="7696" width="12.25" style="135" bestFit="1" customWidth="1"/>
    <col min="7697" max="7697" width="19.75" style="135" bestFit="1" customWidth="1"/>
    <col min="7698" max="7937" width="9" style="135"/>
    <col min="7938" max="7938" width="19.25" style="135" customWidth="1"/>
    <col min="7939" max="7939" width="8.625" style="135" bestFit="1" customWidth="1"/>
    <col min="7940" max="7940" width="7.625" style="135" customWidth="1"/>
    <col min="7941" max="7941" width="7.75" style="135" customWidth="1"/>
    <col min="7942" max="7942" width="7.625" style="135" customWidth="1"/>
    <col min="7943" max="7943" width="7.875" style="135" customWidth="1"/>
    <col min="7944" max="7944" width="7.75" style="135" customWidth="1"/>
    <col min="7945" max="7945" width="8.875" style="135" customWidth="1"/>
    <col min="7946" max="7946" width="8.5" style="135" customWidth="1"/>
    <col min="7947" max="7947" width="8.25" style="135" customWidth="1"/>
    <col min="7948" max="7948" width="10.875" style="135" customWidth="1"/>
    <col min="7949" max="7949" width="13.875" style="135" bestFit="1" customWidth="1"/>
    <col min="7950" max="7950" width="13.625" style="135" bestFit="1" customWidth="1"/>
    <col min="7951" max="7952" width="12.25" style="135" bestFit="1" customWidth="1"/>
    <col min="7953" max="7953" width="19.75" style="135" bestFit="1" customWidth="1"/>
    <col min="7954" max="8193" width="9" style="135"/>
    <col min="8194" max="8194" width="19.25" style="135" customWidth="1"/>
    <col min="8195" max="8195" width="8.625" style="135" bestFit="1" customWidth="1"/>
    <col min="8196" max="8196" width="7.625" style="135" customWidth="1"/>
    <col min="8197" max="8197" width="7.75" style="135" customWidth="1"/>
    <col min="8198" max="8198" width="7.625" style="135" customWidth="1"/>
    <col min="8199" max="8199" width="7.875" style="135" customWidth="1"/>
    <col min="8200" max="8200" width="7.75" style="135" customWidth="1"/>
    <col min="8201" max="8201" width="8.875" style="135" customWidth="1"/>
    <col min="8202" max="8202" width="8.5" style="135" customWidth="1"/>
    <col min="8203" max="8203" width="8.25" style="135" customWidth="1"/>
    <col min="8204" max="8204" width="10.875" style="135" customWidth="1"/>
    <col min="8205" max="8205" width="13.875" style="135" bestFit="1" customWidth="1"/>
    <col min="8206" max="8206" width="13.625" style="135" bestFit="1" customWidth="1"/>
    <col min="8207" max="8208" width="12.25" style="135" bestFit="1" customWidth="1"/>
    <col min="8209" max="8209" width="19.75" style="135" bestFit="1" customWidth="1"/>
    <col min="8210" max="8449" width="9" style="135"/>
    <col min="8450" max="8450" width="19.25" style="135" customWidth="1"/>
    <col min="8451" max="8451" width="8.625" style="135" bestFit="1" customWidth="1"/>
    <col min="8452" max="8452" width="7.625" style="135" customWidth="1"/>
    <col min="8453" max="8453" width="7.75" style="135" customWidth="1"/>
    <col min="8454" max="8454" width="7.625" style="135" customWidth="1"/>
    <col min="8455" max="8455" width="7.875" style="135" customWidth="1"/>
    <col min="8456" max="8456" width="7.75" style="135" customWidth="1"/>
    <col min="8457" max="8457" width="8.875" style="135" customWidth="1"/>
    <col min="8458" max="8458" width="8.5" style="135" customWidth="1"/>
    <col min="8459" max="8459" width="8.25" style="135" customWidth="1"/>
    <col min="8460" max="8460" width="10.875" style="135" customWidth="1"/>
    <col min="8461" max="8461" width="13.875" style="135" bestFit="1" customWidth="1"/>
    <col min="8462" max="8462" width="13.625" style="135" bestFit="1" customWidth="1"/>
    <col min="8463" max="8464" width="12.25" style="135" bestFit="1" customWidth="1"/>
    <col min="8465" max="8465" width="19.75" style="135" bestFit="1" customWidth="1"/>
    <col min="8466" max="8705" width="9" style="135"/>
    <col min="8706" max="8706" width="19.25" style="135" customWidth="1"/>
    <col min="8707" max="8707" width="8.625" style="135" bestFit="1" customWidth="1"/>
    <col min="8708" max="8708" width="7.625" style="135" customWidth="1"/>
    <col min="8709" max="8709" width="7.75" style="135" customWidth="1"/>
    <col min="8710" max="8710" width="7.625" style="135" customWidth="1"/>
    <col min="8711" max="8711" width="7.875" style="135" customWidth="1"/>
    <col min="8712" max="8712" width="7.75" style="135" customWidth="1"/>
    <col min="8713" max="8713" width="8.875" style="135" customWidth="1"/>
    <col min="8714" max="8714" width="8.5" style="135" customWidth="1"/>
    <col min="8715" max="8715" width="8.25" style="135" customWidth="1"/>
    <col min="8716" max="8716" width="10.875" style="135" customWidth="1"/>
    <col min="8717" max="8717" width="13.875" style="135" bestFit="1" customWidth="1"/>
    <col min="8718" max="8718" width="13.625" style="135" bestFit="1" customWidth="1"/>
    <col min="8719" max="8720" width="12.25" style="135" bestFit="1" customWidth="1"/>
    <col min="8721" max="8721" width="19.75" style="135" bestFit="1" customWidth="1"/>
    <col min="8722" max="8961" width="9" style="135"/>
    <col min="8962" max="8962" width="19.25" style="135" customWidth="1"/>
    <col min="8963" max="8963" width="8.625" style="135" bestFit="1" customWidth="1"/>
    <col min="8964" max="8964" width="7.625" style="135" customWidth="1"/>
    <col min="8965" max="8965" width="7.75" style="135" customWidth="1"/>
    <col min="8966" max="8966" width="7.625" style="135" customWidth="1"/>
    <col min="8967" max="8967" width="7.875" style="135" customWidth="1"/>
    <col min="8968" max="8968" width="7.75" style="135" customWidth="1"/>
    <col min="8969" max="8969" width="8.875" style="135" customWidth="1"/>
    <col min="8970" max="8970" width="8.5" style="135" customWidth="1"/>
    <col min="8971" max="8971" width="8.25" style="135" customWidth="1"/>
    <col min="8972" max="8972" width="10.875" style="135" customWidth="1"/>
    <col min="8973" max="8973" width="13.875" style="135" bestFit="1" customWidth="1"/>
    <col min="8974" max="8974" width="13.625" style="135" bestFit="1" customWidth="1"/>
    <col min="8975" max="8976" width="12.25" style="135" bestFit="1" customWidth="1"/>
    <col min="8977" max="8977" width="19.75" style="135" bestFit="1" customWidth="1"/>
    <col min="8978" max="9217" width="9" style="135"/>
    <col min="9218" max="9218" width="19.25" style="135" customWidth="1"/>
    <col min="9219" max="9219" width="8.625" style="135" bestFit="1" customWidth="1"/>
    <col min="9220" max="9220" width="7.625" style="135" customWidth="1"/>
    <col min="9221" max="9221" width="7.75" style="135" customWidth="1"/>
    <col min="9222" max="9222" width="7.625" style="135" customWidth="1"/>
    <col min="9223" max="9223" width="7.875" style="135" customWidth="1"/>
    <col min="9224" max="9224" width="7.75" style="135" customWidth="1"/>
    <col min="9225" max="9225" width="8.875" style="135" customWidth="1"/>
    <col min="9226" max="9226" width="8.5" style="135" customWidth="1"/>
    <col min="9227" max="9227" width="8.25" style="135" customWidth="1"/>
    <col min="9228" max="9228" width="10.875" style="135" customWidth="1"/>
    <col min="9229" max="9229" width="13.875" style="135" bestFit="1" customWidth="1"/>
    <col min="9230" max="9230" width="13.625" style="135" bestFit="1" customWidth="1"/>
    <col min="9231" max="9232" width="12.25" style="135" bestFit="1" customWidth="1"/>
    <col min="9233" max="9233" width="19.75" style="135" bestFit="1" customWidth="1"/>
    <col min="9234" max="9473" width="9" style="135"/>
    <col min="9474" max="9474" width="19.25" style="135" customWidth="1"/>
    <col min="9475" max="9475" width="8.625" style="135" bestFit="1" customWidth="1"/>
    <col min="9476" max="9476" width="7.625" style="135" customWidth="1"/>
    <col min="9477" max="9477" width="7.75" style="135" customWidth="1"/>
    <col min="9478" max="9478" width="7.625" style="135" customWidth="1"/>
    <col min="9479" max="9479" width="7.875" style="135" customWidth="1"/>
    <col min="9480" max="9480" width="7.75" style="135" customWidth="1"/>
    <col min="9481" max="9481" width="8.875" style="135" customWidth="1"/>
    <col min="9482" max="9482" width="8.5" style="135" customWidth="1"/>
    <col min="9483" max="9483" width="8.25" style="135" customWidth="1"/>
    <col min="9484" max="9484" width="10.875" style="135" customWidth="1"/>
    <col min="9485" max="9485" width="13.875" style="135" bestFit="1" customWidth="1"/>
    <col min="9486" max="9486" width="13.625" style="135" bestFit="1" customWidth="1"/>
    <col min="9487" max="9488" width="12.25" style="135" bestFit="1" customWidth="1"/>
    <col min="9489" max="9489" width="19.75" style="135" bestFit="1" customWidth="1"/>
    <col min="9490" max="9729" width="9" style="135"/>
    <col min="9730" max="9730" width="19.25" style="135" customWidth="1"/>
    <col min="9731" max="9731" width="8.625" style="135" bestFit="1" customWidth="1"/>
    <col min="9732" max="9732" width="7.625" style="135" customWidth="1"/>
    <col min="9733" max="9733" width="7.75" style="135" customWidth="1"/>
    <col min="9734" max="9734" width="7.625" style="135" customWidth="1"/>
    <col min="9735" max="9735" width="7.875" style="135" customWidth="1"/>
    <col min="9736" max="9736" width="7.75" style="135" customWidth="1"/>
    <col min="9737" max="9737" width="8.875" style="135" customWidth="1"/>
    <col min="9738" max="9738" width="8.5" style="135" customWidth="1"/>
    <col min="9739" max="9739" width="8.25" style="135" customWidth="1"/>
    <col min="9740" max="9740" width="10.875" style="135" customWidth="1"/>
    <col min="9741" max="9741" width="13.875" style="135" bestFit="1" customWidth="1"/>
    <col min="9742" max="9742" width="13.625" style="135" bestFit="1" customWidth="1"/>
    <col min="9743" max="9744" width="12.25" style="135" bestFit="1" customWidth="1"/>
    <col min="9745" max="9745" width="19.75" style="135" bestFit="1" customWidth="1"/>
    <col min="9746" max="9985" width="9" style="135"/>
    <col min="9986" max="9986" width="19.25" style="135" customWidth="1"/>
    <col min="9987" max="9987" width="8.625" style="135" bestFit="1" customWidth="1"/>
    <col min="9988" max="9988" width="7.625" style="135" customWidth="1"/>
    <col min="9989" max="9989" width="7.75" style="135" customWidth="1"/>
    <col min="9990" max="9990" width="7.625" style="135" customWidth="1"/>
    <col min="9991" max="9991" width="7.875" style="135" customWidth="1"/>
    <col min="9992" max="9992" width="7.75" style="135" customWidth="1"/>
    <col min="9993" max="9993" width="8.875" style="135" customWidth="1"/>
    <col min="9994" max="9994" width="8.5" style="135" customWidth="1"/>
    <col min="9995" max="9995" width="8.25" style="135" customWidth="1"/>
    <col min="9996" max="9996" width="10.875" style="135" customWidth="1"/>
    <col min="9997" max="9997" width="13.875" style="135" bestFit="1" customWidth="1"/>
    <col min="9998" max="9998" width="13.625" style="135" bestFit="1" customWidth="1"/>
    <col min="9999" max="10000" width="12.25" style="135" bestFit="1" customWidth="1"/>
    <col min="10001" max="10001" width="19.75" style="135" bestFit="1" customWidth="1"/>
    <col min="10002" max="10241" width="9" style="135"/>
    <col min="10242" max="10242" width="19.25" style="135" customWidth="1"/>
    <col min="10243" max="10243" width="8.625" style="135" bestFit="1" customWidth="1"/>
    <col min="10244" max="10244" width="7.625" style="135" customWidth="1"/>
    <col min="10245" max="10245" width="7.75" style="135" customWidth="1"/>
    <col min="10246" max="10246" width="7.625" style="135" customWidth="1"/>
    <col min="10247" max="10247" width="7.875" style="135" customWidth="1"/>
    <col min="10248" max="10248" width="7.75" style="135" customWidth="1"/>
    <col min="10249" max="10249" width="8.875" style="135" customWidth="1"/>
    <col min="10250" max="10250" width="8.5" style="135" customWidth="1"/>
    <col min="10251" max="10251" width="8.25" style="135" customWidth="1"/>
    <col min="10252" max="10252" width="10.875" style="135" customWidth="1"/>
    <col min="10253" max="10253" width="13.875" style="135" bestFit="1" customWidth="1"/>
    <col min="10254" max="10254" width="13.625" style="135" bestFit="1" customWidth="1"/>
    <col min="10255" max="10256" width="12.25" style="135" bestFit="1" customWidth="1"/>
    <col min="10257" max="10257" width="19.75" style="135" bestFit="1" customWidth="1"/>
    <col min="10258" max="10497" width="9" style="135"/>
    <col min="10498" max="10498" width="19.25" style="135" customWidth="1"/>
    <col min="10499" max="10499" width="8.625" style="135" bestFit="1" customWidth="1"/>
    <col min="10500" max="10500" width="7.625" style="135" customWidth="1"/>
    <col min="10501" max="10501" width="7.75" style="135" customWidth="1"/>
    <col min="10502" max="10502" width="7.625" style="135" customWidth="1"/>
    <col min="10503" max="10503" width="7.875" style="135" customWidth="1"/>
    <col min="10504" max="10504" width="7.75" style="135" customWidth="1"/>
    <col min="10505" max="10505" width="8.875" style="135" customWidth="1"/>
    <col min="10506" max="10506" width="8.5" style="135" customWidth="1"/>
    <col min="10507" max="10507" width="8.25" style="135" customWidth="1"/>
    <col min="10508" max="10508" width="10.875" style="135" customWidth="1"/>
    <col min="10509" max="10509" width="13.875" style="135" bestFit="1" customWidth="1"/>
    <col min="10510" max="10510" width="13.625" style="135" bestFit="1" customWidth="1"/>
    <col min="10511" max="10512" width="12.25" style="135" bestFit="1" customWidth="1"/>
    <col min="10513" max="10513" width="19.75" style="135" bestFit="1" customWidth="1"/>
    <col min="10514" max="10753" width="9" style="135"/>
    <col min="10754" max="10754" width="19.25" style="135" customWidth="1"/>
    <col min="10755" max="10755" width="8.625" style="135" bestFit="1" customWidth="1"/>
    <col min="10756" max="10756" width="7.625" style="135" customWidth="1"/>
    <col min="10757" max="10757" width="7.75" style="135" customWidth="1"/>
    <col min="10758" max="10758" width="7.625" style="135" customWidth="1"/>
    <col min="10759" max="10759" width="7.875" style="135" customWidth="1"/>
    <col min="10760" max="10760" width="7.75" style="135" customWidth="1"/>
    <col min="10761" max="10761" width="8.875" style="135" customWidth="1"/>
    <col min="10762" max="10762" width="8.5" style="135" customWidth="1"/>
    <col min="10763" max="10763" width="8.25" style="135" customWidth="1"/>
    <col min="10764" max="10764" width="10.875" style="135" customWidth="1"/>
    <col min="10765" max="10765" width="13.875" style="135" bestFit="1" customWidth="1"/>
    <col min="10766" max="10766" width="13.625" style="135" bestFit="1" customWidth="1"/>
    <col min="10767" max="10768" width="12.25" style="135" bestFit="1" customWidth="1"/>
    <col min="10769" max="10769" width="19.75" style="135" bestFit="1" customWidth="1"/>
    <col min="10770" max="11009" width="9" style="135"/>
    <col min="11010" max="11010" width="19.25" style="135" customWidth="1"/>
    <col min="11011" max="11011" width="8.625" style="135" bestFit="1" customWidth="1"/>
    <col min="11012" max="11012" width="7.625" style="135" customWidth="1"/>
    <col min="11013" max="11013" width="7.75" style="135" customWidth="1"/>
    <col min="11014" max="11014" width="7.625" style="135" customWidth="1"/>
    <col min="11015" max="11015" width="7.875" style="135" customWidth="1"/>
    <col min="11016" max="11016" width="7.75" style="135" customWidth="1"/>
    <col min="11017" max="11017" width="8.875" style="135" customWidth="1"/>
    <col min="11018" max="11018" width="8.5" style="135" customWidth="1"/>
    <col min="11019" max="11019" width="8.25" style="135" customWidth="1"/>
    <col min="11020" max="11020" width="10.875" style="135" customWidth="1"/>
    <col min="11021" max="11021" width="13.875" style="135" bestFit="1" customWidth="1"/>
    <col min="11022" max="11022" width="13.625" style="135" bestFit="1" customWidth="1"/>
    <col min="11023" max="11024" width="12.25" style="135" bestFit="1" customWidth="1"/>
    <col min="11025" max="11025" width="19.75" style="135" bestFit="1" customWidth="1"/>
    <col min="11026" max="11265" width="9" style="135"/>
    <col min="11266" max="11266" width="19.25" style="135" customWidth="1"/>
    <col min="11267" max="11267" width="8.625" style="135" bestFit="1" customWidth="1"/>
    <col min="11268" max="11268" width="7.625" style="135" customWidth="1"/>
    <col min="11269" max="11269" width="7.75" style="135" customWidth="1"/>
    <col min="11270" max="11270" width="7.625" style="135" customWidth="1"/>
    <col min="11271" max="11271" width="7.875" style="135" customWidth="1"/>
    <col min="11272" max="11272" width="7.75" style="135" customWidth="1"/>
    <col min="11273" max="11273" width="8.875" style="135" customWidth="1"/>
    <col min="11274" max="11274" width="8.5" style="135" customWidth="1"/>
    <col min="11275" max="11275" width="8.25" style="135" customWidth="1"/>
    <col min="11276" max="11276" width="10.875" style="135" customWidth="1"/>
    <col min="11277" max="11277" width="13.875" style="135" bestFit="1" customWidth="1"/>
    <col min="11278" max="11278" width="13.625" style="135" bestFit="1" customWidth="1"/>
    <col min="11279" max="11280" width="12.25" style="135" bestFit="1" customWidth="1"/>
    <col min="11281" max="11281" width="19.75" style="135" bestFit="1" customWidth="1"/>
    <col min="11282" max="11521" width="9" style="135"/>
    <col min="11522" max="11522" width="19.25" style="135" customWidth="1"/>
    <col min="11523" max="11523" width="8.625" style="135" bestFit="1" customWidth="1"/>
    <col min="11524" max="11524" width="7.625" style="135" customWidth="1"/>
    <col min="11525" max="11525" width="7.75" style="135" customWidth="1"/>
    <col min="11526" max="11526" width="7.625" style="135" customWidth="1"/>
    <col min="11527" max="11527" width="7.875" style="135" customWidth="1"/>
    <col min="11528" max="11528" width="7.75" style="135" customWidth="1"/>
    <col min="11529" max="11529" width="8.875" style="135" customWidth="1"/>
    <col min="11530" max="11530" width="8.5" style="135" customWidth="1"/>
    <col min="11531" max="11531" width="8.25" style="135" customWidth="1"/>
    <col min="11532" max="11532" width="10.875" style="135" customWidth="1"/>
    <col min="11533" max="11533" width="13.875" style="135" bestFit="1" customWidth="1"/>
    <col min="11534" max="11534" width="13.625" style="135" bestFit="1" customWidth="1"/>
    <col min="11535" max="11536" width="12.25" style="135" bestFit="1" customWidth="1"/>
    <col min="11537" max="11537" width="19.75" style="135" bestFit="1" customWidth="1"/>
    <col min="11538" max="11777" width="9" style="135"/>
    <col min="11778" max="11778" width="19.25" style="135" customWidth="1"/>
    <col min="11779" max="11779" width="8.625" style="135" bestFit="1" customWidth="1"/>
    <col min="11780" max="11780" width="7.625" style="135" customWidth="1"/>
    <col min="11781" max="11781" width="7.75" style="135" customWidth="1"/>
    <col min="11782" max="11782" width="7.625" style="135" customWidth="1"/>
    <col min="11783" max="11783" width="7.875" style="135" customWidth="1"/>
    <col min="11784" max="11784" width="7.75" style="135" customWidth="1"/>
    <col min="11785" max="11785" width="8.875" style="135" customWidth="1"/>
    <col min="11786" max="11786" width="8.5" style="135" customWidth="1"/>
    <col min="11787" max="11787" width="8.25" style="135" customWidth="1"/>
    <col min="11788" max="11788" width="10.875" style="135" customWidth="1"/>
    <col min="11789" max="11789" width="13.875" style="135" bestFit="1" customWidth="1"/>
    <col min="11790" max="11790" width="13.625" style="135" bestFit="1" customWidth="1"/>
    <col min="11791" max="11792" width="12.25" style="135" bestFit="1" customWidth="1"/>
    <col min="11793" max="11793" width="19.75" style="135" bestFit="1" customWidth="1"/>
    <col min="11794" max="12033" width="9" style="135"/>
    <col min="12034" max="12034" width="19.25" style="135" customWidth="1"/>
    <col min="12035" max="12035" width="8.625" style="135" bestFit="1" customWidth="1"/>
    <col min="12036" max="12036" width="7.625" style="135" customWidth="1"/>
    <col min="12037" max="12037" width="7.75" style="135" customWidth="1"/>
    <col min="12038" max="12038" width="7.625" style="135" customWidth="1"/>
    <col min="12039" max="12039" width="7.875" style="135" customWidth="1"/>
    <col min="12040" max="12040" width="7.75" style="135" customWidth="1"/>
    <col min="12041" max="12041" width="8.875" style="135" customWidth="1"/>
    <col min="12042" max="12042" width="8.5" style="135" customWidth="1"/>
    <col min="12043" max="12043" width="8.25" style="135" customWidth="1"/>
    <col min="12044" max="12044" width="10.875" style="135" customWidth="1"/>
    <col min="12045" max="12045" width="13.875" style="135" bestFit="1" customWidth="1"/>
    <col min="12046" max="12046" width="13.625" style="135" bestFit="1" customWidth="1"/>
    <col min="12047" max="12048" width="12.25" style="135" bestFit="1" customWidth="1"/>
    <col min="12049" max="12049" width="19.75" style="135" bestFit="1" customWidth="1"/>
    <col min="12050" max="12289" width="9" style="135"/>
    <col min="12290" max="12290" width="19.25" style="135" customWidth="1"/>
    <col min="12291" max="12291" width="8.625" style="135" bestFit="1" customWidth="1"/>
    <col min="12292" max="12292" width="7.625" style="135" customWidth="1"/>
    <col min="12293" max="12293" width="7.75" style="135" customWidth="1"/>
    <col min="12294" max="12294" width="7.625" style="135" customWidth="1"/>
    <col min="12295" max="12295" width="7.875" style="135" customWidth="1"/>
    <col min="12296" max="12296" width="7.75" style="135" customWidth="1"/>
    <col min="12297" max="12297" width="8.875" style="135" customWidth="1"/>
    <col min="12298" max="12298" width="8.5" style="135" customWidth="1"/>
    <col min="12299" max="12299" width="8.25" style="135" customWidth="1"/>
    <col min="12300" max="12300" width="10.875" style="135" customWidth="1"/>
    <col min="12301" max="12301" width="13.875" style="135" bestFit="1" customWidth="1"/>
    <col min="12302" max="12302" width="13.625" style="135" bestFit="1" customWidth="1"/>
    <col min="12303" max="12304" width="12.25" style="135" bestFit="1" customWidth="1"/>
    <col min="12305" max="12305" width="19.75" style="135" bestFit="1" customWidth="1"/>
    <col min="12306" max="12545" width="9" style="135"/>
    <col min="12546" max="12546" width="19.25" style="135" customWidth="1"/>
    <col min="12547" max="12547" width="8.625" style="135" bestFit="1" customWidth="1"/>
    <col min="12548" max="12548" width="7.625" style="135" customWidth="1"/>
    <col min="12549" max="12549" width="7.75" style="135" customWidth="1"/>
    <col min="12550" max="12550" width="7.625" style="135" customWidth="1"/>
    <col min="12551" max="12551" width="7.875" style="135" customWidth="1"/>
    <col min="12552" max="12552" width="7.75" style="135" customWidth="1"/>
    <col min="12553" max="12553" width="8.875" style="135" customWidth="1"/>
    <col min="12554" max="12554" width="8.5" style="135" customWidth="1"/>
    <col min="12555" max="12555" width="8.25" style="135" customWidth="1"/>
    <col min="12556" max="12556" width="10.875" style="135" customWidth="1"/>
    <col min="12557" max="12557" width="13.875" style="135" bestFit="1" customWidth="1"/>
    <col min="12558" max="12558" width="13.625" style="135" bestFit="1" customWidth="1"/>
    <col min="12559" max="12560" width="12.25" style="135" bestFit="1" customWidth="1"/>
    <col min="12561" max="12561" width="19.75" style="135" bestFit="1" customWidth="1"/>
    <col min="12562" max="12801" width="9" style="135"/>
    <col min="12802" max="12802" width="19.25" style="135" customWidth="1"/>
    <col min="12803" max="12803" width="8.625" style="135" bestFit="1" customWidth="1"/>
    <col min="12804" max="12804" width="7.625" style="135" customWidth="1"/>
    <col min="12805" max="12805" width="7.75" style="135" customWidth="1"/>
    <col min="12806" max="12806" width="7.625" style="135" customWidth="1"/>
    <col min="12807" max="12807" width="7.875" style="135" customWidth="1"/>
    <col min="12808" max="12808" width="7.75" style="135" customWidth="1"/>
    <col min="12809" max="12809" width="8.875" style="135" customWidth="1"/>
    <col min="12810" max="12810" width="8.5" style="135" customWidth="1"/>
    <col min="12811" max="12811" width="8.25" style="135" customWidth="1"/>
    <col min="12812" max="12812" width="10.875" style="135" customWidth="1"/>
    <col min="12813" max="12813" width="13.875" style="135" bestFit="1" customWidth="1"/>
    <col min="12814" max="12814" width="13.625" style="135" bestFit="1" customWidth="1"/>
    <col min="12815" max="12816" width="12.25" style="135" bestFit="1" customWidth="1"/>
    <col min="12817" max="12817" width="19.75" style="135" bestFit="1" customWidth="1"/>
    <col min="12818" max="13057" width="9" style="135"/>
    <col min="13058" max="13058" width="19.25" style="135" customWidth="1"/>
    <col min="13059" max="13059" width="8.625" style="135" bestFit="1" customWidth="1"/>
    <col min="13060" max="13060" width="7.625" style="135" customWidth="1"/>
    <col min="13061" max="13061" width="7.75" style="135" customWidth="1"/>
    <col min="13062" max="13062" width="7.625" style="135" customWidth="1"/>
    <col min="13063" max="13063" width="7.875" style="135" customWidth="1"/>
    <col min="13064" max="13064" width="7.75" style="135" customWidth="1"/>
    <col min="13065" max="13065" width="8.875" style="135" customWidth="1"/>
    <col min="13066" max="13066" width="8.5" style="135" customWidth="1"/>
    <col min="13067" max="13067" width="8.25" style="135" customWidth="1"/>
    <col min="13068" max="13068" width="10.875" style="135" customWidth="1"/>
    <col min="13069" max="13069" width="13.875" style="135" bestFit="1" customWidth="1"/>
    <col min="13070" max="13070" width="13.625" style="135" bestFit="1" customWidth="1"/>
    <col min="13071" max="13072" width="12.25" style="135" bestFit="1" customWidth="1"/>
    <col min="13073" max="13073" width="19.75" style="135" bestFit="1" customWidth="1"/>
    <col min="13074" max="13313" width="9" style="135"/>
    <col min="13314" max="13314" width="19.25" style="135" customWidth="1"/>
    <col min="13315" max="13315" width="8.625" style="135" bestFit="1" customWidth="1"/>
    <col min="13316" max="13316" width="7.625" style="135" customWidth="1"/>
    <col min="13317" max="13317" width="7.75" style="135" customWidth="1"/>
    <col min="13318" max="13318" width="7.625" style="135" customWidth="1"/>
    <col min="13319" max="13319" width="7.875" style="135" customWidth="1"/>
    <col min="13320" max="13320" width="7.75" style="135" customWidth="1"/>
    <col min="13321" max="13321" width="8.875" style="135" customWidth="1"/>
    <col min="13322" max="13322" width="8.5" style="135" customWidth="1"/>
    <col min="13323" max="13323" width="8.25" style="135" customWidth="1"/>
    <col min="13324" max="13324" width="10.875" style="135" customWidth="1"/>
    <col min="13325" max="13325" width="13.875" style="135" bestFit="1" customWidth="1"/>
    <col min="13326" max="13326" width="13.625" style="135" bestFit="1" customWidth="1"/>
    <col min="13327" max="13328" width="12.25" style="135" bestFit="1" customWidth="1"/>
    <col min="13329" max="13329" width="19.75" style="135" bestFit="1" customWidth="1"/>
    <col min="13330" max="13569" width="9" style="135"/>
    <col min="13570" max="13570" width="19.25" style="135" customWidth="1"/>
    <col min="13571" max="13571" width="8.625" style="135" bestFit="1" customWidth="1"/>
    <col min="13572" max="13572" width="7.625" style="135" customWidth="1"/>
    <col min="13573" max="13573" width="7.75" style="135" customWidth="1"/>
    <col min="13574" max="13574" width="7.625" style="135" customWidth="1"/>
    <col min="13575" max="13575" width="7.875" style="135" customWidth="1"/>
    <col min="13576" max="13576" width="7.75" style="135" customWidth="1"/>
    <col min="13577" max="13577" width="8.875" style="135" customWidth="1"/>
    <col min="13578" max="13578" width="8.5" style="135" customWidth="1"/>
    <col min="13579" max="13579" width="8.25" style="135" customWidth="1"/>
    <col min="13580" max="13580" width="10.875" style="135" customWidth="1"/>
    <col min="13581" max="13581" width="13.875" style="135" bestFit="1" customWidth="1"/>
    <col min="13582" max="13582" width="13.625" style="135" bestFit="1" customWidth="1"/>
    <col min="13583" max="13584" width="12.25" style="135" bestFit="1" customWidth="1"/>
    <col min="13585" max="13585" width="19.75" style="135" bestFit="1" customWidth="1"/>
    <col min="13586" max="13825" width="9" style="135"/>
    <col min="13826" max="13826" width="19.25" style="135" customWidth="1"/>
    <col min="13827" max="13827" width="8.625" style="135" bestFit="1" customWidth="1"/>
    <col min="13828" max="13828" width="7.625" style="135" customWidth="1"/>
    <col min="13829" max="13829" width="7.75" style="135" customWidth="1"/>
    <col min="13830" max="13830" width="7.625" style="135" customWidth="1"/>
    <col min="13831" max="13831" width="7.875" style="135" customWidth="1"/>
    <col min="13832" max="13832" width="7.75" style="135" customWidth="1"/>
    <col min="13833" max="13833" width="8.875" style="135" customWidth="1"/>
    <col min="13834" max="13834" width="8.5" style="135" customWidth="1"/>
    <col min="13835" max="13835" width="8.25" style="135" customWidth="1"/>
    <col min="13836" max="13836" width="10.875" style="135" customWidth="1"/>
    <col min="13837" max="13837" width="13.875" style="135" bestFit="1" customWidth="1"/>
    <col min="13838" max="13838" width="13.625" style="135" bestFit="1" customWidth="1"/>
    <col min="13839" max="13840" width="12.25" style="135" bestFit="1" customWidth="1"/>
    <col min="13841" max="13841" width="19.75" style="135" bestFit="1" customWidth="1"/>
    <col min="13842" max="14081" width="9" style="135"/>
    <col min="14082" max="14082" width="19.25" style="135" customWidth="1"/>
    <col min="14083" max="14083" width="8.625" style="135" bestFit="1" customWidth="1"/>
    <col min="14084" max="14084" width="7.625" style="135" customWidth="1"/>
    <col min="14085" max="14085" width="7.75" style="135" customWidth="1"/>
    <col min="14086" max="14086" width="7.625" style="135" customWidth="1"/>
    <col min="14087" max="14087" width="7.875" style="135" customWidth="1"/>
    <col min="14088" max="14088" width="7.75" style="135" customWidth="1"/>
    <col min="14089" max="14089" width="8.875" style="135" customWidth="1"/>
    <col min="14090" max="14090" width="8.5" style="135" customWidth="1"/>
    <col min="14091" max="14091" width="8.25" style="135" customWidth="1"/>
    <col min="14092" max="14092" width="10.875" style="135" customWidth="1"/>
    <col min="14093" max="14093" width="13.875" style="135" bestFit="1" customWidth="1"/>
    <col min="14094" max="14094" width="13.625" style="135" bestFit="1" customWidth="1"/>
    <col min="14095" max="14096" width="12.25" style="135" bestFit="1" customWidth="1"/>
    <col min="14097" max="14097" width="19.75" style="135" bestFit="1" customWidth="1"/>
    <col min="14098" max="14337" width="9" style="135"/>
    <col min="14338" max="14338" width="19.25" style="135" customWidth="1"/>
    <col min="14339" max="14339" width="8.625" style="135" bestFit="1" customWidth="1"/>
    <col min="14340" max="14340" width="7.625" style="135" customWidth="1"/>
    <col min="14341" max="14341" width="7.75" style="135" customWidth="1"/>
    <col min="14342" max="14342" width="7.625" style="135" customWidth="1"/>
    <col min="14343" max="14343" width="7.875" style="135" customWidth="1"/>
    <col min="14344" max="14344" width="7.75" style="135" customWidth="1"/>
    <col min="14345" max="14345" width="8.875" style="135" customWidth="1"/>
    <col min="14346" max="14346" width="8.5" style="135" customWidth="1"/>
    <col min="14347" max="14347" width="8.25" style="135" customWidth="1"/>
    <col min="14348" max="14348" width="10.875" style="135" customWidth="1"/>
    <col min="14349" max="14349" width="13.875" style="135" bestFit="1" customWidth="1"/>
    <col min="14350" max="14350" width="13.625" style="135" bestFit="1" customWidth="1"/>
    <col min="14351" max="14352" width="12.25" style="135" bestFit="1" customWidth="1"/>
    <col min="14353" max="14353" width="19.75" style="135" bestFit="1" customWidth="1"/>
    <col min="14354" max="14593" width="9" style="135"/>
    <col min="14594" max="14594" width="19.25" style="135" customWidth="1"/>
    <col min="14595" max="14595" width="8.625" style="135" bestFit="1" customWidth="1"/>
    <col min="14596" max="14596" width="7.625" style="135" customWidth="1"/>
    <col min="14597" max="14597" width="7.75" style="135" customWidth="1"/>
    <col min="14598" max="14598" width="7.625" style="135" customWidth="1"/>
    <col min="14599" max="14599" width="7.875" style="135" customWidth="1"/>
    <col min="14600" max="14600" width="7.75" style="135" customWidth="1"/>
    <col min="14601" max="14601" width="8.875" style="135" customWidth="1"/>
    <col min="14602" max="14602" width="8.5" style="135" customWidth="1"/>
    <col min="14603" max="14603" width="8.25" style="135" customWidth="1"/>
    <col min="14604" max="14604" width="10.875" style="135" customWidth="1"/>
    <col min="14605" max="14605" width="13.875" style="135" bestFit="1" customWidth="1"/>
    <col min="14606" max="14606" width="13.625" style="135" bestFit="1" customWidth="1"/>
    <col min="14607" max="14608" width="12.25" style="135" bestFit="1" customWidth="1"/>
    <col min="14609" max="14609" width="19.75" style="135" bestFit="1" customWidth="1"/>
    <col min="14610" max="14849" width="9" style="135"/>
    <col min="14850" max="14850" width="19.25" style="135" customWidth="1"/>
    <col min="14851" max="14851" width="8.625" style="135" bestFit="1" customWidth="1"/>
    <col min="14852" max="14852" width="7.625" style="135" customWidth="1"/>
    <col min="14853" max="14853" width="7.75" style="135" customWidth="1"/>
    <col min="14854" max="14854" width="7.625" style="135" customWidth="1"/>
    <col min="14855" max="14855" width="7.875" style="135" customWidth="1"/>
    <col min="14856" max="14856" width="7.75" style="135" customWidth="1"/>
    <col min="14857" max="14857" width="8.875" style="135" customWidth="1"/>
    <col min="14858" max="14858" width="8.5" style="135" customWidth="1"/>
    <col min="14859" max="14859" width="8.25" style="135" customWidth="1"/>
    <col min="14860" max="14860" width="10.875" style="135" customWidth="1"/>
    <col min="14861" max="14861" width="13.875" style="135" bestFit="1" customWidth="1"/>
    <col min="14862" max="14862" width="13.625" style="135" bestFit="1" customWidth="1"/>
    <col min="14863" max="14864" width="12.25" style="135" bestFit="1" customWidth="1"/>
    <col min="14865" max="14865" width="19.75" style="135" bestFit="1" customWidth="1"/>
    <col min="14866" max="15105" width="9" style="135"/>
    <col min="15106" max="15106" width="19.25" style="135" customWidth="1"/>
    <col min="15107" max="15107" width="8.625" style="135" bestFit="1" customWidth="1"/>
    <col min="15108" max="15108" width="7.625" style="135" customWidth="1"/>
    <col min="15109" max="15109" width="7.75" style="135" customWidth="1"/>
    <col min="15110" max="15110" width="7.625" style="135" customWidth="1"/>
    <col min="15111" max="15111" width="7.875" style="135" customWidth="1"/>
    <col min="15112" max="15112" width="7.75" style="135" customWidth="1"/>
    <col min="15113" max="15113" width="8.875" style="135" customWidth="1"/>
    <col min="15114" max="15114" width="8.5" style="135" customWidth="1"/>
    <col min="15115" max="15115" width="8.25" style="135" customWidth="1"/>
    <col min="15116" max="15116" width="10.875" style="135" customWidth="1"/>
    <col min="15117" max="15117" width="13.875" style="135" bestFit="1" customWidth="1"/>
    <col min="15118" max="15118" width="13.625" style="135" bestFit="1" customWidth="1"/>
    <col min="15119" max="15120" width="12.25" style="135" bestFit="1" customWidth="1"/>
    <col min="15121" max="15121" width="19.75" style="135" bestFit="1" customWidth="1"/>
    <col min="15122" max="15361" width="9" style="135"/>
    <col min="15362" max="15362" width="19.25" style="135" customWidth="1"/>
    <col min="15363" max="15363" width="8.625" style="135" bestFit="1" customWidth="1"/>
    <col min="15364" max="15364" width="7.625" style="135" customWidth="1"/>
    <col min="15365" max="15365" width="7.75" style="135" customWidth="1"/>
    <col min="15366" max="15366" width="7.625" style="135" customWidth="1"/>
    <col min="15367" max="15367" width="7.875" style="135" customWidth="1"/>
    <col min="15368" max="15368" width="7.75" style="135" customWidth="1"/>
    <col min="15369" max="15369" width="8.875" style="135" customWidth="1"/>
    <col min="15370" max="15370" width="8.5" style="135" customWidth="1"/>
    <col min="15371" max="15371" width="8.25" style="135" customWidth="1"/>
    <col min="15372" max="15372" width="10.875" style="135" customWidth="1"/>
    <col min="15373" max="15373" width="13.875" style="135" bestFit="1" customWidth="1"/>
    <col min="15374" max="15374" width="13.625" style="135" bestFit="1" customWidth="1"/>
    <col min="15375" max="15376" width="12.25" style="135" bestFit="1" customWidth="1"/>
    <col min="15377" max="15377" width="19.75" style="135" bestFit="1" customWidth="1"/>
    <col min="15378" max="15617" width="9" style="135"/>
    <col min="15618" max="15618" width="19.25" style="135" customWidth="1"/>
    <col min="15619" max="15619" width="8.625" style="135" bestFit="1" customWidth="1"/>
    <col min="15620" max="15620" width="7.625" style="135" customWidth="1"/>
    <col min="15621" max="15621" width="7.75" style="135" customWidth="1"/>
    <col min="15622" max="15622" width="7.625" style="135" customWidth="1"/>
    <col min="15623" max="15623" width="7.875" style="135" customWidth="1"/>
    <col min="15624" max="15624" width="7.75" style="135" customWidth="1"/>
    <col min="15625" max="15625" width="8.875" style="135" customWidth="1"/>
    <col min="15626" max="15626" width="8.5" style="135" customWidth="1"/>
    <col min="15627" max="15627" width="8.25" style="135" customWidth="1"/>
    <col min="15628" max="15628" width="10.875" style="135" customWidth="1"/>
    <col min="15629" max="15629" width="13.875" style="135" bestFit="1" customWidth="1"/>
    <col min="15630" max="15630" width="13.625" style="135" bestFit="1" customWidth="1"/>
    <col min="15631" max="15632" width="12.25" style="135" bestFit="1" customWidth="1"/>
    <col min="15633" max="15633" width="19.75" style="135" bestFit="1" customWidth="1"/>
    <col min="15634" max="15873" width="9" style="135"/>
    <col min="15874" max="15874" width="19.25" style="135" customWidth="1"/>
    <col min="15875" max="15875" width="8.625" style="135" bestFit="1" customWidth="1"/>
    <col min="15876" max="15876" width="7.625" style="135" customWidth="1"/>
    <col min="15877" max="15877" width="7.75" style="135" customWidth="1"/>
    <col min="15878" max="15878" width="7.625" style="135" customWidth="1"/>
    <col min="15879" max="15879" width="7.875" style="135" customWidth="1"/>
    <col min="15880" max="15880" width="7.75" style="135" customWidth="1"/>
    <col min="15881" max="15881" width="8.875" style="135" customWidth="1"/>
    <col min="15882" max="15882" width="8.5" style="135" customWidth="1"/>
    <col min="15883" max="15883" width="8.25" style="135" customWidth="1"/>
    <col min="15884" max="15884" width="10.875" style="135" customWidth="1"/>
    <col min="15885" max="15885" width="13.875" style="135" bestFit="1" customWidth="1"/>
    <col min="15886" max="15886" width="13.625" style="135" bestFit="1" customWidth="1"/>
    <col min="15887" max="15888" width="12.25" style="135" bestFit="1" customWidth="1"/>
    <col min="15889" max="15889" width="19.75" style="135" bestFit="1" customWidth="1"/>
    <col min="15890" max="16129" width="9" style="135"/>
    <col min="16130" max="16130" width="19.25" style="135" customWidth="1"/>
    <col min="16131" max="16131" width="8.625" style="135" bestFit="1" customWidth="1"/>
    <col min="16132" max="16132" width="7.625" style="135" customWidth="1"/>
    <col min="16133" max="16133" width="7.75" style="135" customWidth="1"/>
    <col min="16134" max="16134" width="7.625" style="135" customWidth="1"/>
    <col min="16135" max="16135" width="7.875" style="135" customWidth="1"/>
    <col min="16136" max="16136" width="7.75" style="135" customWidth="1"/>
    <col min="16137" max="16137" width="8.875" style="135" customWidth="1"/>
    <col min="16138" max="16138" width="8.5" style="135" customWidth="1"/>
    <col min="16139" max="16139" width="8.25" style="135" customWidth="1"/>
    <col min="16140" max="16140" width="10.875" style="135" customWidth="1"/>
    <col min="16141" max="16141" width="13.875" style="135" bestFit="1" customWidth="1"/>
    <col min="16142" max="16142" width="13.625" style="135" bestFit="1" customWidth="1"/>
    <col min="16143" max="16144" width="12.25" style="135" bestFit="1" customWidth="1"/>
    <col min="16145" max="16145" width="19.75" style="135" bestFit="1" customWidth="1"/>
    <col min="16146" max="16384" width="9" style="135"/>
  </cols>
  <sheetData>
    <row r="1" spans="1:17" s="141" customFormat="1" ht="32.25" customHeight="1" x14ac:dyDescent="0.15">
      <c r="A1" s="330" t="s">
        <v>646</v>
      </c>
      <c r="B1" s="330"/>
    </row>
    <row r="2" spans="1:17" s="141" customFormat="1" ht="33" customHeight="1" x14ac:dyDescent="0.15">
      <c r="A2" s="331"/>
      <c r="B2" s="331"/>
    </row>
    <row r="3" spans="1:17" s="141" customFormat="1" ht="12.75" customHeight="1" x14ac:dyDescent="0.15">
      <c r="A3" s="332" t="s">
        <v>394</v>
      </c>
      <c r="B3" s="328" t="s">
        <v>395</v>
      </c>
      <c r="C3" s="326" t="s">
        <v>663</v>
      </c>
      <c r="D3" s="326"/>
      <c r="E3" s="326"/>
      <c r="F3" s="326"/>
      <c r="G3" s="326"/>
      <c r="H3" s="326"/>
      <c r="I3" s="326"/>
      <c r="J3" s="326"/>
      <c r="K3" s="327"/>
      <c r="L3" s="328" t="s">
        <v>396</v>
      </c>
      <c r="M3" s="328" t="s">
        <v>397</v>
      </c>
      <c r="N3" s="325" t="s">
        <v>398</v>
      </c>
      <c r="O3" s="326"/>
      <c r="P3" s="327"/>
      <c r="Q3" s="328" t="s">
        <v>399</v>
      </c>
    </row>
    <row r="4" spans="1:17" s="141" customFormat="1" ht="27" x14ac:dyDescent="0.15">
      <c r="A4" s="333"/>
      <c r="B4" s="329"/>
      <c r="C4" s="198" t="s">
        <v>145</v>
      </c>
      <c r="D4" s="199" t="s">
        <v>400</v>
      </c>
      <c r="E4" s="199" t="s">
        <v>401</v>
      </c>
      <c r="F4" s="199" t="s">
        <v>402</v>
      </c>
      <c r="G4" s="199" t="s">
        <v>403</v>
      </c>
      <c r="H4" s="199" t="s">
        <v>404</v>
      </c>
      <c r="I4" s="199" t="s">
        <v>405</v>
      </c>
      <c r="J4" s="199" t="s">
        <v>406</v>
      </c>
      <c r="K4" s="200" t="s">
        <v>407</v>
      </c>
      <c r="L4" s="329"/>
      <c r="M4" s="329"/>
      <c r="N4" s="201" t="s">
        <v>408</v>
      </c>
      <c r="O4" s="201" t="s">
        <v>409</v>
      </c>
      <c r="P4" s="199" t="s">
        <v>410</v>
      </c>
      <c r="Q4" s="329"/>
    </row>
    <row r="5" spans="1:17" s="141" customFormat="1" ht="14.25" x14ac:dyDescent="0.15">
      <c r="A5" s="202" t="s">
        <v>67</v>
      </c>
      <c r="B5" s="203" t="s">
        <v>411</v>
      </c>
      <c r="C5" s="252">
        <v>2693</v>
      </c>
      <c r="D5" s="252">
        <v>906</v>
      </c>
      <c r="E5" s="252">
        <v>566</v>
      </c>
      <c r="F5" s="252">
        <v>574</v>
      </c>
      <c r="G5" s="252">
        <v>366</v>
      </c>
      <c r="H5" s="252">
        <v>140</v>
      </c>
      <c r="I5" s="252">
        <v>82</v>
      </c>
      <c r="J5" s="252">
        <v>49</v>
      </c>
      <c r="K5" s="252">
        <v>10</v>
      </c>
      <c r="L5" s="252">
        <v>23148</v>
      </c>
      <c r="M5" s="252">
        <v>337343</v>
      </c>
      <c r="N5" s="252">
        <v>101088400</v>
      </c>
      <c r="O5" s="252">
        <v>72002526</v>
      </c>
      <c r="P5" s="252">
        <v>29085874</v>
      </c>
      <c r="Q5" s="253">
        <v>3805092</v>
      </c>
    </row>
    <row r="6" spans="1:17" x14ac:dyDescent="0.15">
      <c r="A6" s="204" t="s">
        <v>412</v>
      </c>
      <c r="B6" s="205" t="s">
        <v>413</v>
      </c>
      <c r="C6" s="245">
        <v>11</v>
      </c>
      <c r="D6" s="245">
        <v>6</v>
      </c>
      <c r="E6" s="245">
        <v>1</v>
      </c>
      <c r="F6" s="245">
        <v>2</v>
      </c>
      <c r="G6" s="245">
        <v>2</v>
      </c>
      <c r="H6" s="245">
        <v>0</v>
      </c>
      <c r="I6" s="245">
        <v>0</v>
      </c>
      <c r="J6" s="245">
        <v>0</v>
      </c>
      <c r="K6" s="245">
        <v>0</v>
      </c>
      <c r="L6" s="245">
        <v>52</v>
      </c>
      <c r="M6" s="245">
        <v>70</v>
      </c>
      <c r="N6" s="254">
        <v>69624</v>
      </c>
      <c r="O6" s="254">
        <v>63463</v>
      </c>
      <c r="P6" s="254">
        <v>6161</v>
      </c>
      <c r="Q6" s="255">
        <v>2637</v>
      </c>
    </row>
    <row r="7" spans="1:17" x14ac:dyDescent="0.15">
      <c r="A7" s="204" t="s">
        <v>412</v>
      </c>
      <c r="B7" s="205" t="s">
        <v>414</v>
      </c>
      <c r="C7" s="245">
        <v>11</v>
      </c>
      <c r="D7" s="245">
        <v>1</v>
      </c>
      <c r="E7" s="245">
        <v>4</v>
      </c>
      <c r="F7" s="245">
        <v>4</v>
      </c>
      <c r="G7" s="245">
        <v>1</v>
      </c>
      <c r="H7" s="245">
        <v>1</v>
      </c>
      <c r="I7" s="245">
        <v>0</v>
      </c>
      <c r="J7" s="245">
        <v>0</v>
      </c>
      <c r="K7" s="245">
        <v>0</v>
      </c>
      <c r="L7" s="245">
        <v>73</v>
      </c>
      <c r="M7" s="245">
        <v>247</v>
      </c>
      <c r="N7" s="254">
        <v>241812</v>
      </c>
      <c r="O7" s="254">
        <v>54016</v>
      </c>
      <c r="P7" s="254">
        <v>187796</v>
      </c>
      <c r="Q7" s="255">
        <v>29993</v>
      </c>
    </row>
    <row r="8" spans="1:17" x14ac:dyDescent="0.15">
      <c r="A8" s="204" t="s">
        <v>412</v>
      </c>
      <c r="B8" s="205" t="s">
        <v>415</v>
      </c>
      <c r="C8" s="245">
        <v>5</v>
      </c>
      <c r="D8" s="245">
        <v>3</v>
      </c>
      <c r="E8" s="245">
        <v>0</v>
      </c>
      <c r="F8" s="245">
        <v>0</v>
      </c>
      <c r="G8" s="245">
        <v>0</v>
      </c>
      <c r="H8" s="245">
        <v>2</v>
      </c>
      <c r="I8" s="245">
        <v>0</v>
      </c>
      <c r="J8" s="245">
        <v>0</v>
      </c>
      <c r="K8" s="245">
        <v>0</v>
      </c>
      <c r="L8" s="245">
        <v>60</v>
      </c>
      <c r="M8" s="245">
        <v>150</v>
      </c>
      <c r="N8" s="254">
        <v>217551</v>
      </c>
      <c r="O8" s="254">
        <v>204369</v>
      </c>
      <c r="P8" s="254">
        <v>13182</v>
      </c>
      <c r="Q8" s="255">
        <v>5019</v>
      </c>
    </row>
    <row r="9" spans="1:17" x14ac:dyDescent="0.15">
      <c r="A9" s="204" t="s">
        <v>412</v>
      </c>
      <c r="B9" s="205" t="s">
        <v>416</v>
      </c>
      <c r="C9" s="245">
        <v>11</v>
      </c>
      <c r="D9" s="245">
        <v>2</v>
      </c>
      <c r="E9" s="245">
        <v>2</v>
      </c>
      <c r="F9" s="245">
        <v>2</v>
      </c>
      <c r="G9" s="245">
        <v>3</v>
      </c>
      <c r="H9" s="245">
        <v>1</v>
      </c>
      <c r="I9" s="245">
        <v>1</v>
      </c>
      <c r="J9" s="245">
        <v>0</v>
      </c>
      <c r="K9" s="245">
        <v>0</v>
      </c>
      <c r="L9" s="245">
        <v>124</v>
      </c>
      <c r="M9" s="245">
        <v>1881</v>
      </c>
      <c r="N9" s="254">
        <v>274574</v>
      </c>
      <c r="O9" s="254">
        <v>134369</v>
      </c>
      <c r="P9" s="254">
        <v>140205</v>
      </c>
      <c r="Q9" s="255">
        <v>2203</v>
      </c>
    </row>
    <row r="10" spans="1:17" x14ac:dyDescent="0.15">
      <c r="A10" s="204" t="s">
        <v>412</v>
      </c>
      <c r="B10" s="205" t="s">
        <v>417</v>
      </c>
      <c r="C10" s="245">
        <v>10</v>
      </c>
      <c r="D10" s="245">
        <v>2</v>
      </c>
      <c r="E10" s="245">
        <v>5</v>
      </c>
      <c r="F10" s="245">
        <v>1</v>
      </c>
      <c r="G10" s="245">
        <v>0</v>
      </c>
      <c r="H10" s="245">
        <v>0</v>
      </c>
      <c r="I10" s="245">
        <v>0</v>
      </c>
      <c r="J10" s="245">
        <v>2</v>
      </c>
      <c r="K10" s="245">
        <v>0</v>
      </c>
      <c r="L10" s="245">
        <v>137</v>
      </c>
      <c r="M10" s="245">
        <v>95</v>
      </c>
      <c r="N10" s="254">
        <v>507255</v>
      </c>
      <c r="O10" s="254">
        <v>499999</v>
      </c>
      <c r="P10" s="254">
        <v>7256</v>
      </c>
      <c r="Q10" s="255">
        <v>11013</v>
      </c>
    </row>
    <row r="11" spans="1:17" x14ac:dyDescent="0.15">
      <c r="A11" s="204" t="s">
        <v>412</v>
      </c>
      <c r="B11" s="205" t="s">
        <v>418</v>
      </c>
      <c r="C11" s="245">
        <v>6</v>
      </c>
      <c r="D11" s="245">
        <v>1</v>
      </c>
      <c r="E11" s="245">
        <v>2</v>
      </c>
      <c r="F11" s="245">
        <v>1</v>
      </c>
      <c r="G11" s="245">
        <v>0</v>
      </c>
      <c r="H11" s="245">
        <v>0</v>
      </c>
      <c r="I11" s="245">
        <v>1</v>
      </c>
      <c r="J11" s="245">
        <v>1</v>
      </c>
      <c r="K11" s="245">
        <v>0</v>
      </c>
      <c r="L11" s="245">
        <v>120</v>
      </c>
      <c r="M11" s="245">
        <v>964</v>
      </c>
      <c r="N11" s="254">
        <v>176260</v>
      </c>
      <c r="O11" s="254">
        <v>50119</v>
      </c>
      <c r="P11" s="254">
        <v>126141</v>
      </c>
      <c r="Q11" s="255">
        <v>0</v>
      </c>
    </row>
    <row r="12" spans="1:17" x14ac:dyDescent="0.15">
      <c r="A12" s="204" t="s">
        <v>412</v>
      </c>
      <c r="B12" s="205" t="s">
        <v>419</v>
      </c>
      <c r="C12" s="245">
        <v>6</v>
      </c>
      <c r="D12" s="245">
        <v>5</v>
      </c>
      <c r="E12" s="245">
        <v>0</v>
      </c>
      <c r="F12" s="245">
        <v>1</v>
      </c>
      <c r="G12" s="245">
        <v>0</v>
      </c>
      <c r="H12" s="245">
        <v>0</v>
      </c>
      <c r="I12" s="245">
        <v>0</v>
      </c>
      <c r="J12" s="245">
        <v>0</v>
      </c>
      <c r="K12" s="245">
        <v>0</v>
      </c>
      <c r="L12" s="245">
        <v>13</v>
      </c>
      <c r="M12" s="245">
        <v>37</v>
      </c>
      <c r="N12" s="254">
        <v>11809</v>
      </c>
      <c r="O12" s="254">
        <v>0</v>
      </c>
      <c r="P12" s="254">
        <v>11809</v>
      </c>
      <c r="Q12" s="255">
        <v>9</v>
      </c>
    </row>
    <row r="13" spans="1:17" x14ac:dyDescent="0.15">
      <c r="A13" s="204" t="s">
        <v>412</v>
      </c>
      <c r="B13" s="205" t="s">
        <v>420</v>
      </c>
      <c r="C13" s="245">
        <v>10</v>
      </c>
      <c r="D13" s="245">
        <v>2</v>
      </c>
      <c r="E13" s="245">
        <v>2</v>
      </c>
      <c r="F13" s="245">
        <v>2</v>
      </c>
      <c r="G13" s="245">
        <v>2</v>
      </c>
      <c r="H13" s="245">
        <v>2</v>
      </c>
      <c r="I13" s="245">
        <v>0</v>
      </c>
      <c r="J13" s="245">
        <v>0</v>
      </c>
      <c r="K13" s="245">
        <v>0</v>
      </c>
      <c r="L13" s="245">
        <v>96</v>
      </c>
      <c r="M13" s="245">
        <v>1853</v>
      </c>
      <c r="N13" s="254">
        <v>169615</v>
      </c>
      <c r="O13" s="254">
        <v>99575</v>
      </c>
      <c r="P13" s="254">
        <v>70040</v>
      </c>
      <c r="Q13" s="255">
        <v>512</v>
      </c>
    </row>
    <row r="14" spans="1:17" x14ac:dyDescent="0.15">
      <c r="A14" s="204" t="s">
        <v>412</v>
      </c>
      <c r="B14" s="205" t="s">
        <v>421</v>
      </c>
      <c r="C14" s="245">
        <v>10</v>
      </c>
      <c r="D14" s="245">
        <v>4</v>
      </c>
      <c r="E14" s="245">
        <v>1</v>
      </c>
      <c r="F14" s="245">
        <v>0</v>
      </c>
      <c r="G14" s="245">
        <v>3</v>
      </c>
      <c r="H14" s="245">
        <v>1</v>
      </c>
      <c r="I14" s="245">
        <v>1</v>
      </c>
      <c r="J14" s="245">
        <v>0</v>
      </c>
      <c r="K14" s="245">
        <v>0</v>
      </c>
      <c r="L14" s="245">
        <v>126</v>
      </c>
      <c r="M14" s="245">
        <v>18</v>
      </c>
      <c r="N14" s="254">
        <v>383767</v>
      </c>
      <c r="O14" s="254">
        <v>133518</v>
      </c>
      <c r="P14" s="254">
        <v>250249</v>
      </c>
      <c r="Q14" s="255">
        <v>72948</v>
      </c>
    </row>
    <row r="15" spans="1:17" x14ac:dyDescent="0.15">
      <c r="A15" s="204" t="s">
        <v>412</v>
      </c>
      <c r="B15" s="205" t="s">
        <v>422</v>
      </c>
      <c r="C15" s="245">
        <v>5</v>
      </c>
      <c r="D15" s="245">
        <v>1</v>
      </c>
      <c r="E15" s="245">
        <v>2</v>
      </c>
      <c r="F15" s="245">
        <v>1</v>
      </c>
      <c r="G15" s="245">
        <v>1</v>
      </c>
      <c r="H15" s="245">
        <v>0</v>
      </c>
      <c r="I15" s="245">
        <v>0</v>
      </c>
      <c r="J15" s="245">
        <v>0</v>
      </c>
      <c r="K15" s="245">
        <v>0</v>
      </c>
      <c r="L15" s="245">
        <v>30</v>
      </c>
      <c r="M15" s="245">
        <v>662</v>
      </c>
      <c r="N15" s="254">
        <v>116223</v>
      </c>
      <c r="O15" s="254">
        <v>72595</v>
      </c>
      <c r="P15" s="254">
        <v>43628</v>
      </c>
      <c r="Q15" s="255">
        <v>8407</v>
      </c>
    </row>
    <row r="16" spans="1:17" x14ac:dyDescent="0.15">
      <c r="A16" s="204" t="s">
        <v>412</v>
      </c>
      <c r="B16" s="205" t="s">
        <v>423</v>
      </c>
      <c r="C16" s="245">
        <v>9</v>
      </c>
      <c r="D16" s="245">
        <v>5</v>
      </c>
      <c r="E16" s="245">
        <v>2</v>
      </c>
      <c r="F16" s="245">
        <v>2</v>
      </c>
      <c r="G16" s="245">
        <v>0</v>
      </c>
      <c r="H16" s="245">
        <v>0</v>
      </c>
      <c r="I16" s="245">
        <v>0</v>
      </c>
      <c r="J16" s="245">
        <v>0</v>
      </c>
      <c r="K16" s="245">
        <v>0</v>
      </c>
      <c r="L16" s="245">
        <v>33</v>
      </c>
      <c r="M16" s="245">
        <v>90</v>
      </c>
      <c r="N16" s="254">
        <v>35836</v>
      </c>
      <c r="O16" s="254">
        <v>22836</v>
      </c>
      <c r="P16" s="254">
        <v>13000</v>
      </c>
      <c r="Q16" s="255">
        <v>0</v>
      </c>
    </row>
    <row r="17" spans="1:17" x14ac:dyDescent="0.15">
      <c r="A17" s="204" t="s">
        <v>412</v>
      </c>
      <c r="B17" s="205" t="s">
        <v>424</v>
      </c>
      <c r="C17" s="245">
        <v>2</v>
      </c>
      <c r="D17" s="245">
        <v>1</v>
      </c>
      <c r="E17" s="245">
        <v>0</v>
      </c>
      <c r="F17" s="245">
        <v>0</v>
      </c>
      <c r="G17" s="245">
        <v>1</v>
      </c>
      <c r="H17" s="245">
        <v>0</v>
      </c>
      <c r="I17" s="245">
        <v>0</v>
      </c>
      <c r="J17" s="245">
        <v>0</v>
      </c>
      <c r="K17" s="245">
        <v>0</v>
      </c>
      <c r="L17" s="245">
        <v>12</v>
      </c>
      <c r="M17" s="254" t="s">
        <v>669</v>
      </c>
      <c r="N17" s="254" t="s">
        <v>669</v>
      </c>
      <c r="O17" s="254" t="s">
        <v>669</v>
      </c>
      <c r="P17" s="254" t="s">
        <v>669</v>
      </c>
      <c r="Q17" s="255" t="s">
        <v>669</v>
      </c>
    </row>
    <row r="18" spans="1:17" x14ac:dyDescent="0.15">
      <c r="A18" s="204" t="s">
        <v>412</v>
      </c>
      <c r="B18" s="205" t="s">
        <v>425</v>
      </c>
      <c r="C18" s="245">
        <v>10</v>
      </c>
      <c r="D18" s="245">
        <v>3</v>
      </c>
      <c r="E18" s="245">
        <v>3</v>
      </c>
      <c r="F18" s="245">
        <v>2</v>
      </c>
      <c r="G18" s="245">
        <v>2</v>
      </c>
      <c r="H18" s="245">
        <v>0</v>
      </c>
      <c r="I18" s="245">
        <v>0</v>
      </c>
      <c r="J18" s="245">
        <v>0</v>
      </c>
      <c r="K18" s="245">
        <v>0</v>
      </c>
      <c r="L18" s="245">
        <v>55</v>
      </c>
      <c r="M18" s="245">
        <v>229</v>
      </c>
      <c r="N18" s="254">
        <v>130742</v>
      </c>
      <c r="O18" s="254">
        <v>3605</v>
      </c>
      <c r="P18" s="254">
        <v>127137</v>
      </c>
      <c r="Q18" s="255">
        <v>5318</v>
      </c>
    </row>
    <row r="19" spans="1:17" x14ac:dyDescent="0.15">
      <c r="A19" s="204" t="s">
        <v>412</v>
      </c>
      <c r="B19" s="205" t="s">
        <v>426</v>
      </c>
      <c r="C19" s="245">
        <v>17</v>
      </c>
      <c r="D19" s="245">
        <v>7</v>
      </c>
      <c r="E19" s="245">
        <v>3</v>
      </c>
      <c r="F19" s="245">
        <v>5</v>
      </c>
      <c r="G19" s="245">
        <v>0</v>
      </c>
      <c r="H19" s="245">
        <v>0</v>
      </c>
      <c r="I19" s="245">
        <v>2</v>
      </c>
      <c r="J19" s="245">
        <v>0</v>
      </c>
      <c r="K19" s="245">
        <v>0</v>
      </c>
      <c r="L19" s="245">
        <v>119</v>
      </c>
      <c r="M19" s="245">
        <v>1454</v>
      </c>
      <c r="N19" s="254">
        <v>250972</v>
      </c>
      <c r="O19" s="254">
        <v>77955</v>
      </c>
      <c r="P19" s="254">
        <v>173017</v>
      </c>
      <c r="Q19" s="255">
        <v>3128</v>
      </c>
    </row>
    <row r="20" spans="1:17" x14ac:dyDescent="0.15">
      <c r="A20" s="204" t="s">
        <v>412</v>
      </c>
      <c r="B20" s="205" t="s">
        <v>427</v>
      </c>
      <c r="C20" s="245">
        <v>4</v>
      </c>
      <c r="D20" s="245">
        <v>0</v>
      </c>
      <c r="E20" s="245">
        <v>0</v>
      </c>
      <c r="F20" s="245">
        <v>2</v>
      </c>
      <c r="G20" s="245">
        <v>2</v>
      </c>
      <c r="H20" s="245">
        <v>0</v>
      </c>
      <c r="I20" s="245">
        <v>0</v>
      </c>
      <c r="J20" s="245">
        <v>0</v>
      </c>
      <c r="K20" s="245">
        <v>0</v>
      </c>
      <c r="L20" s="245">
        <v>46</v>
      </c>
      <c r="M20" s="245">
        <v>1551</v>
      </c>
      <c r="N20" s="254">
        <v>111377</v>
      </c>
      <c r="O20" s="254">
        <v>53859</v>
      </c>
      <c r="P20" s="254">
        <v>57518</v>
      </c>
      <c r="Q20" s="255">
        <v>0</v>
      </c>
    </row>
    <row r="21" spans="1:17" x14ac:dyDescent="0.15">
      <c r="A21" s="204" t="s">
        <v>412</v>
      </c>
      <c r="B21" s="205" t="s">
        <v>428</v>
      </c>
      <c r="C21" s="245">
        <v>5</v>
      </c>
      <c r="D21" s="245">
        <v>2</v>
      </c>
      <c r="E21" s="245">
        <v>2</v>
      </c>
      <c r="F21" s="245">
        <v>0</v>
      </c>
      <c r="G21" s="245">
        <v>1</v>
      </c>
      <c r="H21" s="245">
        <v>0</v>
      </c>
      <c r="I21" s="245">
        <v>0</v>
      </c>
      <c r="J21" s="245">
        <v>0</v>
      </c>
      <c r="K21" s="245">
        <v>0</v>
      </c>
      <c r="L21" s="245">
        <v>27</v>
      </c>
      <c r="M21" s="245">
        <v>66</v>
      </c>
      <c r="N21" s="254">
        <v>2714</v>
      </c>
      <c r="O21" s="254">
        <v>0</v>
      </c>
      <c r="P21" s="254">
        <v>2714</v>
      </c>
      <c r="Q21" s="255">
        <v>0</v>
      </c>
    </row>
    <row r="22" spans="1:17" x14ac:dyDescent="0.15">
      <c r="A22" s="204" t="s">
        <v>412</v>
      </c>
      <c r="B22" s="205" t="s">
        <v>429</v>
      </c>
      <c r="C22" s="245">
        <v>6</v>
      </c>
      <c r="D22" s="245">
        <v>3</v>
      </c>
      <c r="E22" s="245">
        <v>2</v>
      </c>
      <c r="F22" s="245">
        <v>0</v>
      </c>
      <c r="G22" s="245">
        <v>1</v>
      </c>
      <c r="H22" s="245">
        <v>0</v>
      </c>
      <c r="I22" s="245">
        <v>0</v>
      </c>
      <c r="J22" s="245">
        <v>0</v>
      </c>
      <c r="K22" s="245">
        <v>0</v>
      </c>
      <c r="L22" s="245">
        <v>29</v>
      </c>
      <c r="M22" s="245">
        <v>88</v>
      </c>
      <c r="N22" s="254">
        <v>154026</v>
      </c>
      <c r="O22" s="254">
        <v>146189</v>
      </c>
      <c r="P22" s="254">
        <v>7837</v>
      </c>
      <c r="Q22" s="255">
        <v>6918</v>
      </c>
    </row>
    <row r="23" spans="1:17" x14ac:dyDescent="0.15">
      <c r="A23" s="204" t="s">
        <v>412</v>
      </c>
      <c r="B23" s="205" t="s">
        <v>430</v>
      </c>
      <c r="C23" s="245">
        <v>7</v>
      </c>
      <c r="D23" s="245">
        <v>0</v>
      </c>
      <c r="E23" s="245">
        <v>3</v>
      </c>
      <c r="F23" s="245">
        <v>3</v>
      </c>
      <c r="G23" s="245">
        <v>1</v>
      </c>
      <c r="H23" s="245">
        <v>0</v>
      </c>
      <c r="I23" s="245">
        <v>0</v>
      </c>
      <c r="J23" s="245">
        <v>0</v>
      </c>
      <c r="K23" s="245">
        <v>0</v>
      </c>
      <c r="L23" s="245">
        <v>38</v>
      </c>
      <c r="M23" s="245">
        <v>362</v>
      </c>
      <c r="N23" s="254">
        <v>46604</v>
      </c>
      <c r="O23" s="254">
        <v>3752</v>
      </c>
      <c r="P23" s="254">
        <v>42852</v>
      </c>
      <c r="Q23" s="255">
        <v>2947</v>
      </c>
    </row>
    <row r="24" spans="1:17" x14ac:dyDescent="0.15">
      <c r="A24" s="204" t="s">
        <v>412</v>
      </c>
      <c r="B24" s="205" t="s">
        <v>431</v>
      </c>
      <c r="C24" s="245">
        <v>65</v>
      </c>
      <c r="D24" s="245">
        <v>12</v>
      </c>
      <c r="E24" s="245">
        <v>27</v>
      </c>
      <c r="F24" s="245">
        <v>18</v>
      </c>
      <c r="G24" s="245">
        <v>5</v>
      </c>
      <c r="H24" s="245">
        <v>2</v>
      </c>
      <c r="I24" s="245">
        <v>1</v>
      </c>
      <c r="J24" s="245">
        <v>0</v>
      </c>
      <c r="K24" s="245">
        <v>0</v>
      </c>
      <c r="L24" s="245">
        <v>354</v>
      </c>
      <c r="M24" s="245">
        <v>4280</v>
      </c>
      <c r="N24" s="254">
        <v>308537</v>
      </c>
      <c r="O24" s="254">
        <v>11181</v>
      </c>
      <c r="P24" s="254">
        <v>297356</v>
      </c>
      <c r="Q24" s="255">
        <v>7403</v>
      </c>
    </row>
    <row r="25" spans="1:17" x14ac:dyDescent="0.15">
      <c r="A25" s="204" t="s">
        <v>412</v>
      </c>
      <c r="B25" s="205" t="s">
        <v>432</v>
      </c>
      <c r="C25" s="245">
        <v>20</v>
      </c>
      <c r="D25" s="245">
        <v>10</v>
      </c>
      <c r="E25" s="245">
        <v>3</v>
      </c>
      <c r="F25" s="245">
        <v>5</v>
      </c>
      <c r="G25" s="245">
        <v>0</v>
      </c>
      <c r="H25" s="245">
        <v>1</v>
      </c>
      <c r="I25" s="245">
        <v>1</v>
      </c>
      <c r="J25" s="245">
        <v>0</v>
      </c>
      <c r="K25" s="245">
        <v>0</v>
      </c>
      <c r="L25" s="245">
        <v>117</v>
      </c>
      <c r="M25" s="245">
        <v>747</v>
      </c>
      <c r="N25" s="254">
        <v>774755</v>
      </c>
      <c r="O25" s="254">
        <v>646821</v>
      </c>
      <c r="P25" s="254">
        <v>127934</v>
      </c>
      <c r="Q25" s="255">
        <v>48235</v>
      </c>
    </row>
    <row r="26" spans="1:17" x14ac:dyDescent="0.15">
      <c r="A26" s="204" t="s">
        <v>412</v>
      </c>
      <c r="B26" s="205" t="s">
        <v>433</v>
      </c>
      <c r="C26" s="245">
        <v>27</v>
      </c>
      <c r="D26" s="245">
        <v>10</v>
      </c>
      <c r="E26" s="245">
        <v>4</v>
      </c>
      <c r="F26" s="245">
        <v>6</v>
      </c>
      <c r="G26" s="245">
        <v>6</v>
      </c>
      <c r="H26" s="245">
        <v>0</v>
      </c>
      <c r="I26" s="245">
        <v>0</v>
      </c>
      <c r="J26" s="245">
        <v>1</v>
      </c>
      <c r="K26" s="245">
        <v>0</v>
      </c>
      <c r="L26" s="245">
        <v>181</v>
      </c>
      <c r="M26" s="245">
        <v>3612</v>
      </c>
      <c r="N26" s="254">
        <v>604382</v>
      </c>
      <c r="O26" s="254">
        <v>322324</v>
      </c>
      <c r="P26" s="254">
        <v>282058</v>
      </c>
      <c r="Q26" s="255">
        <v>11379</v>
      </c>
    </row>
    <row r="27" spans="1:17" x14ac:dyDescent="0.15">
      <c r="A27" s="204" t="s">
        <v>412</v>
      </c>
      <c r="B27" s="205" t="s">
        <v>434</v>
      </c>
      <c r="C27" s="245">
        <v>9</v>
      </c>
      <c r="D27" s="245">
        <v>1</v>
      </c>
      <c r="E27" s="245">
        <v>3</v>
      </c>
      <c r="F27" s="245">
        <v>2</v>
      </c>
      <c r="G27" s="245">
        <v>2</v>
      </c>
      <c r="H27" s="245">
        <v>0</v>
      </c>
      <c r="I27" s="245">
        <v>1</v>
      </c>
      <c r="J27" s="245">
        <v>0</v>
      </c>
      <c r="K27" s="245">
        <v>0</v>
      </c>
      <c r="L27" s="245">
        <v>84</v>
      </c>
      <c r="M27" s="245">
        <v>1000</v>
      </c>
      <c r="N27" s="254">
        <v>350247</v>
      </c>
      <c r="O27" s="254">
        <v>251232</v>
      </c>
      <c r="P27" s="254">
        <v>99015</v>
      </c>
      <c r="Q27" s="255">
        <v>5673</v>
      </c>
    </row>
    <row r="28" spans="1:17" x14ac:dyDescent="0.15">
      <c r="A28" s="204" t="s">
        <v>412</v>
      </c>
      <c r="B28" s="205" t="s">
        <v>435</v>
      </c>
      <c r="C28" s="245">
        <v>7</v>
      </c>
      <c r="D28" s="245">
        <v>3</v>
      </c>
      <c r="E28" s="245">
        <v>0</v>
      </c>
      <c r="F28" s="245">
        <v>0</v>
      </c>
      <c r="G28" s="245">
        <v>3</v>
      </c>
      <c r="H28" s="245">
        <v>0</v>
      </c>
      <c r="I28" s="245">
        <v>1</v>
      </c>
      <c r="J28" s="245">
        <v>0</v>
      </c>
      <c r="K28" s="245">
        <v>0</v>
      </c>
      <c r="L28" s="245">
        <v>73</v>
      </c>
      <c r="M28" s="245">
        <v>0</v>
      </c>
      <c r="N28" s="254">
        <v>306567</v>
      </c>
      <c r="O28" s="254">
        <v>82955</v>
      </c>
      <c r="P28" s="254">
        <v>223612</v>
      </c>
      <c r="Q28" s="255">
        <v>40448</v>
      </c>
    </row>
    <row r="29" spans="1:17" x14ac:dyDescent="0.15">
      <c r="A29" s="204" t="s">
        <v>412</v>
      </c>
      <c r="B29" s="205" t="s">
        <v>436</v>
      </c>
      <c r="C29" s="245">
        <v>9</v>
      </c>
      <c r="D29" s="245">
        <v>1</v>
      </c>
      <c r="E29" s="245">
        <v>1</v>
      </c>
      <c r="F29" s="245">
        <v>4</v>
      </c>
      <c r="G29" s="245">
        <v>2</v>
      </c>
      <c r="H29" s="245">
        <v>1</v>
      </c>
      <c r="I29" s="245">
        <v>0</v>
      </c>
      <c r="J29" s="245">
        <v>0</v>
      </c>
      <c r="K29" s="245">
        <v>0</v>
      </c>
      <c r="L29" s="245">
        <v>72</v>
      </c>
      <c r="M29" s="245">
        <v>9</v>
      </c>
      <c r="N29" s="254">
        <v>326101</v>
      </c>
      <c r="O29" s="254">
        <v>288291</v>
      </c>
      <c r="P29" s="254">
        <v>37810</v>
      </c>
      <c r="Q29" s="255">
        <v>0</v>
      </c>
    </row>
    <row r="30" spans="1:17" x14ac:dyDescent="0.15">
      <c r="A30" s="204" t="s">
        <v>412</v>
      </c>
      <c r="B30" s="205" t="s">
        <v>437</v>
      </c>
      <c r="C30" s="245">
        <v>8</v>
      </c>
      <c r="D30" s="245">
        <v>4</v>
      </c>
      <c r="E30" s="245">
        <v>2</v>
      </c>
      <c r="F30" s="245">
        <v>0</v>
      </c>
      <c r="G30" s="245">
        <v>2</v>
      </c>
      <c r="H30" s="245">
        <v>0</v>
      </c>
      <c r="I30" s="245">
        <v>0</v>
      </c>
      <c r="J30" s="245">
        <v>0</v>
      </c>
      <c r="K30" s="245">
        <v>0</v>
      </c>
      <c r="L30" s="245">
        <v>41</v>
      </c>
      <c r="M30" s="245">
        <v>800</v>
      </c>
      <c r="N30" s="254">
        <v>105483</v>
      </c>
      <c r="O30" s="254">
        <v>32628</v>
      </c>
      <c r="P30" s="254">
        <v>72855</v>
      </c>
      <c r="Q30" s="255">
        <v>13791</v>
      </c>
    </row>
    <row r="31" spans="1:17" x14ac:dyDescent="0.15">
      <c r="A31" s="204" t="s">
        <v>412</v>
      </c>
      <c r="B31" s="205" t="s">
        <v>438</v>
      </c>
      <c r="C31" s="245">
        <v>5</v>
      </c>
      <c r="D31" s="245">
        <v>2</v>
      </c>
      <c r="E31" s="245">
        <v>1</v>
      </c>
      <c r="F31" s="245">
        <v>2</v>
      </c>
      <c r="G31" s="245">
        <v>0</v>
      </c>
      <c r="H31" s="245">
        <v>0</v>
      </c>
      <c r="I31" s="245">
        <v>0</v>
      </c>
      <c r="J31" s="245">
        <v>0</v>
      </c>
      <c r="K31" s="245">
        <v>0</v>
      </c>
      <c r="L31" s="245">
        <v>20</v>
      </c>
      <c r="M31" s="245">
        <v>0</v>
      </c>
      <c r="N31" s="254">
        <v>44075</v>
      </c>
      <c r="O31" s="254">
        <v>44075</v>
      </c>
      <c r="P31" s="254">
        <v>0</v>
      </c>
      <c r="Q31" s="255">
        <v>5500</v>
      </c>
    </row>
    <row r="32" spans="1:17" x14ac:dyDescent="0.15">
      <c r="A32" s="204" t="s">
        <v>412</v>
      </c>
      <c r="B32" s="205" t="s">
        <v>439</v>
      </c>
      <c r="C32" s="245">
        <v>5</v>
      </c>
      <c r="D32" s="245">
        <v>2</v>
      </c>
      <c r="E32" s="245">
        <v>0</v>
      </c>
      <c r="F32" s="245">
        <v>2</v>
      </c>
      <c r="G32" s="245">
        <v>1</v>
      </c>
      <c r="H32" s="245">
        <v>0</v>
      </c>
      <c r="I32" s="245">
        <v>0</v>
      </c>
      <c r="J32" s="245">
        <v>0</v>
      </c>
      <c r="K32" s="245">
        <v>0</v>
      </c>
      <c r="L32" s="245">
        <v>30</v>
      </c>
      <c r="M32" s="245">
        <v>52</v>
      </c>
      <c r="N32" s="254">
        <v>113905</v>
      </c>
      <c r="O32" s="254">
        <v>101918</v>
      </c>
      <c r="P32" s="254">
        <v>11987</v>
      </c>
      <c r="Q32" s="255">
        <v>4706</v>
      </c>
    </row>
    <row r="33" spans="1:17" x14ac:dyDescent="0.15">
      <c r="A33" s="204" t="s">
        <v>412</v>
      </c>
      <c r="B33" s="205" t="s">
        <v>440</v>
      </c>
      <c r="C33" s="245">
        <v>16</v>
      </c>
      <c r="D33" s="245">
        <v>12</v>
      </c>
      <c r="E33" s="245">
        <v>2</v>
      </c>
      <c r="F33" s="245">
        <v>2</v>
      </c>
      <c r="G33" s="245">
        <v>0</v>
      </c>
      <c r="H33" s="245">
        <v>0</v>
      </c>
      <c r="I33" s="245">
        <v>0</v>
      </c>
      <c r="J33" s="245">
        <v>0</v>
      </c>
      <c r="K33" s="245">
        <v>0</v>
      </c>
      <c r="L33" s="245">
        <v>43</v>
      </c>
      <c r="M33" s="245">
        <v>507</v>
      </c>
      <c r="N33" s="254">
        <v>208342</v>
      </c>
      <c r="O33" s="254">
        <v>192396</v>
      </c>
      <c r="P33" s="254">
        <v>15946</v>
      </c>
      <c r="Q33" s="255">
        <v>981</v>
      </c>
    </row>
    <row r="34" spans="1:17" x14ac:dyDescent="0.15">
      <c r="A34" s="204" t="s">
        <v>412</v>
      </c>
      <c r="B34" s="205" t="s">
        <v>441</v>
      </c>
      <c r="C34" s="245">
        <v>5</v>
      </c>
      <c r="D34" s="245">
        <v>2</v>
      </c>
      <c r="E34" s="245">
        <v>0</v>
      </c>
      <c r="F34" s="245">
        <v>1</v>
      </c>
      <c r="G34" s="245">
        <v>1</v>
      </c>
      <c r="H34" s="245">
        <v>0</v>
      </c>
      <c r="I34" s="245">
        <v>0</v>
      </c>
      <c r="J34" s="245">
        <v>1</v>
      </c>
      <c r="K34" s="245">
        <v>0</v>
      </c>
      <c r="L34" s="245">
        <v>102</v>
      </c>
      <c r="M34" s="245">
        <v>3179</v>
      </c>
      <c r="N34" s="254">
        <v>243436</v>
      </c>
      <c r="O34" s="254">
        <v>3349</v>
      </c>
      <c r="P34" s="254">
        <v>240087</v>
      </c>
      <c r="Q34" s="255">
        <v>0</v>
      </c>
    </row>
    <row r="35" spans="1:17" x14ac:dyDescent="0.15">
      <c r="A35" s="204" t="s">
        <v>412</v>
      </c>
      <c r="B35" s="205" t="s">
        <v>442</v>
      </c>
      <c r="C35" s="245">
        <v>14</v>
      </c>
      <c r="D35" s="245">
        <v>7</v>
      </c>
      <c r="E35" s="245">
        <v>0</v>
      </c>
      <c r="F35" s="245">
        <v>4</v>
      </c>
      <c r="G35" s="245">
        <v>2</v>
      </c>
      <c r="H35" s="245">
        <v>1</v>
      </c>
      <c r="I35" s="245">
        <v>0</v>
      </c>
      <c r="J35" s="245">
        <v>0</v>
      </c>
      <c r="K35" s="245">
        <v>0</v>
      </c>
      <c r="L35" s="245">
        <v>84</v>
      </c>
      <c r="M35" s="245">
        <v>1667</v>
      </c>
      <c r="N35" s="254">
        <v>292188</v>
      </c>
      <c r="O35" s="254">
        <v>98653</v>
      </c>
      <c r="P35" s="254">
        <v>193535</v>
      </c>
      <c r="Q35" s="255">
        <v>10859</v>
      </c>
    </row>
    <row r="36" spans="1:17" x14ac:dyDescent="0.15">
      <c r="A36" s="204" t="s">
        <v>412</v>
      </c>
      <c r="B36" s="205" t="s">
        <v>443</v>
      </c>
      <c r="C36" s="245">
        <v>11</v>
      </c>
      <c r="D36" s="245">
        <v>1</v>
      </c>
      <c r="E36" s="245">
        <v>1</v>
      </c>
      <c r="F36" s="245">
        <v>5</v>
      </c>
      <c r="G36" s="245">
        <v>3</v>
      </c>
      <c r="H36" s="245">
        <v>1</v>
      </c>
      <c r="I36" s="245">
        <v>0</v>
      </c>
      <c r="J36" s="245">
        <v>0</v>
      </c>
      <c r="K36" s="245">
        <v>0</v>
      </c>
      <c r="L36" s="245">
        <v>101</v>
      </c>
      <c r="M36" s="245">
        <v>2409</v>
      </c>
      <c r="N36" s="254">
        <v>202260</v>
      </c>
      <c r="O36" s="254">
        <v>84250</v>
      </c>
      <c r="P36" s="254">
        <v>118010</v>
      </c>
      <c r="Q36" s="255">
        <v>0</v>
      </c>
    </row>
    <row r="37" spans="1:17" x14ac:dyDescent="0.15">
      <c r="A37" s="204" t="s">
        <v>412</v>
      </c>
      <c r="B37" s="205" t="s">
        <v>444</v>
      </c>
      <c r="C37" s="245">
        <v>17</v>
      </c>
      <c r="D37" s="245">
        <v>3</v>
      </c>
      <c r="E37" s="245">
        <v>7</v>
      </c>
      <c r="F37" s="245">
        <v>4</v>
      </c>
      <c r="G37" s="245">
        <v>2</v>
      </c>
      <c r="H37" s="245">
        <v>1</v>
      </c>
      <c r="I37" s="245">
        <v>0</v>
      </c>
      <c r="J37" s="245">
        <v>0</v>
      </c>
      <c r="K37" s="245">
        <v>0</v>
      </c>
      <c r="L37" s="245">
        <v>107</v>
      </c>
      <c r="M37" s="245">
        <v>854</v>
      </c>
      <c r="N37" s="254">
        <v>434191</v>
      </c>
      <c r="O37" s="254">
        <v>403109</v>
      </c>
      <c r="P37" s="254">
        <v>31082</v>
      </c>
      <c r="Q37" s="255">
        <v>715</v>
      </c>
    </row>
    <row r="38" spans="1:17" x14ac:dyDescent="0.15">
      <c r="A38" s="204" t="s">
        <v>412</v>
      </c>
      <c r="B38" s="205" t="s">
        <v>445</v>
      </c>
      <c r="C38" s="245">
        <v>9</v>
      </c>
      <c r="D38" s="245">
        <v>2</v>
      </c>
      <c r="E38" s="245">
        <v>3</v>
      </c>
      <c r="F38" s="245">
        <v>2</v>
      </c>
      <c r="G38" s="245">
        <v>1</v>
      </c>
      <c r="H38" s="245">
        <v>0</v>
      </c>
      <c r="I38" s="245">
        <v>1</v>
      </c>
      <c r="J38" s="245">
        <v>0</v>
      </c>
      <c r="K38" s="245">
        <v>0</v>
      </c>
      <c r="L38" s="245">
        <v>70</v>
      </c>
      <c r="M38" s="245">
        <v>500</v>
      </c>
      <c r="N38" s="254">
        <v>225912</v>
      </c>
      <c r="O38" s="254">
        <v>32006</v>
      </c>
      <c r="P38" s="254">
        <v>193906</v>
      </c>
      <c r="Q38" s="255">
        <v>12097</v>
      </c>
    </row>
    <row r="39" spans="1:17" x14ac:dyDescent="0.15">
      <c r="A39" s="204" t="s">
        <v>412</v>
      </c>
      <c r="B39" s="205" t="s">
        <v>446</v>
      </c>
      <c r="C39" s="245">
        <v>9</v>
      </c>
      <c r="D39" s="245">
        <v>1</v>
      </c>
      <c r="E39" s="245">
        <v>5</v>
      </c>
      <c r="F39" s="245">
        <v>1</v>
      </c>
      <c r="G39" s="245">
        <v>1</v>
      </c>
      <c r="H39" s="245">
        <v>1</v>
      </c>
      <c r="I39" s="245">
        <v>0</v>
      </c>
      <c r="J39" s="245">
        <v>0</v>
      </c>
      <c r="K39" s="245">
        <v>0</v>
      </c>
      <c r="L39" s="245">
        <v>65</v>
      </c>
      <c r="M39" s="245">
        <v>169</v>
      </c>
      <c r="N39" s="254">
        <v>212161</v>
      </c>
      <c r="O39" s="254">
        <v>190129</v>
      </c>
      <c r="P39" s="254">
        <v>22032</v>
      </c>
      <c r="Q39" s="255">
        <v>265</v>
      </c>
    </row>
    <row r="40" spans="1:17" x14ac:dyDescent="0.15">
      <c r="A40" s="204" t="s">
        <v>412</v>
      </c>
      <c r="B40" s="205" t="s">
        <v>447</v>
      </c>
      <c r="C40" s="245">
        <v>7</v>
      </c>
      <c r="D40" s="245">
        <v>4</v>
      </c>
      <c r="E40" s="245">
        <v>1</v>
      </c>
      <c r="F40" s="245">
        <v>0</v>
      </c>
      <c r="G40" s="245">
        <v>1</v>
      </c>
      <c r="H40" s="245">
        <v>0</v>
      </c>
      <c r="I40" s="245">
        <v>0</v>
      </c>
      <c r="J40" s="245">
        <v>1</v>
      </c>
      <c r="K40" s="245">
        <v>0</v>
      </c>
      <c r="L40" s="245">
        <v>87</v>
      </c>
      <c r="M40" s="245">
        <v>956</v>
      </c>
      <c r="N40" s="254">
        <v>68626</v>
      </c>
      <c r="O40" s="254">
        <v>0</v>
      </c>
      <c r="P40" s="254">
        <v>68626</v>
      </c>
      <c r="Q40" s="255">
        <v>57862</v>
      </c>
    </row>
    <row r="41" spans="1:17" x14ac:dyDescent="0.15">
      <c r="A41" s="204" t="s">
        <v>412</v>
      </c>
      <c r="B41" s="205" t="s">
        <v>448</v>
      </c>
      <c r="C41" s="245">
        <v>6</v>
      </c>
      <c r="D41" s="245">
        <v>1</v>
      </c>
      <c r="E41" s="245">
        <v>3</v>
      </c>
      <c r="F41" s="245">
        <v>0</v>
      </c>
      <c r="G41" s="245">
        <v>0</v>
      </c>
      <c r="H41" s="245">
        <v>2</v>
      </c>
      <c r="I41" s="245">
        <v>0</v>
      </c>
      <c r="J41" s="245">
        <v>0</v>
      </c>
      <c r="K41" s="245">
        <v>0</v>
      </c>
      <c r="L41" s="245">
        <v>66</v>
      </c>
      <c r="M41" s="245">
        <v>363</v>
      </c>
      <c r="N41" s="254">
        <v>89428</v>
      </c>
      <c r="O41" s="254">
        <v>48094</v>
      </c>
      <c r="P41" s="254">
        <v>41334</v>
      </c>
      <c r="Q41" s="255">
        <v>0</v>
      </c>
    </row>
    <row r="42" spans="1:17" ht="27" x14ac:dyDescent="0.15">
      <c r="A42" s="204" t="s">
        <v>412</v>
      </c>
      <c r="B42" s="205" t="s">
        <v>449</v>
      </c>
      <c r="C42" s="245">
        <v>8</v>
      </c>
      <c r="D42" s="245">
        <v>4</v>
      </c>
      <c r="E42" s="245">
        <v>1</v>
      </c>
      <c r="F42" s="245">
        <v>2</v>
      </c>
      <c r="G42" s="245">
        <v>1</v>
      </c>
      <c r="H42" s="245">
        <v>0</v>
      </c>
      <c r="I42" s="245">
        <v>0</v>
      </c>
      <c r="J42" s="245">
        <v>0</v>
      </c>
      <c r="K42" s="245">
        <v>0</v>
      </c>
      <c r="L42" s="245">
        <v>37</v>
      </c>
      <c r="M42" s="245">
        <v>159</v>
      </c>
      <c r="N42" s="254">
        <v>50223</v>
      </c>
      <c r="O42" s="254">
        <v>41570</v>
      </c>
      <c r="P42" s="254">
        <v>8653</v>
      </c>
      <c r="Q42" s="255">
        <v>0</v>
      </c>
    </row>
    <row r="43" spans="1:17" x14ac:dyDescent="0.15">
      <c r="A43" s="204" t="s">
        <v>412</v>
      </c>
      <c r="B43" s="205" t="s">
        <v>450</v>
      </c>
      <c r="C43" s="245">
        <v>7</v>
      </c>
      <c r="D43" s="245">
        <v>4</v>
      </c>
      <c r="E43" s="245">
        <v>0</v>
      </c>
      <c r="F43" s="245">
        <v>1</v>
      </c>
      <c r="G43" s="245">
        <v>1</v>
      </c>
      <c r="H43" s="245">
        <v>1</v>
      </c>
      <c r="I43" s="245">
        <v>0</v>
      </c>
      <c r="J43" s="245">
        <v>0</v>
      </c>
      <c r="K43" s="245">
        <v>0</v>
      </c>
      <c r="L43" s="245">
        <v>47</v>
      </c>
      <c r="M43" s="245">
        <v>1706</v>
      </c>
      <c r="N43" s="254">
        <v>91574</v>
      </c>
      <c r="O43" s="254">
        <v>0</v>
      </c>
      <c r="P43" s="254">
        <v>91574</v>
      </c>
      <c r="Q43" s="255">
        <v>0</v>
      </c>
    </row>
    <row r="44" spans="1:17" x14ac:dyDescent="0.15">
      <c r="A44" s="204" t="s">
        <v>412</v>
      </c>
      <c r="B44" s="205" t="s">
        <v>451</v>
      </c>
      <c r="C44" s="245">
        <v>16</v>
      </c>
      <c r="D44" s="245">
        <v>6</v>
      </c>
      <c r="E44" s="245">
        <v>7</v>
      </c>
      <c r="F44" s="245">
        <v>2</v>
      </c>
      <c r="G44" s="245">
        <v>0</v>
      </c>
      <c r="H44" s="245">
        <v>1</v>
      </c>
      <c r="I44" s="245">
        <v>0</v>
      </c>
      <c r="J44" s="245">
        <v>0</v>
      </c>
      <c r="K44" s="245">
        <v>0</v>
      </c>
      <c r="L44" s="245">
        <v>72</v>
      </c>
      <c r="M44" s="245">
        <v>1343</v>
      </c>
      <c r="N44" s="254">
        <v>149810</v>
      </c>
      <c r="O44" s="254">
        <v>57258</v>
      </c>
      <c r="P44" s="254">
        <v>92552</v>
      </c>
      <c r="Q44" s="255">
        <v>1514</v>
      </c>
    </row>
    <row r="45" spans="1:17" x14ac:dyDescent="0.15">
      <c r="A45" s="204" t="s">
        <v>412</v>
      </c>
      <c r="B45" s="205" t="s">
        <v>452</v>
      </c>
      <c r="C45" s="245">
        <v>5</v>
      </c>
      <c r="D45" s="245">
        <v>3</v>
      </c>
      <c r="E45" s="245">
        <v>1</v>
      </c>
      <c r="F45" s="245">
        <v>1</v>
      </c>
      <c r="G45" s="245">
        <v>0</v>
      </c>
      <c r="H45" s="245">
        <v>0</v>
      </c>
      <c r="I45" s="245">
        <v>0</v>
      </c>
      <c r="J45" s="245">
        <v>0</v>
      </c>
      <c r="K45" s="245">
        <v>0</v>
      </c>
      <c r="L45" s="245">
        <v>12</v>
      </c>
      <c r="M45" s="245">
        <v>118</v>
      </c>
      <c r="N45" s="254">
        <v>9389</v>
      </c>
      <c r="O45" s="254">
        <v>0</v>
      </c>
      <c r="P45" s="254">
        <v>9389</v>
      </c>
      <c r="Q45" s="255">
        <v>2313</v>
      </c>
    </row>
    <row r="46" spans="1:17" x14ac:dyDescent="0.15">
      <c r="A46" s="204" t="s">
        <v>412</v>
      </c>
      <c r="B46" s="205" t="s">
        <v>453</v>
      </c>
      <c r="C46" s="245">
        <v>6</v>
      </c>
      <c r="D46" s="245">
        <v>2</v>
      </c>
      <c r="E46" s="245">
        <v>1</v>
      </c>
      <c r="F46" s="245">
        <v>3</v>
      </c>
      <c r="G46" s="245">
        <v>0</v>
      </c>
      <c r="H46" s="245">
        <v>0</v>
      </c>
      <c r="I46" s="245">
        <v>0</v>
      </c>
      <c r="J46" s="245">
        <v>0</v>
      </c>
      <c r="K46" s="245">
        <v>0</v>
      </c>
      <c r="L46" s="245">
        <v>26</v>
      </c>
      <c r="M46" s="245">
        <v>276</v>
      </c>
      <c r="N46" s="254">
        <v>58629</v>
      </c>
      <c r="O46" s="254">
        <v>0</v>
      </c>
      <c r="P46" s="254">
        <v>58629</v>
      </c>
      <c r="Q46" s="255">
        <v>0</v>
      </c>
    </row>
    <row r="47" spans="1:17" x14ac:dyDescent="0.15">
      <c r="A47" s="204" t="s">
        <v>412</v>
      </c>
      <c r="B47" s="205" t="s">
        <v>454</v>
      </c>
      <c r="C47" s="245">
        <v>31</v>
      </c>
      <c r="D47" s="245">
        <v>2</v>
      </c>
      <c r="E47" s="245">
        <v>5</v>
      </c>
      <c r="F47" s="245">
        <v>6</v>
      </c>
      <c r="G47" s="245">
        <v>9</v>
      </c>
      <c r="H47" s="245">
        <v>5</v>
      </c>
      <c r="I47" s="245">
        <v>2</v>
      </c>
      <c r="J47" s="245">
        <v>2</v>
      </c>
      <c r="K47" s="245">
        <v>0</v>
      </c>
      <c r="L47" s="245">
        <v>531</v>
      </c>
      <c r="M47" s="245">
        <v>19170</v>
      </c>
      <c r="N47" s="254">
        <v>1883818</v>
      </c>
      <c r="O47" s="254">
        <v>7260</v>
      </c>
      <c r="P47" s="254">
        <v>1876558</v>
      </c>
      <c r="Q47" s="255">
        <v>61194</v>
      </c>
    </row>
    <row r="48" spans="1:17" x14ac:dyDescent="0.15">
      <c r="A48" s="204" t="s">
        <v>412</v>
      </c>
      <c r="B48" s="205" t="s">
        <v>455</v>
      </c>
      <c r="C48" s="245">
        <v>3</v>
      </c>
      <c r="D48" s="245">
        <v>2</v>
      </c>
      <c r="E48" s="245">
        <v>1</v>
      </c>
      <c r="F48" s="245">
        <v>0</v>
      </c>
      <c r="G48" s="245">
        <v>0</v>
      </c>
      <c r="H48" s="245">
        <v>0</v>
      </c>
      <c r="I48" s="245">
        <v>0</v>
      </c>
      <c r="J48" s="245">
        <v>0</v>
      </c>
      <c r="K48" s="245">
        <v>0</v>
      </c>
      <c r="L48" s="245">
        <v>7</v>
      </c>
      <c r="M48" s="245">
        <v>0</v>
      </c>
      <c r="N48" s="254">
        <v>6924</v>
      </c>
      <c r="O48" s="254">
        <v>6924</v>
      </c>
      <c r="P48" s="254">
        <v>0</v>
      </c>
      <c r="Q48" s="255">
        <v>0</v>
      </c>
    </row>
    <row r="49" spans="1:17" x14ac:dyDescent="0.15">
      <c r="A49" s="204" t="s">
        <v>412</v>
      </c>
      <c r="B49" s="205" t="s">
        <v>456</v>
      </c>
      <c r="C49" s="245">
        <v>24</v>
      </c>
      <c r="D49" s="245">
        <v>8</v>
      </c>
      <c r="E49" s="245">
        <v>4</v>
      </c>
      <c r="F49" s="245">
        <v>6</v>
      </c>
      <c r="G49" s="245">
        <v>3</v>
      </c>
      <c r="H49" s="245">
        <v>2</v>
      </c>
      <c r="I49" s="245">
        <v>0</v>
      </c>
      <c r="J49" s="245">
        <v>1</v>
      </c>
      <c r="K49" s="245">
        <v>0</v>
      </c>
      <c r="L49" s="245">
        <v>209</v>
      </c>
      <c r="M49" s="245">
        <v>4158</v>
      </c>
      <c r="N49" s="254">
        <v>702249</v>
      </c>
      <c r="O49" s="254">
        <v>409156</v>
      </c>
      <c r="P49" s="254">
        <v>293093</v>
      </c>
      <c r="Q49" s="255">
        <v>35103</v>
      </c>
    </row>
    <row r="50" spans="1:17" x14ac:dyDescent="0.15">
      <c r="A50" s="204" t="s">
        <v>412</v>
      </c>
      <c r="B50" s="205" t="s">
        <v>457</v>
      </c>
      <c r="C50" s="245">
        <v>3</v>
      </c>
      <c r="D50" s="245">
        <v>3</v>
      </c>
      <c r="E50" s="245">
        <v>0</v>
      </c>
      <c r="F50" s="245">
        <v>0</v>
      </c>
      <c r="G50" s="245">
        <v>0</v>
      </c>
      <c r="H50" s="245">
        <v>0</v>
      </c>
      <c r="I50" s="245">
        <v>0</v>
      </c>
      <c r="J50" s="245">
        <v>0</v>
      </c>
      <c r="K50" s="245">
        <v>0</v>
      </c>
      <c r="L50" s="245">
        <v>5</v>
      </c>
      <c r="M50" s="245">
        <v>0</v>
      </c>
      <c r="N50" s="254">
        <v>0</v>
      </c>
      <c r="O50" s="254">
        <v>0</v>
      </c>
      <c r="P50" s="254">
        <v>0</v>
      </c>
      <c r="Q50" s="255">
        <v>0</v>
      </c>
    </row>
    <row r="51" spans="1:17" x14ac:dyDescent="0.15">
      <c r="A51" s="204" t="s">
        <v>412</v>
      </c>
      <c r="B51" s="205" t="s">
        <v>458</v>
      </c>
      <c r="C51" s="245">
        <v>13</v>
      </c>
      <c r="D51" s="245">
        <v>5</v>
      </c>
      <c r="E51" s="245">
        <v>3</v>
      </c>
      <c r="F51" s="245">
        <v>3</v>
      </c>
      <c r="G51" s="245">
        <v>1</v>
      </c>
      <c r="H51" s="245">
        <v>0</v>
      </c>
      <c r="I51" s="245">
        <v>0</v>
      </c>
      <c r="J51" s="245">
        <v>1</v>
      </c>
      <c r="K51" s="245">
        <v>0</v>
      </c>
      <c r="L51" s="245">
        <v>99</v>
      </c>
      <c r="M51" s="245">
        <v>492</v>
      </c>
      <c r="N51" s="254">
        <v>441657</v>
      </c>
      <c r="O51" s="254">
        <v>396698</v>
      </c>
      <c r="P51" s="254">
        <v>44959</v>
      </c>
      <c r="Q51" s="255">
        <v>1355</v>
      </c>
    </row>
    <row r="52" spans="1:17" x14ac:dyDescent="0.15">
      <c r="A52" s="204" t="s">
        <v>412</v>
      </c>
      <c r="B52" s="205" t="s">
        <v>459</v>
      </c>
      <c r="C52" s="245">
        <v>7</v>
      </c>
      <c r="D52" s="245">
        <v>0</v>
      </c>
      <c r="E52" s="245">
        <v>6</v>
      </c>
      <c r="F52" s="245">
        <v>0</v>
      </c>
      <c r="G52" s="245">
        <v>1</v>
      </c>
      <c r="H52" s="245">
        <v>0</v>
      </c>
      <c r="I52" s="245">
        <v>0</v>
      </c>
      <c r="J52" s="245">
        <v>0</v>
      </c>
      <c r="K52" s="245">
        <v>0</v>
      </c>
      <c r="L52" s="245">
        <v>34</v>
      </c>
      <c r="M52" s="245">
        <v>142</v>
      </c>
      <c r="N52" s="254">
        <v>18003</v>
      </c>
      <c r="O52" s="254">
        <v>6331</v>
      </c>
      <c r="P52" s="254">
        <v>11672</v>
      </c>
      <c r="Q52" s="255">
        <v>2999</v>
      </c>
    </row>
    <row r="53" spans="1:17" x14ac:dyDescent="0.15">
      <c r="A53" s="204" t="s">
        <v>412</v>
      </c>
      <c r="B53" s="205" t="s">
        <v>460</v>
      </c>
      <c r="C53" s="245">
        <v>11</v>
      </c>
      <c r="D53" s="245">
        <v>6</v>
      </c>
      <c r="E53" s="245">
        <v>2</v>
      </c>
      <c r="F53" s="245">
        <v>2</v>
      </c>
      <c r="G53" s="245">
        <v>0</v>
      </c>
      <c r="H53" s="245">
        <v>0</v>
      </c>
      <c r="I53" s="245">
        <v>1</v>
      </c>
      <c r="J53" s="245">
        <v>0</v>
      </c>
      <c r="K53" s="245">
        <v>0</v>
      </c>
      <c r="L53" s="245">
        <v>68</v>
      </c>
      <c r="M53" s="245">
        <v>683</v>
      </c>
      <c r="N53" s="254">
        <v>108540</v>
      </c>
      <c r="O53" s="254">
        <v>20380</v>
      </c>
      <c r="P53" s="254">
        <v>88160</v>
      </c>
      <c r="Q53" s="255">
        <v>2317</v>
      </c>
    </row>
    <row r="54" spans="1:17" x14ac:dyDescent="0.15">
      <c r="A54" s="204" t="s">
        <v>412</v>
      </c>
      <c r="B54" s="205" t="s">
        <v>461</v>
      </c>
      <c r="C54" s="245">
        <v>7</v>
      </c>
      <c r="D54" s="245">
        <v>2</v>
      </c>
      <c r="E54" s="245">
        <v>2</v>
      </c>
      <c r="F54" s="245">
        <v>1</v>
      </c>
      <c r="G54" s="245">
        <v>1</v>
      </c>
      <c r="H54" s="245">
        <v>1</v>
      </c>
      <c r="I54" s="245">
        <v>0</v>
      </c>
      <c r="J54" s="245">
        <v>0</v>
      </c>
      <c r="K54" s="245">
        <v>0</v>
      </c>
      <c r="L54" s="245">
        <v>45</v>
      </c>
      <c r="M54" s="245">
        <v>0</v>
      </c>
      <c r="N54" s="254">
        <v>127933</v>
      </c>
      <c r="O54" s="254">
        <v>8103</v>
      </c>
      <c r="P54" s="254">
        <v>119830</v>
      </c>
      <c r="Q54" s="255">
        <v>22433</v>
      </c>
    </row>
    <row r="55" spans="1:17" ht="27" x14ac:dyDescent="0.15">
      <c r="A55" s="204" t="s">
        <v>412</v>
      </c>
      <c r="B55" s="205" t="s">
        <v>462</v>
      </c>
      <c r="C55" s="245">
        <v>6</v>
      </c>
      <c r="D55" s="245">
        <v>3</v>
      </c>
      <c r="E55" s="245">
        <v>2</v>
      </c>
      <c r="F55" s="245">
        <v>1</v>
      </c>
      <c r="G55" s="245">
        <v>0</v>
      </c>
      <c r="H55" s="245">
        <v>0</v>
      </c>
      <c r="I55" s="245">
        <v>0</v>
      </c>
      <c r="J55" s="245">
        <v>0</v>
      </c>
      <c r="K55" s="245">
        <v>0</v>
      </c>
      <c r="L55" s="245">
        <v>17</v>
      </c>
      <c r="M55" s="245">
        <v>30</v>
      </c>
      <c r="N55" s="254">
        <v>29778</v>
      </c>
      <c r="O55" s="254">
        <v>28621</v>
      </c>
      <c r="P55" s="254">
        <v>1157</v>
      </c>
      <c r="Q55" s="255">
        <v>0</v>
      </c>
    </row>
    <row r="56" spans="1:17" x14ac:dyDescent="0.15">
      <c r="A56" s="204" t="s">
        <v>412</v>
      </c>
      <c r="B56" s="205" t="s">
        <v>463</v>
      </c>
      <c r="C56" s="245">
        <v>3</v>
      </c>
      <c r="D56" s="245">
        <v>2</v>
      </c>
      <c r="E56" s="245">
        <v>0</v>
      </c>
      <c r="F56" s="245">
        <v>0</v>
      </c>
      <c r="G56" s="245">
        <v>0</v>
      </c>
      <c r="H56" s="245">
        <v>0</v>
      </c>
      <c r="I56" s="245">
        <v>1</v>
      </c>
      <c r="J56" s="245">
        <v>0</v>
      </c>
      <c r="K56" s="245">
        <v>0</v>
      </c>
      <c r="L56" s="245">
        <v>39</v>
      </c>
      <c r="M56" s="245">
        <v>0</v>
      </c>
      <c r="N56" s="254">
        <v>23318</v>
      </c>
      <c r="O56" s="254">
        <v>0</v>
      </c>
      <c r="P56" s="254">
        <v>23318</v>
      </c>
      <c r="Q56" s="255">
        <v>0</v>
      </c>
    </row>
    <row r="57" spans="1:17" x14ac:dyDescent="0.15">
      <c r="A57" s="204" t="s">
        <v>412</v>
      </c>
      <c r="B57" s="205" t="s">
        <v>464</v>
      </c>
      <c r="C57" s="245">
        <v>19</v>
      </c>
      <c r="D57" s="245">
        <v>6</v>
      </c>
      <c r="E57" s="245">
        <v>7</v>
      </c>
      <c r="F57" s="245">
        <v>6</v>
      </c>
      <c r="G57" s="245">
        <v>0</v>
      </c>
      <c r="H57" s="245">
        <v>0</v>
      </c>
      <c r="I57" s="245">
        <v>0</v>
      </c>
      <c r="J57" s="245">
        <v>0</v>
      </c>
      <c r="K57" s="245">
        <v>0</v>
      </c>
      <c r="L57" s="245">
        <v>69</v>
      </c>
      <c r="M57" s="245">
        <v>647</v>
      </c>
      <c r="N57" s="254">
        <v>436658</v>
      </c>
      <c r="O57" s="254">
        <v>373917</v>
      </c>
      <c r="P57" s="254">
        <v>62741</v>
      </c>
      <c r="Q57" s="255">
        <v>11302</v>
      </c>
    </row>
    <row r="58" spans="1:17" x14ac:dyDescent="0.15">
      <c r="A58" s="204" t="s">
        <v>412</v>
      </c>
      <c r="B58" s="205" t="s">
        <v>465</v>
      </c>
      <c r="C58" s="245">
        <v>15</v>
      </c>
      <c r="D58" s="245">
        <v>3</v>
      </c>
      <c r="E58" s="245">
        <v>4</v>
      </c>
      <c r="F58" s="245">
        <v>3</v>
      </c>
      <c r="G58" s="245">
        <v>4</v>
      </c>
      <c r="H58" s="245">
        <v>0</v>
      </c>
      <c r="I58" s="245">
        <v>0</v>
      </c>
      <c r="J58" s="245">
        <v>1</v>
      </c>
      <c r="K58" s="245">
        <v>0</v>
      </c>
      <c r="L58" s="245">
        <v>152</v>
      </c>
      <c r="M58" s="245">
        <v>3192</v>
      </c>
      <c r="N58" s="254">
        <v>435062</v>
      </c>
      <c r="O58" s="254">
        <v>33434</v>
      </c>
      <c r="P58" s="254">
        <v>401628</v>
      </c>
      <c r="Q58" s="255">
        <v>30974</v>
      </c>
    </row>
    <row r="59" spans="1:17" x14ac:dyDescent="0.15">
      <c r="A59" s="204" t="s">
        <v>412</v>
      </c>
      <c r="B59" s="205" t="s">
        <v>466</v>
      </c>
      <c r="C59" s="245">
        <v>11</v>
      </c>
      <c r="D59" s="245">
        <v>2</v>
      </c>
      <c r="E59" s="245">
        <v>1</v>
      </c>
      <c r="F59" s="245">
        <v>5</v>
      </c>
      <c r="G59" s="245">
        <v>2</v>
      </c>
      <c r="H59" s="245">
        <v>1</v>
      </c>
      <c r="I59" s="245">
        <v>0</v>
      </c>
      <c r="J59" s="245">
        <v>0</v>
      </c>
      <c r="K59" s="245">
        <v>0</v>
      </c>
      <c r="L59" s="245">
        <v>87</v>
      </c>
      <c r="M59" s="245">
        <v>943</v>
      </c>
      <c r="N59" s="254">
        <v>439578</v>
      </c>
      <c r="O59" s="254">
        <v>334309</v>
      </c>
      <c r="P59" s="254">
        <v>105269</v>
      </c>
      <c r="Q59" s="255">
        <v>1752</v>
      </c>
    </row>
    <row r="60" spans="1:17" x14ac:dyDescent="0.15">
      <c r="A60" s="204" t="s">
        <v>412</v>
      </c>
      <c r="B60" s="205" t="s">
        <v>467</v>
      </c>
      <c r="C60" s="245">
        <v>5</v>
      </c>
      <c r="D60" s="245">
        <v>3</v>
      </c>
      <c r="E60" s="245">
        <v>0</v>
      </c>
      <c r="F60" s="245">
        <v>1</v>
      </c>
      <c r="G60" s="245">
        <v>1</v>
      </c>
      <c r="H60" s="245">
        <v>0</v>
      </c>
      <c r="I60" s="245">
        <v>0</v>
      </c>
      <c r="J60" s="245">
        <v>0</v>
      </c>
      <c r="K60" s="245">
        <v>0</v>
      </c>
      <c r="L60" s="245">
        <v>29</v>
      </c>
      <c r="M60" s="245">
        <v>750</v>
      </c>
      <c r="N60" s="254">
        <v>36149</v>
      </c>
      <c r="O60" s="254">
        <v>0</v>
      </c>
      <c r="P60" s="254">
        <v>36149</v>
      </c>
      <c r="Q60" s="255">
        <v>1436</v>
      </c>
    </row>
    <row r="61" spans="1:17" x14ac:dyDescent="0.15">
      <c r="A61" s="204" t="s">
        <v>412</v>
      </c>
      <c r="B61" s="205" t="s">
        <v>468</v>
      </c>
      <c r="C61" s="245">
        <v>7</v>
      </c>
      <c r="D61" s="245">
        <v>1</v>
      </c>
      <c r="E61" s="245">
        <v>0</v>
      </c>
      <c r="F61" s="245">
        <v>2</v>
      </c>
      <c r="G61" s="245">
        <v>2</v>
      </c>
      <c r="H61" s="245">
        <v>0</v>
      </c>
      <c r="I61" s="245">
        <v>2</v>
      </c>
      <c r="J61" s="245">
        <v>0</v>
      </c>
      <c r="K61" s="245">
        <v>0</v>
      </c>
      <c r="L61" s="245">
        <v>112</v>
      </c>
      <c r="M61" s="245">
        <v>2082</v>
      </c>
      <c r="N61" s="254">
        <v>189973</v>
      </c>
      <c r="O61" s="254">
        <v>102367</v>
      </c>
      <c r="P61" s="254">
        <v>87606</v>
      </c>
      <c r="Q61" s="255">
        <v>95376</v>
      </c>
    </row>
    <row r="62" spans="1:17" x14ac:dyDescent="0.15">
      <c r="A62" s="204" t="s">
        <v>412</v>
      </c>
      <c r="B62" s="205" t="s">
        <v>469</v>
      </c>
      <c r="C62" s="245">
        <v>7</v>
      </c>
      <c r="D62" s="245">
        <v>1</v>
      </c>
      <c r="E62" s="245">
        <v>2</v>
      </c>
      <c r="F62" s="245">
        <v>2</v>
      </c>
      <c r="G62" s="245">
        <v>1</v>
      </c>
      <c r="H62" s="245">
        <v>0</v>
      </c>
      <c r="I62" s="245">
        <v>1</v>
      </c>
      <c r="J62" s="245">
        <v>0</v>
      </c>
      <c r="K62" s="245">
        <v>0</v>
      </c>
      <c r="L62" s="245">
        <v>75</v>
      </c>
      <c r="M62" s="245">
        <v>1617</v>
      </c>
      <c r="N62" s="254">
        <v>267820</v>
      </c>
      <c r="O62" s="254">
        <v>141876</v>
      </c>
      <c r="P62" s="254">
        <v>125944</v>
      </c>
      <c r="Q62" s="255">
        <v>1184</v>
      </c>
    </row>
    <row r="63" spans="1:17" x14ac:dyDescent="0.15">
      <c r="A63" s="204" t="s">
        <v>412</v>
      </c>
      <c r="B63" s="205" t="s">
        <v>470</v>
      </c>
      <c r="C63" s="245">
        <v>10</v>
      </c>
      <c r="D63" s="245">
        <v>7</v>
      </c>
      <c r="E63" s="245">
        <v>0</v>
      </c>
      <c r="F63" s="245">
        <v>0</v>
      </c>
      <c r="G63" s="245">
        <v>2</v>
      </c>
      <c r="H63" s="245">
        <v>1</v>
      </c>
      <c r="I63" s="245">
        <v>0</v>
      </c>
      <c r="J63" s="245">
        <v>0</v>
      </c>
      <c r="K63" s="245">
        <v>0</v>
      </c>
      <c r="L63" s="245">
        <v>55</v>
      </c>
      <c r="M63" s="245">
        <v>250</v>
      </c>
      <c r="N63" s="254">
        <v>263554</v>
      </c>
      <c r="O63" s="254">
        <v>249721</v>
      </c>
      <c r="P63" s="254">
        <v>13833</v>
      </c>
      <c r="Q63" s="255">
        <v>0</v>
      </c>
    </row>
    <row r="64" spans="1:17" x14ac:dyDescent="0.15">
      <c r="A64" s="204" t="s">
        <v>412</v>
      </c>
      <c r="B64" s="205" t="s">
        <v>471</v>
      </c>
      <c r="C64" s="245">
        <v>20</v>
      </c>
      <c r="D64" s="245">
        <v>7</v>
      </c>
      <c r="E64" s="245">
        <v>6</v>
      </c>
      <c r="F64" s="245">
        <v>3</v>
      </c>
      <c r="G64" s="245">
        <v>4</v>
      </c>
      <c r="H64" s="245">
        <v>0</v>
      </c>
      <c r="I64" s="245">
        <v>0</v>
      </c>
      <c r="J64" s="245">
        <v>0</v>
      </c>
      <c r="K64" s="245">
        <v>0</v>
      </c>
      <c r="L64" s="245">
        <v>97</v>
      </c>
      <c r="M64" s="245">
        <v>485</v>
      </c>
      <c r="N64" s="254">
        <v>348498</v>
      </c>
      <c r="O64" s="254">
        <v>184525</v>
      </c>
      <c r="P64" s="254">
        <v>163973</v>
      </c>
      <c r="Q64" s="255">
        <v>1751</v>
      </c>
    </row>
    <row r="65" spans="1:17" x14ac:dyDescent="0.15">
      <c r="A65" s="204" t="s">
        <v>412</v>
      </c>
      <c r="B65" s="205" t="s">
        <v>472</v>
      </c>
      <c r="C65" s="245">
        <v>18</v>
      </c>
      <c r="D65" s="245">
        <v>4</v>
      </c>
      <c r="E65" s="245">
        <v>4</v>
      </c>
      <c r="F65" s="245">
        <v>4</v>
      </c>
      <c r="G65" s="245">
        <v>5</v>
      </c>
      <c r="H65" s="245">
        <v>1</v>
      </c>
      <c r="I65" s="245">
        <v>0</v>
      </c>
      <c r="J65" s="245">
        <v>0</v>
      </c>
      <c r="K65" s="245">
        <v>0</v>
      </c>
      <c r="L65" s="245">
        <v>148</v>
      </c>
      <c r="M65" s="245">
        <v>1306</v>
      </c>
      <c r="N65" s="254">
        <v>1484689</v>
      </c>
      <c r="O65" s="254">
        <v>1409722</v>
      </c>
      <c r="P65" s="254">
        <v>74967</v>
      </c>
      <c r="Q65" s="255">
        <v>55685</v>
      </c>
    </row>
    <row r="66" spans="1:17" x14ac:dyDescent="0.15">
      <c r="A66" s="204" t="s">
        <v>412</v>
      </c>
      <c r="B66" s="205" t="s">
        <v>473</v>
      </c>
      <c r="C66" s="245">
        <v>22</v>
      </c>
      <c r="D66" s="245">
        <v>7</v>
      </c>
      <c r="E66" s="245">
        <v>5</v>
      </c>
      <c r="F66" s="245">
        <v>7</v>
      </c>
      <c r="G66" s="245">
        <v>2</v>
      </c>
      <c r="H66" s="245">
        <v>1</v>
      </c>
      <c r="I66" s="245">
        <v>0</v>
      </c>
      <c r="J66" s="245">
        <v>0</v>
      </c>
      <c r="K66" s="245">
        <v>0</v>
      </c>
      <c r="L66" s="245">
        <v>120</v>
      </c>
      <c r="M66" s="245">
        <v>910</v>
      </c>
      <c r="N66" s="254">
        <v>1039944</v>
      </c>
      <c r="O66" s="254">
        <v>948511</v>
      </c>
      <c r="P66" s="254">
        <v>91433</v>
      </c>
      <c r="Q66" s="255">
        <v>0</v>
      </c>
    </row>
    <row r="67" spans="1:17" x14ac:dyDescent="0.15">
      <c r="A67" s="204" t="s">
        <v>412</v>
      </c>
      <c r="B67" s="205" t="s">
        <v>474</v>
      </c>
      <c r="C67" s="245">
        <v>14</v>
      </c>
      <c r="D67" s="245">
        <v>6</v>
      </c>
      <c r="E67" s="245">
        <v>6</v>
      </c>
      <c r="F67" s="245">
        <v>2</v>
      </c>
      <c r="G67" s="245">
        <v>0</v>
      </c>
      <c r="H67" s="245">
        <v>0</v>
      </c>
      <c r="I67" s="245">
        <v>0</v>
      </c>
      <c r="J67" s="245">
        <v>0</v>
      </c>
      <c r="K67" s="245">
        <v>0</v>
      </c>
      <c r="L67" s="245">
        <v>48</v>
      </c>
      <c r="M67" s="245">
        <v>103</v>
      </c>
      <c r="N67" s="254">
        <v>37599</v>
      </c>
      <c r="O67" s="254">
        <v>34294</v>
      </c>
      <c r="P67" s="254">
        <v>3305</v>
      </c>
      <c r="Q67" s="255">
        <v>771</v>
      </c>
    </row>
    <row r="68" spans="1:17" x14ac:dyDescent="0.15">
      <c r="A68" s="204" t="s">
        <v>412</v>
      </c>
      <c r="B68" s="205" t="s">
        <v>475</v>
      </c>
      <c r="C68" s="245">
        <v>11</v>
      </c>
      <c r="D68" s="245">
        <v>4</v>
      </c>
      <c r="E68" s="245">
        <v>3</v>
      </c>
      <c r="F68" s="245">
        <v>2</v>
      </c>
      <c r="G68" s="245">
        <v>0</v>
      </c>
      <c r="H68" s="245">
        <v>0</v>
      </c>
      <c r="I68" s="245">
        <v>2</v>
      </c>
      <c r="J68" s="245">
        <v>0</v>
      </c>
      <c r="K68" s="245">
        <v>0</v>
      </c>
      <c r="L68" s="245">
        <v>107</v>
      </c>
      <c r="M68" s="245">
        <v>392</v>
      </c>
      <c r="N68" s="254">
        <v>120609</v>
      </c>
      <c r="O68" s="254">
        <v>82629</v>
      </c>
      <c r="P68" s="254">
        <v>37980</v>
      </c>
      <c r="Q68" s="255">
        <v>21241</v>
      </c>
    </row>
    <row r="69" spans="1:17" x14ac:dyDescent="0.15">
      <c r="A69" s="204" t="s">
        <v>412</v>
      </c>
      <c r="B69" s="205" t="s">
        <v>476</v>
      </c>
      <c r="C69" s="245">
        <v>29</v>
      </c>
      <c r="D69" s="245">
        <v>12</v>
      </c>
      <c r="E69" s="245">
        <v>9</v>
      </c>
      <c r="F69" s="245">
        <v>5</v>
      </c>
      <c r="G69" s="245">
        <v>3</v>
      </c>
      <c r="H69" s="245">
        <v>0</v>
      </c>
      <c r="I69" s="245">
        <v>0</v>
      </c>
      <c r="J69" s="245">
        <v>0</v>
      </c>
      <c r="K69" s="245">
        <v>0</v>
      </c>
      <c r="L69" s="245">
        <v>124</v>
      </c>
      <c r="M69" s="245">
        <v>3222</v>
      </c>
      <c r="N69" s="254">
        <v>230623</v>
      </c>
      <c r="O69" s="254">
        <v>1811</v>
      </c>
      <c r="P69" s="254">
        <v>228812</v>
      </c>
      <c r="Q69" s="255">
        <v>4124</v>
      </c>
    </row>
    <row r="70" spans="1:17" x14ac:dyDescent="0.15">
      <c r="A70" s="204" t="s">
        <v>412</v>
      </c>
      <c r="B70" s="205" t="s">
        <v>477</v>
      </c>
      <c r="C70" s="245">
        <v>41</v>
      </c>
      <c r="D70" s="245">
        <v>28</v>
      </c>
      <c r="E70" s="245">
        <v>6</v>
      </c>
      <c r="F70" s="245">
        <v>2</v>
      </c>
      <c r="G70" s="245">
        <v>5</v>
      </c>
      <c r="H70" s="245">
        <v>0</v>
      </c>
      <c r="I70" s="245">
        <v>0</v>
      </c>
      <c r="J70" s="245">
        <v>0</v>
      </c>
      <c r="K70" s="245">
        <v>0</v>
      </c>
      <c r="L70" s="245">
        <v>150</v>
      </c>
      <c r="M70" s="245">
        <v>2322</v>
      </c>
      <c r="N70" s="254">
        <v>148255</v>
      </c>
      <c r="O70" s="254">
        <v>1543</v>
      </c>
      <c r="P70" s="254">
        <v>146712</v>
      </c>
      <c r="Q70" s="255">
        <v>17487</v>
      </c>
    </row>
    <row r="71" spans="1:17" x14ac:dyDescent="0.15">
      <c r="A71" s="204" t="s">
        <v>412</v>
      </c>
      <c r="B71" s="205" t="s">
        <v>478</v>
      </c>
      <c r="C71" s="245">
        <v>19</v>
      </c>
      <c r="D71" s="245">
        <v>10</v>
      </c>
      <c r="E71" s="245">
        <v>3</v>
      </c>
      <c r="F71" s="245">
        <v>4</v>
      </c>
      <c r="G71" s="245">
        <v>1</v>
      </c>
      <c r="H71" s="245">
        <v>0</v>
      </c>
      <c r="I71" s="245">
        <v>0</v>
      </c>
      <c r="J71" s="245">
        <v>0</v>
      </c>
      <c r="K71" s="245">
        <v>1</v>
      </c>
      <c r="L71" s="245">
        <v>196</v>
      </c>
      <c r="M71" s="245">
        <v>420</v>
      </c>
      <c r="N71" s="254">
        <v>12148848</v>
      </c>
      <c r="O71" s="254">
        <v>12117322</v>
      </c>
      <c r="P71" s="254">
        <v>31526</v>
      </c>
      <c r="Q71" s="255">
        <v>17746</v>
      </c>
    </row>
    <row r="72" spans="1:17" x14ac:dyDescent="0.15">
      <c r="A72" s="204" t="s">
        <v>412</v>
      </c>
      <c r="B72" s="205" t="s">
        <v>479</v>
      </c>
      <c r="C72" s="245">
        <v>17</v>
      </c>
      <c r="D72" s="245">
        <v>11</v>
      </c>
      <c r="E72" s="245">
        <v>4</v>
      </c>
      <c r="F72" s="245">
        <v>1</v>
      </c>
      <c r="G72" s="245">
        <v>1</v>
      </c>
      <c r="H72" s="245">
        <v>0</v>
      </c>
      <c r="I72" s="245">
        <v>0</v>
      </c>
      <c r="J72" s="245">
        <v>0</v>
      </c>
      <c r="K72" s="245">
        <v>0</v>
      </c>
      <c r="L72" s="245">
        <v>51</v>
      </c>
      <c r="M72" s="245">
        <v>188</v>
      </c>
      <c r="N72" s="254">
        <v>95725</v>
      </c>
      <c r="O72" s="254">
        <v>75561</v>
      </c>
      <c r="P72" s="254">
        <v>20164</v>
      </c>
      <c r="Q72" s="255">
        <v>148</v>
      </c>
    </row>
    <row r="73" spans="1:17" x14ac:dyDescent="0.15">
      <c r="A73" s="204" t="s">
        <v>412</v>
      </c>
      <c r="B73" s="205" t="s">
        <v>480</v>
      </c>
      <c r="C73" s="245">
        <v>4</v>
      </c>
      <c r="D73" s="245">
        <v>2</v>
      </c>
      <c r="E73" s="245">
        <v>2</v>
      </c>
      <c r="F73" s="245">
        <v>0</v>
      </c>
      <c r="G73" s="245">
        <v>0</v>
      </c>
      <c r="H73" s="245">
        <v>0</v>
      </c>
      <c r="I73" s="245">
        <v>0</v>
      </c>
      <c r="J73" s="245">
        <v>0</v>
      </c>
      <c r="K73" s="245">
        <v>0</v>
      </c>
      <c r="L73" s="245">
        <v>11</v>
      </c>
      <c r="M73" s="245">
        <v>32</v>
      </c>
      <c r="N73" s="254">
        <v>9542</v>
      </c>
      <c r="O73" s="254">
        <v>0</v>
      </c>
      <c r="P73" s="254">
        <v>9542</v>
      </c>
      <c r="Q73" s="255">
        <v>0</v>
      </c>
    </row>
    <row r="74" spans="1:17" x14ac:dyDescent="0.15">
      <c r="A74" s="204" t="s">
        <v>412</v>
      </c>
      <c r="B74" s="205" t="s">
        <v>481</v>
      </c>
      <c r="C74" s="245">
        <v>18</v>
      </c>
      <c r="D74" s="245">
        <v>6</v>
      </c>
      <c r="E74" s="245">
        <v>3</v>
      </c>
      <c r="F74" s="245">
        <v>5</v>
      </c>
      <c r="G74" s="245">
        <v>4</v>
      </c>
      <c r="H74" s="245">
        <v>0</v>
      </c>
      <c r="I74" s="245">
        <v>0</v>
      </c>
      <c r="J74" s="245">
        <v>0</v>
      </c>
      <c r="K74" s="245">
        <v>0</v>
      </c>
      <c r="L74" s="245">
        <v>100</v>
      </c>
      <c r="M74" s="245">
        <v>140</v>
      </c>
      <c r="N74" s="254">
        <v>381616</v>
      </c>
      <c r="O74" s="254">
        <v>336807</v>
      </c>
      <c r="P74" s="254">
        <v>44809</v>
      </c>
      <c r="Q74" s="255">
        <v>5234</v>
      </c>
    </row>
    <row r="75" spans="1:17" x14ac:dyDescent="0.15">
      <c r="A75" s="204" t="s">
        <v>412</v>
      </c>
      <c r="B75" s="205" t="s">
        <v>482</v>
      </c>
      <c r="C75" s="245">
        <v>9</v>
      </c>
      <c r="D75" s="245">
        <v>7</v>
      </c>
      <c r="E75" s="245">
        <v>1</v>
      </c>
      <c r="F75" s="245">
        <v>0</v>
      </c>
      <c r="G75" s="245">
        <v>0</v>
      </c>
      <c r="H75" s="245">
        <v>1</v>
      </c>
      <c r="I75" s="245">
        <v>0</v>
      </c>
      <c r="J75" s="245">
        <v>0</v>
      </c>
      <c r="K75" s="245">
        <v>0</v>
      </c>
      <c r="L75" s="245">
        <v>35</v>
      </c>
      <c r="M75" s="245">
        <v>0</v>
      </c>
      <c r="N75" s="254">
        <v>29847</v>
      </c>
      <c r="O75" s="254">
        <v>29847</v>
      </c>
      <c r="P75" s="254">
        <v>0</v>
      </c>
      <c r="Q75" s="255">
        <v>0</v>
      </c>
    </row>
    <row r="76" spans="1:17" x14ac:dyDescent="0.15">
      <c r="A76" s="204" t="s">
        <v>412</v>
      </c>
      <c r="B76" s="205" t="s">
        <v>483</v>
      </c>
      <c r="C76" s="245">
        <v>17</v>
      </c>
      <c r="D76" s="245">
        <v>2</v>
      </c>
      <c r="E76" s="245">
        <v>5</v>
      </c>
      <c r="F76" s="245">
        <v>5</v>
      </c>
      <c r="G76" s="245">
        <v>4</v>
      </c>
      <c r="H76" s="245">
        <v>1</v>
      </c>
      <c r="I76" s="245">
        <v>0</v>
      </c>
      <c r="J76" s="245">
        <v>0</v>
      </c>
      <c r="K76" s="245">
        <v>0</v>
      </c>
      <c r="L76" s="245">
        <v>137</v>
      </c>
      <c r="M76" s="245">
        <v>1286</v>
      </c>
      <c r="N76" s="254">
        <v>617989</v>
      </c>
      <c r="O76" s="254">
        <v>518293</v>
      </c>
      <c r="P76" s="254">
        <v>99696</v>
      </c>
      <c r="Q76" s="255">
        <v>0</v>
      </c>
    </row>
    <row r="77" spans="1:17" x14ac:dyDescent="0.15">
      <c r="A77" s="204" t="s">
        <v>412</v>
      </c>
      <c r="B77" s="205" t="s">
        <v>484</v>
      </c>
      <c r="C77" s="245">
        <v>17</v>
      </c>
      <c r="D77" s="245">
        <v>9</v>
      </c>
      <c r="E77" s="245">
        <v>2</v>
      </c>
      <c r="F77" s="245">
        <v>2</v>
      </c>
      <c r="G77" s="245">
        <v>3</v>
      </c>
      <c r="H77" s="245">
        <v>0</v>
      </c>
      <c r="I77" s="245">
        <v>1</v>
      </c>
      <c r="J77" s="245">
        <v>0</v>
      </c>
      <c r="K77" s="245">
        <v>0</v>
      </c>
      <c r="L77" s="245">
        <v>110</v>
      </c>
      <c r="M77" s="245">
        <v>86</v>
      </c>
      <c r="N77" s="254">
        <v>837584</v>
      </c>
      <c r="O77" s="254">
        <v>749238</v>
      </c>
      <c r="P77" s="254">
        <v>88346</v>
      </c>
      <c r="Q77" s="255">
        <v>39324</v>
      </c>
    </row>
    <row r="78" spans="1:17" x14ac:dyDescent="0.15">
      <c r="A78" s="204" t="s">
        <v>412</v>
      </c>
      <c r="B78" s="205" t="s">
        <v>485</v>
      </c>
      <c r="C78" s="245">
        <v>23</v>
      </c>
      <c r="D78" s="245">
        <v>13</v>
      </c>
      <c r="E78" s="245">
        <v>5</v>
      </c>
      <c r="F78" s="245">
        <v>4</v>
      </c>
      <c r="G78" s="245">
        <v>1</v>
      </c>
      <c r="H78" s="245">
        <v>0</v>
      </c>
      <c r="I78" s="245">
        <v>0</v>
      </c>
      <c r="J78" s="245">
        <v>0</v>
      </c>
      <c r="K78" s="245">
        <v>0</v>
      </c>
      <c r="L78" s="245">
        <v>73</v>
      </c>
      <c r="M78" s="245">
        <v>727</v>
      </c>
      <c r="N78" s="254">
        <v>41219</v>
      </c>
      <c r="O78" s="254">
        <v>21745</v>
      </c>
      <c r="P78" s="254">
        <v>19474</v>
      </c>
      <c r="Q78" s="255">
        <v>53</v>
      </c>
    </row>
    <row r="79" spans="1:17" x14ac:dyDescent="0.15">
      <c r="A79" s="204" t="s">
        <v>412</v>
      </c>
      <c r="B79" s="205" t="s">
        <v>486</v>
      </c>
      <c r="C79" s="245">
        <v>8</v>
      </c>
      <c r="D79" s="245">
        <v>5</v>
      </c>
      <c r="E79" s="245">
        <v>0</v>
      </c>
      <c r="F79" s="245">
        <v>2</v>
      </c>
      <c r="G79" s="245">
        <v>0</v>
      </c>
      <c r="H79" s="245">
        <v>0</v>
      </c>
      <c r="I79" s="245">
        <v>0</v>
      </c>
      <c r="J79" s="245">
        <v>1</v>
      </c>
      <c r="K79" s="245">
        <v>0</v>
      </c>
      <c r="L79" s="245">
        <v>73</v>
      </c>
      <c r="M79" s="245">
        <v>59</v>
      </c>
      <c r="N79" s="254">
        <v>30286</v>
      </c>
      <c r="O79" s="254">
        <v>0</v>
      </c>
      <c r="P79" s="254">
        <v>30286</v>
      </c>
      <c r="Q79" s="255">
        <v>13108</v>
      </c>
    </row>
    <row r="80" spans="1:17" x14ac:dyDescent="0.15">
      <c r="A80" s="204" t="s">
        <v>412</v>
      </c>
      <c r="B80" s="205" t="s">
        <v>487</v>
      </c>
      <c r="C80" s="245">
        <v>4</v>
      </c>
      <c r="D80" s="245">
        <v>3</v>
      </c>
      <c r="E80" s="245">
        <v>0</v>
      </c>
      <c r="F80" s="245">
        <v>1</v>
      </c>
      <c r="G80" s="245">
        <v>0</v>
      </c>
      <c r="H80" s="245">
        <v>0</v>
      </c>
      <c r="I80" s="245">
        <v>0</v>
      </c>
      <c r="J80" s="245">
        <v>0</v>
      </c>
      <c r="K80" s="245">
        <v>0</v>
      </c>
      <c r="L80" s="245">
        <v>13</v>
      </c>
      <c r="M80" s="246">
        <v>0</v>
      </c>
      <c r="N80" s="254">
        <v>36378</v>
      </c>
      <c r="O80" s="254">
        <v>36378</v>
      </c>
      <c r="P80" s="254">
        <v>0</v>
      </c>
      <c r="Q80" s="255">
        <v>0</v>
      </c>
    </row>
    <row r="81" spans="1:17" x14ac:dyDescent="0.15">
      <c r="A81" s="204" t="s">
        <v>412</v>
      </c>
      <c r="B81" s="205" t="s">
        <v>488</v>
      </c>
      <c r="C81" s="245">
        <v>7</v>
      </c>
      <c r="D81" s="245">
        <v>3</v>
      </c>
      <c r="E81" s="245">
        <v>0</v>
      </c>
      <c r="F81" s="245">
        <v>1</v>
      </c>
      <c r="G81" s="245">
        <v>2</v>
      </c>
      <c r="H81" s="245">
        <v>1</v>
      </c>
      <c r="I81" s="245">
        <v>0</v>
      </c>
      <c r="J81" s="245">
        <v>0</v>
      </c>
      <c r="K81" s="245">
        <v>0</v>
      </c>
      <c r="L81" s="245">
        <v>53</v>
      </c>
      <c r="M81" s="245">
        <v>746</v>
      </c>
      <c r="N81" s="254">
        <v>79846</v>
      </c>
      <c r="O81" s="254">
        <v>0</v>
      </c>
      <c r="P81" s="254">
        <v>79846</v>
      </c>
      <c r="Q81" s="255">
        <v>219</v>
      </c>
    </row>
    <row r="82" spans="1:17" x14ac:dyDescent="0.15">
      <c r="A82" s="204" t="s">
        <v>412</v>
      </c>
      <c r="B82" s="205" t="s">
        <v>489</v>
      </c>
      <c r="C82" s="245">
        <v>5</v>
      </c>
      <c r="D82" s="245">
        <v>4</v>
      </c>
      <c r="E82" s="245">
        <v>0</v>
      </c>
      <c r="F82" s="245">
        <v>0</v>
      </c>
      <c r="G82" s="245">
        <v>1</v>
      </c>
      <c r="H82" s="245">
        <v>0</v>
      </c>
      <c r="I82" s="245">
        <v>0</v>
      </c>
      <c r="J82" s="245">
        <v>0</v>
      </c>
      <c r="K82" s="245">
        <v>0</v>
      </c>
      <c r="L82" s="245">
        <v>20</v>
      </c>
      <c r="M82" s="245">
        <v>73</v>
      </c>
      <c r="N82" s="254">
        <v>119923</v>
      </c>
      <c r="O82" s="254">
        <v>119223</v>
      </c>
      <c r="P82" s="254">
        <v>700</v>
      </c>
      <c r="Q82" s="255">
        <v>11897</v>
      </c>
    </row>
    <row r="83" spans="1:17" x14ac:dyDescent="0.15">
      <c r="A83" s="204" t="s">
        <v>412</v>
      </c>
      <c r="B83" s="205" t="s">
        <v>490</v>
      </c>
      <c r="C83" s="245">
        <v>8</v>
      </c>
      <c r="D83" s="245">
        <v>5</v>
      </c>
      <c r="E83" s="245">
        <v>0</v>
      </c>
      <c r="F83" s="245">
        <v>1</v>
      </c>
      <c r="G83" s="245">
        <v>1</v>
      </c>
      <c r="H83" s="245">
        <v>0</v>
      </c>
      <c r="I83" s="245">
        <v>1</v>
      </c>
      <c r="J83" s="245">
        <v>0</v>
      </c>
      <c r="K83" s="245">
        <v>0</v>
      </c>
      <c r="L83" s="245">
        <v>67</v>
      </c>
      <c r="M83" s="245">
        <v>1127</v>
      </c>
      <c r="N83" s="254">
        <v>158192</v>
      </c>
      <c r="O83" s="254">
        <v>1725</v>
      </c>
      <c r="P83" s="254">
        <v>156467</v>
      </c>
      <c r="Q83" s="255">
        <v>16044</v>
      </c>
    </row>
    <row r="84" spans="1:17" x14ac:dyDescent="0.15">
      <c r="A84" s="204" t="s">
        <v>412</v>
      </c>
      <c r="B84" s="205" t="s">
        <v>491</v>
      </c>
      <c r="C84" s="245">
        <v>8</v>
      </c>
      <c r="D84" s="245">
        <v>4</v>
      </c>
      <c r="E84" s="245">
        <v>2</v>
      </c>
      <c r="F84" s="245">
        <v>1</v>
      </c>
      <c r="G84" s="245">
        <v>0</v>
      </c>
      <c r="H84" s="245">
        <v>0</v>
      </c>
      <c r="I84" s="245">
        <v>1</v>
      </c>
      <c r="J84" s="245">
        <v>0</v>
      </c>
      <c r="K84" s="245">
        <v>0</v>
      </c>
      <c r="L84" s="245">
        <v>54</v>
      </c>
      <c r="M84" s="245">
        <v>1057</v>
      </c>
      <c r="N84" s="254">
        <v>81649</v>
      </c>
      <c r="O84" s="254">
        <v>1160</v>
      </c>
      <c r="P84" s="254">
        <v>80489</v>
      </c>
      <c r="Q84" s="255">
        <v>0</v>
      </c>
    </row>
    <row r="85" spans="1:17" x14ac:dyDescent="0.15">
      <c r="A85" s="204" t="s">
        <v>412</v>
      </c>
      <c r="B85" s="205" t="s">
        <v>492</v>
      </c>
      <c r="C85" s="245">
        <v>8</v>
      </c>
      <c r="D85" s="245">
        <v>2</v>
      </c>
      <c r="E85" s="245">
        <v>3</v>
      </c>
      <c r="F85" s="245">
        <v>0</v>
      </c>
      <c r="G85" s="245">
        <v>3</v>
      </c>
      <c r="H85" s="245">
        <v>0</v>
      </c>
      <c r="I85" s="245">
        <v>0</v>
      </c>
      <c r="J85" s="245">
        <v>0</v>
      </c>
      <c r="K85" s="245">
        <v>0</v>
      </c>
      <c r="L85" s="245">
        <v>58</v>
      </c>
      <c r="M85" s="245">
        <v>0</v>
      </c>
      <c r="N85" s="254">
        <v>112308</v>
      </c>
      <c r="O85" s="254">
        <v>39534</v>
      </c>
      <c r="P85" s="254">
        <v>72774</v>
      </c>
      <c r="Q85" s="255">
        <v>1786</v>
      </c>
    </row>
    <row r="86" spans="1:17" x14ac:dyDescent="0.15">
      <c r="A86" s="204" t="s">
        <v>412</v>
      </c>
      <c r="B86" s="205" t="s">
        <v>493</v>
      </c>
      <c r="C86" s="245">
        <v>16</v>
      </c>
      <c r="D86" s="245">
        <v>6</v>
      </c>
      <c r="E86" s="245">
        <v>3</v>
      </c>
      <c r="F86" s="245">
        <v>7</v>
      </c>
      <c r="G86" s="245">
        <v>0</v>
      </c>
      <c r="H86" s="245">
        <v>0</v>
      </c>
      <c r="I86" s="245">
        <v>0</v>
      </c>
      <c r="J86" s="245">
        <v>0</v>
      </c>
      <c r="K86" s="245">
        <v>0</v>
      </c>
      <c r="L86" s="245">
        <v>67</v>
      </c>
      <c r="M86" s="245">
        <v>833</v>
      </c>
      <c r="N86" s="254">
        <v>254357</v>
      </c>
      <c r="O86" s="254">
        <v>203986</v>
      </c>
      <c r="P86" s="254">
        <v>50371</v>
      </c>
      <c r="Q86" s="255">
        <v>2554</v>
      </c>
    </row>
    <row r="87" spans="1:17" x14ac:dyDescent="0.15">
      <c r="A87" s="204" t="s">
        <v>412</v>
      </c>
      <c r="B87" s="205" t="s">
        <v>494</v>
      </c>
      <c r="C87" s="245">
        <v>16</v>
      </c>
      <c r="D87" s="245">
        <v>1</v>
      </c>
      <c r="E87" s="245">
        <v>3</v>
      </c>
      <c r="F87" s="245">
        <v>8</v>
      </c>
      <c r="G87" s="245">
        <v>1</v>
      </c>
      <c r="H87" s="245">
        <v>2</v>
      </c>
      <c r="I87" s="245">
        <v>0</v>
      </c>
      <c r="J87" s="245">
        <v>1</v>
      </c>
      <c r="K87" s="245">
        <v>0</v>
      </c>
      <c r="L87" s="245">
        <v>177</v>
      </c>
      <c r="M87" s="245">
        <v>3808</v>
      </c>
      <c r="N87" s="254">
        <v>414739</v>
      </c>
      <c r="O87" s="254">
        <v>93787</v>
      </c>
      <c r="P87" s="254">
        <v>320952</v>
      </c>
      <c r="Q87" s="255">
        <v>22584</v>
      </c>
    </row>
    <row r="88" spans="1:17" x14ac:dyDescent="0.15">
      <c r="A88" s="204" t="s">
        <v>412</v>
      </c>
      <c r="B88" s="205" t="s">
        <v>495</v>
      </c>
      <c r="C88" s="245">
        <v>19</v>
      </c>
      <c r="D88" s="245">
        <v>6</v>
      </c>
      <c r="E88" s="245">
        <v>3</v>
      </c>
      <c r="F88" s="245">
        <v>7</v>
      </c>
      <c r="G88" s="245">
        <v>2</v>
      </c>
      <c r="H88" s="245">
        <v>0</v>
      </c>
      <c r="I88" s="245">
        <v>0</v>
      </c>
      <c r="J88" s="245">
        <v>1</v>
      </c>
      <c r="K88" s="245">
        <v>0</v>
      </c>
      <c r="L88" s="245">
        <v>176</v>
      </c>
      <c r="M88" s="245">
        <v>3869</v>
      </c>
      <c r="N88" s="254">
        <v>385293</v>
      </c>
      <c r="O88" s="254">
        <v>58270</v>
      </c>
      <c r="P88" s="254">
        <v>327023</v>
      </c>
      <c r="Q88" s="255">
        <v>26</v>
      </c>
    </row>
    <row r="89" spans="1:17" x14ac:dyDescent="0.15">
      <c r="A89" s="204" t="s">
        <v>412</v>
      </c>
      <c r="B89" s="205" t="s">
        <v>496</v>
      </c>
      <c r="C89" s="245">
        <v>16</v>
      </c>
      <c r="D89" s="245">
        <v>8</v>
      </c>
      <c r="E89" s="245">
        <v>2</v>
      </c>
      <c r="F89" s="245">
        <v>4</v>
      </c>
      <c r="G89" s="245">
        <v>0</v>
      </c>
      <c r="H89" s="245">
        <v>1</v>
      </c>
      <c r="I89" s="245">
        <v>0</v>
      </c>
      <c r="J89" s="245">
        <v>1</v>
      </c>
      <c r="K89" s="245">
        <v>0</v>
      </c>
      <c r="L89" s="245">
        <v>140</v>
      </c>
      <c r="M89" s="245">
        <v>2675</v>
      </c>
      <c r="N89" s="254">
        <v>395070</v>
      </c>
      <c r="O89" s="254">
        <v>183485</v>
      </c>
      <c r="P89" s="254">
        <v>211585</v>
      </c>
      <c r="Q89" s="255">
        <v>7789</v>
      </c>
    </row>
    <row r="90" spans="1:17" x14ac:dyDescent="0.15">
      <c r="A90" s="204" t="s">
        <v>412</v>
      </c>
      <c r="B90" s="205" t="s">
        <v>497</v>
      </c>
      <c r="C90" s="245">
        <v>23</v>
      </c>
      <c r="D90" s="245">
        <v>8</v>
      </c>
      <c r="E90" s="245">
        <v>8</v>
      </c>
      <c r="F90" s="245">
        <v>7</v>
      </c>
      <c r="G90" s="245">
        <v>0</v>
      </c>
      <c r="H90" s="245">
        <v>0</v>
      </c>
      <c r="I90" s="245">
        <v>0</v>
      </c>
      <c r="J90" s="245">
        <v>0</v>
      </c>
      <c r="K90" s="245">
        <v>0</v>
      </c>
      <c r="L90" s="245">
        <v>87</v>
      </c>
      <c r="M90" s="245">
        <v>862</v>
      </c>
      <c r="N90" s="254">
        <v>555331</v>
      </c>
      <c r="O90" s="254">
        <v>494685</v>
      </c>
      <c r="P90" s="254">
        <v>60646</v>
      </c>
      <c r="Q90" s="255">
        <v>4270</v>
      </c>
    </row>
    <row r="91" spans="1:17" x14ac:dyDescent="0.15">
      <c r="A91" s="204" t="s">
        <v>412</v>
      </c>
      <c r="B91" s="205" t="s">
        <v>498</v>
      </c>
      <c r="C91" s="245">
        <v>24</v>
      </c>
      <c r="D91" s="245">
        <v>12</v>
      </c>
      <c r="E91" s="245">
        <v>4</v>
      </c>
      <c r="F91" s="245">
        <v>6</v>
      </c>
      <c r="G91" s="245">
        <v>1</v>
      </c>
      <c r="H91" s="245">
        <v>1</v>
      </c>
      <c r="I91" s="245">
        <v>0</v>
      </c>
      <c r="J91" s="245">
        <v>0</v>
      </c>
      <c r="K91" s="245">
        <v>0</v>
      </c>
      <c r="L91" s="245">
        <v>101</v>
      </c>
      <c r="M91" s="245">
        <v>1888</v>
      </c>
      <c r="N91" s="254">
        <v>258201</v>
      </c>
      <c r="O91" s="254">
        <v>207804</v>
      </c>
      <c r="P91" s="254">
        <v>50397</v>
      </c>
      <c r="Q91" s="255">
        <v>20824</v>
      </c>
    </row>
    <row r="92" spans="1:17" x14ac:dyDescent="0.15">
      <c r="A92" s="204" t="s">
        <v>412</v>
      </c>
      <c r="B92" s="205" t="s">
        <v>499</v>
      </c>
      <c r="C92" s="245">
        <v>11</v>
      </c>
      <c r="D92" s="245">
        <v>0</v>
      </c>
      <c r="E92" s="245">
        <v>3</v>
      </c>
      <c r="F92" s="245">
        <v>5</v>
      </c>
      <c r="G92" s="245">
        <v>0</v>
      </c>
      <c r="H92" s="245">
        <v>2</v>
      </c>
      <c r="I92" s="245">
        <v>0</v>
      </c>
      <c r="J92" s="245">
        <v>1</v>
      </c>
      <c r="K92" s="245">
        <v>0</v>
      </c>
      <c r="L92" s="245">
        <v>173</v>
      </c>
      <c r="M92" s="245">
        <v>230</v>
      </c>
      <c r="N92" s="254">
        <v>1038452</v>
      </c>
      <c r="O92" s="254">
        <v>1019066</v>
      </c>
      <c r="P92" s="254">
        <v>19386</v>
      </c>
      <c r="Q92" s="255">
        <v>24724</v>
      </c>
    </row>
    <row r="93" spans="1:17" x14ac:dyDescent="0.15">
      <c r="A93" s="204" t="s">
        <v>412</v>
      </c>
      <c r="B93" s="205" t="s">
        <v>500</v>
      </c>
      <c r="C93" s="245">
        <v>5</v>
      </c>
      <c r="D93" s="245">
        <v>3</v>
      </c>
      <c r="E93" s="245">
        <v>0</v>
      </c>
      <c r="F93" s="245">
        <v>1</v>
      </c>
      <c r="G93" s="245">
        <v>1</v>
      </c>
      <c r="H93" s="245">
        <v>0</v>
      </c>
      <c r="I93" s="245">
        <v>0</v>
      </c>
      <c r="J93" s="245">
        <v>0</v>
      </c>
      <c r="K93" s="245">
        <v>0</v>
      </c>
      <c r="L93" s="245">
        <v>21</v>
      </c>
      <c r="M93" s="245">
        <v>182</v>
      </c>
      <c r="N93" s="254">
        <v>222269</v>
      </c>
      <c r="O93" s="254">
        <v>214138</v>
      </c>
      <c r="P93" s="254">
        <v>8131</v>
      </c>
      <c r="Q93" s="255">
        <v>2634</v>
      </c>
    </row>
    <row r="94" spans="1:17" x14ac:dyDescent="0.15">
      <c r="A94" s="204" t="s">
        <v>412</v>
      </c>
      <c r="B94" s="205" t="s">
        <v>501</v>
      </c>
      <c r="C94" s="245">
        <v>8</v>
      </c>
      <c r="D94" s="245">
        <v>2</v>
      </c>
      <c r="E94" s="245">
        <v>4</v>
      </c>
      <c r="F94" s="245">
        <v>1</v>
      </c>
      <c r="G94" s="245">
        <v>1</v>
      </c>
      <c r="H94" s="245">
        <v>0</v>
      </c>
      <c r="I94" s="245">
        <v>0</v>
      </c>
      <c r="J94" s="245">
        <v>0</v>
      </c>
      <c r="K94" s="245">
        <v>0</v>
      </c>
      <c r="L94" s="245">
        <v>36</v>
      </c>
      <c r="M94" s="245">
        <v>220</v>
      </c>
      <c r="N94" s="254">
        <v>124439</v>
      </c>
      <c r="O94" s="254">
        <v>107293</v>
      </c>
      <c r="P94" s="254">
        <v>17146</v>
      </c>
      <c r="Q94" s="255">
        <v>6402</v>
      </c>
    </row>
    <row r="95" spans="1:17" x14ac:dyDescent="0.15">
      <c r="A95" s="204" t="s">
        <v>412</v>
      </c>
      <c r="B95" s="205" t="s">
        <v>502</v>
      </c>
      <c r="C95" s="245">
        <v>14</v>
      </c>
      <c r="D95" s="245">
        <v>4</v>
      </c>
      <c r="E95" s="245">
        <v>1</v>
      </c>
      <c r="F95" s="245">
        <v>3</v>
      </c>
      <c r="G95" s="245">
        <v>2</v>
      </c>
      <c r="H95" s="245">
        <v>1</v>
      </c>
      <c r="I95" s="245">
        <v>1</v>
      </c>
      <c r="J95" s="245">
        <v>1</v>
      </c>
      <c r="K95" s="245">
        <v>1</v>
      </c>
      <c r="L95" s="245">
        <v>329</v>
      </c>
      <c r="M95" s="245">
        <v>4457</v>
      </c>
      <c r="N95" s="254">
        <v>1548064</v>
      </c>
      <c r="O95" s="254">
        <v>1084560</v>
      </c>
      <c r="P95" s="254">
        <v>463504</v>
      </c>
      <c r="Q95" s="255">
        <v>824</v>
      </c>
    </row>
    <row r="96" spans="1:17" x14ac:dyDescent="0.15">
      <c r="A96" s="204" t="s">
        <v>412</v>
      </c>
      <c r="B96" s="205" t="s">
        <v>503</v>
      </c>
      <c r="C96" s="245">
        <v>18</v>
      </c>
      <c r="D96" s="245">
        <v>2</v>
      </c>
      <c r="E96" s="245">
        <v>2</v>
      </c>
      <c r="F96" s="245">
        <v>6</v>
      </c>
      <c r="G96" s="245">
        <v>2</v>
      </c>
      <c r="H96" s="245">
        <v>4</v>
      </c>
      <c r="I96" s="245">
        <v>2</v>
      </c>
      <c r="J96" s="245">
        <v>0</v>
      </c>
      <c r="K96" s="245">
        <v>0</v>
      </c>
      <c r="L96" s="245">
        <v>254</v>
      </c>
      <c r="M96" s="245">
        <v>4561</v>
      </c>
      <c r="N96" s="254">
        <v>884744</v>
      </c>
      <c r="O96" s="254">
        <v>627594</v>
      </c>
      <c r="P96" s="254">
        <v>257150</v>
      </c>
      <c r="Q96" s="255">
        <v>3051</v>
      </c>
    </row>
    <row r="97" spans="1:17" x14ac:dyDescent="0.15">
      <c r="A97" s="204" t="s">
        <v>412</v>
      </c>
      <c r="B97" s="205" t="s">
        <v>504</v>
      </c>
      <c r="C97" s="245">
        <v>33</v>
      </c>
      <c r="D97" s="245">
        <v>2</v>
      </c>
      <c r="E97" s="245">
        <v>14</v>
      </c>
      <c r="F97" s="245">
        <v>8</v>
      </c>
      <c r="G97" s="245">
        <v>7</v>
      </c>
      <c r="H97" s="245">
        <v>0</v>
      </c>
      <c r="I97" s="245">
        <v>0</v>
      </c>
      <c r="J97" s="245">
        <v>2</v>
      </c>
      <c r="K97" s="245">
        <v>0</v>
      </c>
      <c r="L97" s="245">
        <v>373</v>
      </c>
      <c r="M97" s="245">
        <v>19134</v>
      </c>
      <c r="N97" s="254">
        <v>859613</v>
      </c>
      <c r="O97" s="254">
        <v>47390</v>
      </c>
      <c r="P97" s="254">
        <v>812223</v>
      </c>
      <c r="Q97" s="255">
        <v>5113</v>
      </c>
    </row>
    <row r="98" spans="1:17" x14ac:dyDescent="0.15">
      <c r="A98" s="204" t="s">
        <v>412</v>
      </c>
      <c r="B98" s="205" t="s">
        <v>505</v>
      </c>
      <c r="C98" s="245">
        <v>10</v>
      </c>
      <c r="D98" s="245">
        <v>4</v>
      </c>
      <c r="E98" s="245">
        <v>3</v>
      </c>
      <c r="F98" s="245">
        <v>1</v>
      </c>
      <c r="G98" s="245">
        <v>2</v>
      </c>
      <c r="H98" s="245">
        <v>0</v>
      </c>
      <c r="I98" s="245">
        <v>0</v>
      </c>
      <c r="J98" s="245">
        <v>0</v>
      </c>
      <c r="K98" s="245">
        <v>0</v>
      </c>
      <c r="L98" s="245">
        <v>43</v>
      </c>
      <c r="M98" s="245">
        <v>1116</v>
      </c>
      <c r="N98" s="254">
        <v>149021</v>
      </c>
      <c r="O98" s="254">
        <v>99683</v>
      </c>
      <c r="P98" s="254">
        <v>49338</v>
      </c>
      <c r="Q98" s="255">
        <v>24623</v>
      </c>
    </row>
    <row r="99" spans="1:17" x14ac:dyDescent="0.15">
      <c r="A99" s="204" t="s">
        <v>412</v>
      </c>
      <c r="B99" s="205" t="s">
        <v>506</v>
      </c>
      <c r="C99" s="245">
        <v>16</v>
      </c>
      <c r="D99" s="245">
        <v>2</v>
      </c>
      <c r="E99" s="245">
        <v>2</v>
      </c>
      <c r="F99" s="245">
        <v>1</v>
      </c>
      <c r="G99" s="245">
        <v>6</v>
      </c>
      <c r="H99" s="245">
        <v>3</v>
      </c>
      <c r="I99" s="245">
        <v>2</v>
      </c>
      <c r="J99" s="245">
        <v>0</v>
      </c>
      <c r="K99" s="245">
        <v>0</v>
      </c>
      <c r="L99" s="245">
        <v>233</v>
      </c>
      <c r="M99" s="245">
        <v>16918</v>
      </c>
      <c r="N99" s="254">
        <v>1543678</v>
      </c>
      <c r="O99" s="254">
        <v>1156143</v>
      </c>
      <c r="P99" s="254">
        <v>387535</v>
      </c>
      <c r="Q99" s="255">
        <v>8459</v>
      </c>
    </row>
    <row r="100" spans="1:17" x14ac:dyDescent="0.15">
      <c r="A100" s="204" t="s">
        <v>412</v>
      </c>
      <c r="B100" s="205" t="s">
        <v>507</v>
      </c>
      <c r="C100" s="245">
        <v>4</v>
      </c>
      <c r="D100" s="245">
        <v>2</v>
      </c>
      <c r="E100" s="245">
        <v>2</v>
      </c>
      <c r="F100" s="245">
        <v>0</v>
      </c>
      <c r="G100" s="245">
        <v>0</v>
      </c>
      <c r="H100" s="245">
        <v>0</v>
      </c>
      <c r="I100" s="245">
        <v>0</v>
      </c>
      <c r="J100" s="245">
        <v>0</v>
      </c>
      <c r="K100" s="245">
        <v>0</v>
      </c>
      <c r="L100" s="245">
        <v>9</v>
      </c>
      <c r="M100" s="245">
        <v>0</v>
      </c>
      <c r="N100" s="254">
        <v>15328</v>
      </c>
      <c r="O100" s="254">
        <v>1343</v>
      </c>
      <c r="P100" s="254">
        <v>13985</v>
      </c>
      <c r="Q100" s="255">
        <v>317</v>
      </c>
    </row>
    <row r="101" spans="1:17" x14ac:dyDescent="0.15">
      <c r="A101" s="204" t="s">
        <v>412</v>
      </c>
      <c r="B101" s="205" t="s">
        <v>508</v>
      </c>
      <c r="C101" s="245">
        <v>2</v>
      </c>
      <c r="D101" s="245">
        <v>2</v>
      </c>
      <c r="E101" s="245">
        <v>0</v>
      </c>
      <c r="F101" s="245">
        <v>0</v>
      </c>
      <c r="G101" s="245">
        <v>0</v>
      </c>
      <c r="H101" s="245">
        <v>0</v>
      </c>
      <c r="I101" s="245">
        <v>0</v>
      </c>
      <c r="J101" s="245">
        <v>0</v>
      </c>
      <c r="K101" s="245">
        <v>0</v>
      </c>
      <c r="L101" s="245">
        <v>3</v>
      </c>
      <c r="M101" s="268" t="s">
        <v>669</v>
      </c>
      <c r="N101" s="254" t="s">
        <v>669</v>
      </c>
      <c r="O101" s="254" t="s">
        <v>669</v>
      </c>
      <c r="P101" s="254" t="s">
        <v>669</v>
      </c>
      <c r="Q101" s="255" t="s">
        <v>669</v>
      </c>
    </row>
    <row r="102" spans="1:17" x14ac:dyDescent="0.15">
      <c r="A102" s="204" t="s">
        <v>412</v>
      </c>
      <c r="B102" s="205" t="s">
        <v>509</v>
      </c>
      <c r="C102" s="245">
        <v>11</v>
      </c>
      <c r="D102" s="245">
        <v>4</v>
      </c>
      <c r="E102" s="245">
        <v>2</v>
      </c>
      <c r="F102" s="245">
        <v>2</v>
      </c>
      <c r="G102" s="245">
        <v>1</v>
      </c>
      <c r="H102" s="245">
        <v>1</v>
      </c>
      <c r="I102" s="245">
        <v>1</v>
      </c>
      <c r="J102" s="245">
        <v>0</v>
      </c>
      <c r="K102" s="245">
        <v>0</v>
      </c>
      <c r="L102" s="245">
        <v>105</v>
      </c>
      <c r="M102" s="245">
        <v>120</v>
      </c>
      <c r="N102" s="254">
        <v>141959</v>
      </c>
      <c r="O102" s="254">
        <v>116186</v>
      </c>
      <c r="P102" s="254">
        <v>25773</v>
      </c>
      <c r="Q102" s="255">
        <v>6574</v>
      </c>
    </row>
    <row r="103" spans="1:17" x14ac:dyDescent="0.15">
      <c r="A103" s="204" t="s">
        <v>412</v>
      </c>
      <c r="B103" s="205" t="s">
        <v>510</v>
      </c>
      <c r="C103" s="245">
        <v>5</v>
      </c>
      <c r="D103" s="245">
        <v>3</v>
      </c>
      <c r="E103" s="245">
        <v>0</v>
      </c>
      <c r="F103" s="245">
        <v>0</v>
      </c>
      <c r="G103" s="245">
        <v>1</v>
      </c>
      <c r="H103" s="245">
        <v>1</v>
      </c>
      <c r="I103" s="245">
        <v>0</v>
      </c>
      <c r="J103" s="245">
        <v>0</v>
      </c>
      <c r="K103" s="245">
        <v>0</v>
      </c>
      <c r="L103" s="245">
        <v>48</v>
      </c>
      <c r="M103" s="245">
        <v>101</v>
      </c>
      <c r="N103" s="254">
        <v>12588</v>
      </c>
      <c r="O103" s="254">
        <v>49</v>
      </c>
      <c r="P103" s="254">
        <v>12539</v>
      </c>
      <c r="Q103" s="255">
        <v>29</v>
      </c>
    </row>
    <row r="104" spans="1:17" x14ac:dyDescent="0.15">
      <c r="A104" s="204" t="s">
        <v>412</v>
      </c>
      <c r="B104" s="205" t="s">
        <v>511</v>
      </c>
      <c r="C104" s="245">
        <v>7</v>
      </c>
      <c r="D104" s="245">
        <v>3</v>
      </c>
      <c r="E104" s="245">
        <v>1</v>
      </c>
      <c r="F104" s="245">
        <v>3</v>
      </c>
      <c r="G104" s="245">
        <v>0</v>
      </c>
      <c r="H104" s="245">
        <v>0</v>
      </c>
      <c r="I104" s="245">
        <v>0</v>
      </c>
      <c r="J104" s="245">
        <v>0</v>
      </c>
      <c r="K104" s="245">
        <v>0</v>
      </c>
      <c r="L104" s="245">
        <v>27</v>
      </c>
      <c r="M104" s="245">
        <v>30</v>
      </c>
      <c r="N104" s="254">
        <v>66711</v>
      </c>
      <c r="O104" s="254">
        <v>45681</v>
      </c>
      <c r="P104" s="254">
        <v>21030</v>
      </c>
      <c r="Q104" s="255">
        <v>0</v>
      </c>
    </row>
    <row r="105" spans="1:17" x14ac:dyDescent="0.15">
      <c r="A105" s="204" t="s">
        <v>412</v>
      </c>
      <c r="B105" s="205" t="s">
        <v>512</v>
      </c>
      <c r="C105" s="245">
        <v>20</v>
      </c>
      <c r="D105" s="245">
        <v>3</v>
      </c>
      <c r="E105" s="245">
        <v>3</v>
      </c>
      <c r="F105" s="245">
        <v>3</v>
      </c>
      <c r="G105" s="245">
        <v>8</v>
      </c>
      <c r="H105" s="245">
        <v>1</v>
      </c>
      <c r="I105" s="245">
        <v>2</v>
      </c>
      <c r="J105" s="245">
        <v>0</v>
      </c>
      <c r="K105" s="245">
        <v>0</v>
      </c>
      <c r="L105" s="245">
        <v>258</v>
      </c>
      <c r="M105" s="245">
        <v>1050</v>
      </c>
      <c r="N105" s="254">
        <v>859272</v>
      </c>
      <c r="O105" s="254">
        <v>253877</v>
      </c>
      <c r="P105" s="254">
        <v>605395</v>
      </c>
      <c r="Q105" s="255">
        <v>131338</v>
      </c>
    </row>
    <row r="106" spans="1:17" x14ac:dyDescent="0.15">
      <c r="A106" s="204" t="s">
        <v>412</v>
      </c>
      <c r="B106" s="205" t="s">
        <v>513</v>
      </c>
      <c r="C106" s="245">
        <v>8</v>
      </c>
      <c r="D106" s="245">
        <v>3</v>
      </c>
      <c r="E106" s="245">
        <v>3</v>
      </c>
      <c r="F106" s="245">
        <v>0</v>
      </c>
      <c r="G106" s="245">
        <v>1</v>
      </c>
      <c r="H106" s="245">
        <v>0</v>
      </c>
      <c r="I106" s="245">
        <v>1</v>
      </c>
      <c r="J106" s="245">
        <v>0</v>
      </c>
      <c r="K106" s="245">
        <v>0</v>
      </c>
      <c r="L106" s="245">
        <v>65</v>
      </c>
      <c r="M106" s="245">
        <v>655</v>
      </c>
      <c r="N106" s="254">
        <v>59228</v>
      </c>
      <c r="O106" s="254">
        <v>23161</v>
      </c>
      <c r="P106" s="254">
        <v>36067</v>
      </c>
      <c r="Q106" s="255">
        <v>1408</v>
      </c>
    </row>
    <row r="107" spans="1:17" x14ac:dyDescent="0.15">
      <c r="A107" s="204" t="s">
        <v>412</v>
      </c>
      <c r="B107" s="205" t="s">
        <v>514</v>
      </c>
      <c r="C107" s="245">
        <v>14</v>
      </c>
      <c r="D107" s="245">
        <v>8</v>
      </c>
      <c r="E107" s="245">
        <v>2</v>
      </c>
      <c r="F107" s="245">
        <v>2</v>
      </c>
      <c r="G107" s="245">
        <v>0</v>
      </c>
      <c r="H107" s="245">
        <v>2</v>
      </c>
      <c r="I107" s="245">
        <v>0</v>
      </c>
      <c r="J107" s="245">
        <v>0</v>
      </c>
      <c r="K107" s="245">
        <v>0</v>
      </c>
      <c r="L107" s="245">
        <v>75</v>
      </c>
      <c r="M107" s="245">
        <v>1521</v>
      </c>
      <c r="N107" s="254">
        <v>215005</v>
      </c>
      <c r="O107" s="254">
        <v>123192</v>
      </c>
      <c r="P107" s="254">
        <v>91813</v>
      </c>
      <c r="Q107" s="255">
        <v>28056</v>
      </c>
    </row>
    <row r="108" spans="1:17" x14ac:dyDescent="0.15">
      <c r="A108" s="204" t="s">
        <v>412</v>
      </c>
      <c r="B108" s="205" t="s">
        <v>515</v>
      </c>
      <c r="C108" s="245">
        <v>8</v>
      </c>
      <c r="D108" s="245">
        <v>6</v>
      </c>
      <c r="E108" s="245">
        <v>1</v>
      </c>
      <c r="F108" s="245">
        <v>0</v>
      </c>
      <c r="G108" s="245">
        <v>1</v>
      </c>
      <c r="H108" s="245">
        <v>0</v>
      </c>
      <c r="I108" s="245">
        <v>0</v>
      </c>
      <c r="J108" s="245">
        <v>0</v>
      </c>
      <c r="K108" s="245">
        <v>0</v>
      </c>
      <c r="L108" s="245">
        <v>32</v>
      </c>
      <c r="M108" s="245">
        <v>0</v>
      </c>
      <c r="N108" s="254">
        <v>19433</v>
      </c>
      <c r="O108" s="254">
        <v>19433</v>
      </c>
      <c r="P108" s="254">
        <v>0</v>
      </c>
      <c r="Q108" s="255">
        <v>15</v>
      </c>
    </row>
    <row r="109" spans="1:17" x14ac:dyDescent="0.15">
      <c r="A109" s="204" t="s">
        <v>412</v>
      </c>
      <c r="B109" s="205" t="s">
        <v>516</v>
      </c>
      <c r="C109" s="245">
        <v>13</v>
      </c>
      <c r="D109" s="245">
        <v>3</v>
      </c>
      <c r="E109" s="245">
        <v>2</v>
      </c>
      <c r="F109" s="245">
        <v>5</v>
      </c>
      <c r="G109" s="245">
        <v>1</v>
      </c>
      <c r="H109" s="245">
        <v>2</v>
      </c>
      <c r="I109" s="245">
        <v>0</v>
      </c>
      <c r="J109" s="245">
        <v>0</v>
      </c>
      <c r="K109" s="245">
        <v>0</v>
      </c>
      <c r="L109" s="245">
        <v>94</v>
      </c>
      <c r="M109" s="245">
        <v>90</v>
      </c>
      <c r="N109" s="254">
        <v>343460</v>
      </c>
      <c r="O109" s="254">
        <v>296713</v>
      </c>
      <c r="P109" s="254">
        <v>46747</v>
      </c>
      <c r="Q109" s="255">
        <v>10153</v>
      </c>
    </row>
    <row r="110" spans="1:17" x14ac:dyDescent="0.15">
      <c r="A110" s="204" t="s">
        <v>412</v>
      </c>
      <c r="B110" s="205" t="s">
        <v>517</v>
      </c>
      <c r="C110" s="245">
        <v>13</v>
      </c>
      <c r="D110" s="245">
        <v>3</v>
      </c>
      <c r="E110" s="245">
        <v>4</v>
      </c>
      <c r="F110" s="245">
        <v>3</v>
      </c>
      <c r="G110" s="245">
        <v>3</v>
      </c>
      <c r="H110" s="245">
        <v>0</v>
      </c>
      <c r="I110" s="245">
        <v>0</v>
      </c>
      <c r="J110" s="245">
        <v>0</v>
      </c>
      <c r="K110" s="245">
        <v>0</v>
      </c>
      <c r="L110" s="245">
        <v>76</v>
      </c>
      <c r="M110" s="245">
        <v>744</v>
      </c>
      <c r="N110" s="254">
        <v>241841</v>
      </c>
      <c r="O110" s="254">
        <v>196592</v>
      </c>
      <c r="P110" s="254">
        <v>45249</v>
      </c>
      <c r="Q110" s="255">
        <v>3947</v>
      </c>
    </row>
    <row r="111" spans="1:17" x14ac:dyDescent="0.15">
      <c r="A111" s="204" t="s">
        <v>412</v>
      </c>
      <c r="B111" s="205" t="s">
        <v>518</v>
      </c>
      <c r="C111" s="245">
        <v>6</v>
      </c>
      <c r="D111" s="245">
        <v>2</v>
      </c>
      <c r="E111" s="245">
        <v>1</v>
      </c>
      <c r="F111" s="245">
        <v>2</v>
      </c>
      <c r="G111" s="245">
        <v>0</v>
      </c>
      <c r="H111" s="245">
        <v>0</v>
      </c>
      <c r="I111" s="245">
        <v>0</v>
      </c>
      <c r="J111" s="245">
        <v>1</v>
      </c>
      <c r="K111" s="245">
        <v>0</v>
      </c>
      <c r="L111" s="245">
        <v>115</v>
      </c>
      <c r="M111" s="245">
        <v>1086</v>
      </c>
      <c r="N111" s="254">
        <v>250686</v>
      </c>
      <c r="O111" s="254">
        <v>23195</v>
      </c>
      <c r="P111" s="254">
        <v>227491</v>
      </c>
      <c r="Q111" s="255">
        <v>0</v>
      </c>
    </row>
    <row r="112" spans="1:17" x14ac:dyDescent="0.15">
      <c r="A112" s="204" t="s">
        <v>412</v>
      </c>
      <c r="B112" s="205" t="s">
        <v>519</v>
      </c>
      <c r="C112" s="245">
        <v>10</v>
      </c>
      <c r="D112" s="245">
        <v>7</v>
      </c>
      <c r="E112" s="245">
        <v>0</v>
      </c>
      <c r="F112" s="245">
        <v>1</v>
      </c>
      <c r="G112" s="245">
        <v>1</v>
      </c>
      <c r="H112" s="245">
        <v>1</v>
      </c>
      <c r="I112" s="245">
        <v>0</v>
      </c>
      <c r="J112" s="245">
        <v>0</v>
      </c>
      <c r="K112" s="245">
        <v>0</v>
      </c>
      <c r="L112" s="245">
        <v>61</v>
      </c>
      <c r="M112" s="245">
        <v>66</v>
      </c>
      <c r="N112" s="254">
        <v>91674</v>
      </c>
      <c r="O112" s="254">
        <v>74584</v>
      </c>
      <c r="P112" s="254">
        <v>17090</v>
      </c>
      <c r="Q112" s="255">
        <v>0</v>
      </c>
    </row>
    <row r="113" spans="1:17" x14ac:dyDescent="0.15">
      <c r="A113" s="204" t="s">
        <v>412</v>
      </c>
      <c r="B113" s="205" t="s">
        <v>520</v>
      </c>
      <c r="C113" s="245">
        <v>3</v>
      </c>
      <c r="D113" s="245">
        <v>1</v>
      </c>
      <c r="E113" s="245">
        <v>1</v>
      </c>
      <c r="F113" s="245">
        <v>1</v>
      </c>
      <c r="G113" s="245">
        <v>0</v>
      </c>
      <c r="H113" s="245">
        <v>0</v>
      </c>
      <c r="I113" s="245">
        <v>0</v>
      </c>
      <c r="J113" s="245">
        <v>0</v>
      </c>
      <c r="K113" s="245">
        <v>0</v>
      </c>
      <c r="L113" s="245">
        <v>10</v>
      </c>
      <c r="M113" s="245">
        <v>66</v>
      </c>
      <c r="N113" s="254">
        <v>77827</v>
      </c>
      <c r="O113" s="254">
        <v>75470</v>
      </c>
      <c r="P113" s="254">
        <v>2357</v>
      </c>
      <c r="Q113" s="255">
        <v>0</v>
      </c>
    </row>
    <row r="114" spans="1:17" x14ac:dyDescent="0.15">
      <c r="A114" s="204" t="s">
        <v>412</v>
      </c>
      <c r="B114" s="205" t="s">
        <v>521</v>
      </c>
      <c r="C114" s="245">
        <v>9</v>
      </c>
      <c r="D114" s="245">
        <v>6</v>
      </c>
      <c r="E114" s="245">
        <v>1</v>
      </c>
      <c r="F114" s="245">
        <v>2</v>
      </c>
      <c r="G114" s="245">
        <v>0</v>
      </c>
      <c r="H114" s="245">
        <v>0</v>
      </c>
      <c r="I114" s="245">
        <v>0</v>
      </c>
      <c r="J114" s="245">
        <v>0</v>
      </c>
      <c r="K114" s="245">
        <v>0</v>
      </c>
      <c r="L114" s="245">
        <v>30</v>
      </c>
      <c r="M114" s="245">
        <v>99</v>
      </c>
      <c r="N114" s="254">
        <v>94740</v>
      </c>
      <c r="O114" s="254">
        <v>89863</v>
      </c>
      <c r="P114" s="254">
        <v>4877</v>
      </c>
      <c r="Q114" s="255">
        <v>1676</v>
      </c>
    </row>
    <row r="115" spans="1:17" x14ac:dyDescent="0.15">
      <c r="A115" s="204" t="s">
        <v>412</v>
      </c>
      <c r="B115" s="205" t="s">
        <v>522</v>
      </c>
      <c r="C115" s="245">
        <v>3</v>
      </c>
      <c r="D115" s="245">
        <v>0</v>
      </c>
      <c r="E115" s="245">
        <v>2</v>
      </c>
      <c r="F115" s="245">
        <v>1</v>
      </c>
      <c r="G115" s="245">
        <v>0</v>
      </c>
      <c r="H115" s="245">
        <v>0</v>
      </c>
      <c r="I115" s="245">
        <v>0</v>
      </c>
      <c r="J115" s="245">
        <v>0</v>
      </c>
      <c r="K115" s="245">
        <v>0</v>
      </c>
      <c r="L115" s="245">
        <v>13</v>
      </c>
      <c r="M115" s="245">
        <v>30</v>
      </c>
      <c r="N115" s="254">
        <v>21866</v>
      </c>
      <c r="O115" s="254">
        <v>0</v>
      </c>
      <c r="P115" s="254">
        <v>21866</v>
      </c>
      <c r="Q115" s="255">
        <v>0</v>
      </c>
    </row>
    <row r="116" spans="1:17" x14ac:dyDescent="0.15">
      <c r="A116" s="204" t="s">
        <v>412</v>
      </c>
      <c r="B116" s="205" t="s">
        <v>523</v>
      </c>
      <c r="C116" s="245">
        <v>5</v>
      </c>
      <c r="D116" s="245">
        <v>1</v>
      </c>
      <c r="E116" s="245">
        <v>1</v>
      </c>
      <c r="F116" s="245">
        <v>2</v>
      </c>
      <c r="G116" s="245">
        <v>1</v>
      </c>
      <c r="H116" s="245">
        <v>0</v>
      </c>
      <c r="I116" s="245">
        <v>0</v>
      </c>
      <c r="J116" s="245">
        <v>0</v>
      </c>
      <c r="K116" s="245">
        <v>0</v>
      </c>
      <c r="L116" s="245">
        <v>27</v>
      </c>
      <c r="M116" s="245">
        <v>100</v>
      </c>
      <c r="N116" s="254">
        <v>11293</v>
      </c>
      <c r="O116" s="254">
        <v>10318</v>
      </c>
      <c r="P116" s="254">
        <v>975</v>
      </c>
      <c r="Q116" s="255">
        <v>1691</v>
      </c>
    </row>
    <row r="117" spans="1:17" x14ac:dyDescent="0.15">
      <c r="A117" s="207" t="s">
        <v>412</v>
      </c>
      <c r="B117" s="214" t="s">
        <v>524</v>
      </c>
      <c r="C117" s="247">
        <v>6</v>
      </c>
      <c r="D117" s="247">
        <v>5</v>
      </c>
      <c r="E117" s="247">
        <v>0</v>
      </c>
      <c r="F117" s="247">
        <v>1</v>
      </c>
      <c r="G117" s="247">
        <v>0</v>
      </c>
      <c r="H117" s="247">
        <v>0</v>
      </c>
      <c r="I117" s="247">
        <v>0</v>
      </c>
      <c r="J117" s="247">
        <v>0</v>
      </c>
      <c r="K117" s="247">
        <v>0</v>
      </c>
      <c r="L117" s="247">
        <v>14</v>
      </c>
      <c r="M117" s="247">
        <v>40</v>
      </c>
      <c r="N117" s="250">
        <v>6763</v>
      </c>
      <c r="O117" s="250">
        <v>0</v>
      </c>
      <c r="P117" s="250">
        <v>6763</v>
      </c>
      <c r="Q117" s="256">
        <v>105</v>
      </c>
    </row>
    <row r="118" spans="1:17" x14ac:dyDescent="0.15">
      <c r="A118" s="204" t="s">
        <v>525</v>
      </c>
      <c r="B118" s="205" t="s">
        <v>526</v>
      </c>
      <c r="C118" s="245">
        <v>15</v>
      </c>
      <c r="D118" s="245">
        <v>4</v>
      </c>
      <c r="E118" s="245">
        <v>1</v>
      </c>
      <c r="F118" s="245">
        <v>4</v>
      </c>
      <c r="G118" s="245">
        <v>1</v>
      </c>
      <c r="H118" s="245">
        <v>3</v>
      </c>
      <c r="I118" s="245">
        <v>2</v>
      </c>
      <c r="J118" s="245">
        <v>0</v>
      </c>
      <c r="K118" s="245">
        <v>0</v>
      </c>
      <c r="L118" s="245">
        <v>195</v>
      </c>
      <c r="M118" s="245">
        <v>3716</v>
      </c>
      <c r="N118" s="254">
        <v>510873</v>
      </c>
      <c r="O118" s="254">
        <v>91588</v>
      </c>
      <c r="P118" s="254">
        <v>419285</v>
      </c>
      <c r="Q118" s="255">
        <v>21111</v>
      </c>
    </row>
    <row r="119" spans="1:17" x14ac:dyDescent="0.15">
      <c r="A119" s="204" t="s">
        <v>525</v>
      </c>
      <c r="B119" s="205" t="s">
        <v>527</v>
      </c>
      <c r="C119" s="245">
        <v>12</v>
      </c>
      <c r="D119" s="245">
        <v>12</v>
      </c>
      <c r="E119" s="245">
        <v>0</v>
      </c>
      <c r="F119" s="245">
        <v>0</v>
      </c>
      <c r="G119" s="245">
        <v>0</v>
      </c>
      <c r="H119" s="245">
        <v>0</v>
      </c>
      <c r="I119" s="245">
        <v>0</v>
      </c>
      <c r="J119" s="245">
        <v>0</v>
      </c>
      <c r="K119" s="245">
        <v>0</v>
      </c>
      <c r="L119" s="245">
        <v>22</v>
      </c>
      <c r="M119" s="245">
        <v>170</v>
      </c>
      <c r="N119" s="254">
        <v>5971</v>
      </c>
      <c r="O119" s="254">
        <v>3850</v>
      </c>
      <c r="P119" s="254">
        <v>2121</v>
      </c>
      <c r="Q119" s="255">
        <v>550</v>
      </c>
    </row>
    <row r="120" spans="1:17" ht="40.5" x14ac:dyDescent="0.15">
      <c r="A120" s="204" t="s">
        <v>525</v>
      </c>
      <c r="B120" s="205" t="s">
        <v>528</v>
      </c>
      <c r="C120" s="245">
        <v>5</v>
      </c>
      <c r="D120" s="245">
        <v>1</v>
      </c>
      <c r="E120" s="245">
        <v>1</v>
      </c>
      <c r="F120" s="245">
        <v>1</v>
      </c>
      <c r="G120" s="245">
        <v>1</v>
      </c>
      <c r="H120" s="245">
        <v>1</v>
      </c>
      <c r="I120" s="245">
        <v>0</v>
      </c>
      <c r="J120" s="245">
        <v>0</v>
      </c>
      <c r="K120" s="245">
        <v>0</v>
      </c>
      <c r="L120" s="245">
        <v>47</v>
      </c>
      <c r="M120" s="245">
        <v>260</v>
      </c>
      <c r="N120" s="254">
        <v>238702</v>
      </c>
      <c r="O120" s="254">
        <v>4321</v>
      </c>
      <c r="P120" s="254">
        <v>234381</v>
      </c>
      <c r="Q120" s="255">
        <v>38719</v>
      </c>
    </row>
    <row r="121" spans="1:17" x14ac:dyDescent="0.15">
      <c r="A121" s="204" t="s">
        <v>525</v>
      </c>
      <c r="B121" s="205" t="s">
        <v>529</v>
      </c>
      <c r="C121" s="245">
        <v>25</v>
      </c>
      <c r="D121" s="245">
        <v>9</v>
      </c>
      <c r="E121" s="245">
        <v>9</v>
      </c>
      <c r="F121" s="245">
        <v>3</v>
      </c>
      <c r="G121" s="245">
        <v>4</v>
      </c>
      <c r="H121" s="245">
        <v>0</v>
      </c>
      <c r="I121" s="245">
        <v>0</v>
      </c>
      <c r="J121" s="245">
        <v>0</v>
      </c>
      <c r="K121" s="245">
        <v>0</v>
      </c>
      <c r="L121" s="245">
        <v>124</v>
      </c>
      <c r="M121" s="245">
        <v>2073</v>
      </c>
      <c r="N121" s="254">
        <v>167635</v>
      </c>
      <c r="O121" s="254">
        <v>34248</v>
      </c>
      <c r="P121" s="254">
        <v>133387</v>
      </c>
      <c r="Q121" s="255">
        <v>4225</v>
      </c>
    </row>
    <row r="122" spans="1:17" ht="27" x14ac:dyDescent="0.15">
      <c r="A122" s="204" t="s">
        <v>525</v>
      </c>
      <c r="B122" s="205" t="s">
        <v>530</v>
      </c>
      <c r="C122" s="245">
        <v>9</v>
      </c>
      <c r="D122" s="245">
        <v>6</v>
      </c>
      <c r="E122" s="245">
        <v>2</v>
      </c>
      <c r="F122" s="245">
        <v>1</v>
      </c>
      <c r="G122" s="245">
        <v>0</v>
      </c>
      <c r="H122" s="245">
        <v>0</v>
      </c>
      <c r="I122" s="245">
        <v>0</v>
      </c>
      <c r="J122" s="245">
        <v>0</v>
      </c>
      <c r="K122" s="245">
        <v>0</v>
      </c>
      <c r="L122" s="245">
        <v>24</v>
      </c>
      <c r="M122" s="245">
        <v>135</v>
      </c>
      <c r="N122" s="254">
        <v>35348</v>
      </c>
      <c r="O122" s="254">
        <v>15178</v>
      </c>
      <c r="P122" s="254">
        <v>20170</v>
      </c>
      <c r="Q122" s="255">
        <v>0</v>
      </c>
    </row>
    <row r="123" spans="1:17" x14ac:dyDescent="0.15">
      <c r="A123" s="204" t="s">
        <v>525</v>
      </c>
      <c r="B123" s="205" t="s">
        <v>531</v>
      </c>
      <c r="C123" s="245">
        <v>30</v>
      </c>
      <c r="D123" s="245">
        <v>7</v>
      </c>
      <c r="E123" s="245">
        <v>7</v>
      </c>
      <c r="F123" s="245">
        <v>5</v>
      </c>
      <c r="G123" s="245">
        <v>8</v>
      </c>
      <c r="H123" s="245">
        <v>1</v>
      </c>
      <c r="I123" s="245">
        <v>2</v>
      </c>
      <c r="J123" s="245">
        <v>0</v>
      </c>
      <c r="K123" s="245">
        <v>0</v>
      </c>
      <c r="L123" s="245">
        <v>276</v>
      </c>
      <c r="M123" s="245">
        <v>6645</v>
      </c>
      <c r="N123" s="254">
        <v>724138</v>
      </c>
      <c r="O123" s="254">
        <v>239298</v>
      </c>
      <c r="P123" s="254">
        <v>484840</v>
      </c>
      <c r="Q123" s="255">
        <v>69156</v>
      </c>
    </row>
    <row r="124" spans="1:17" ht="27" x14ac:dyDescent="0.15">
      <c r="A124" s="204" t="s">
        <v>525</v>
      </c>
      <c r="B124" s="205" t="s">
        <v>532</v>
      </c>
      <c r="C124" s="245">
        <v>19</v>
      </c>
      <c r="D124" s="245">
        <v>5</v>
      </c>
      <c r="E124" s="245">
        <v>4</v>
      </c>
      <c r="F124" s="245">
        <v>5</v>
      </c>
      <c r="G124" s="245">
        <v>2</v>
      </c>
      <c r="H124" s="245">
        <v>0</v>
      </c>
      <c r="I124" s="245">
        <v>1</v>
      </c>
      <c r="J124" s="245">
        <v>2</v>
      </c>
      <c r="K124" s="245">
        <v>0</v>
      </c>
      <c r="L124" s="245">
        <v>290</v>
      </c>
      <c r="M124" s="245">
        <v>4984</v>
      </c>
      <c r="N124" s="254">
        <v>1523366</v>
      </c>
      <c r="O124" s="254">
        <v>1297343</v>
      </c>
      <c r="P124" s="254">
        <v>226023</v>
      </c>
      <c r="Q124" s="255">
        <v>47992</v>
      </c>
    </row>
    <row r="125" spans="1:17" x14ac:dyDescent="0.15">
      <c r="A125" s="204" t="s">
        <v>525</v>
      </c>
      <c r="B125" s="205" t="s">
        <v>533</v>
      </c>
      <c r="C125" s="245">
        <v>21</v>
      </c>
      <c r="D125" s="245">
        <v>7</v>
      </c>
      <c r="E125" s="245">
        <v>5</v>
      </c>
      <c r="F125" s="245">
        <v>4</v>
      </c>
      <c r="G125" s="245">
        <v>5</v>
      </c>
      <c r="H125" s="245">
        <v>0</v>
      </c>
      <c r="I125" s="245">
        <v>0</v>
      </c>
      <c r="J125" s="245">
        <v>0</v>
      </c>
      <c r="K125" s="245">
        <v>0</v>
      </c>
      <c r="L125" s="245">
        <v>129</v>
      </c>
      <c r="M125" s="245">
        <v>5194</v>
      </c>
      <c r="N125" s="254">
        <v>299038</v>
      </c>
      <c r="O125" s="254">
        <v>114279</v>
      </c>
      <c r="P125" s="254">
        <v>184759</v>
      </c>
      <c r="Q125" s="255">
        <v>10552</v>
      </c>
    </row>
    <row r="126" spans="1:17" x14ac:dyDescent="0.15">
      <c r="A126" s="204" t="s">
        <v>525</v>
      </c>
      <c r="B126" s="205" t="s">
        <v>534</v>
      </c>
      <c r="C126" s="245">
        <v>6</v>
      </c>
      <c r="D126" s="245">
        <v>1</v>
      </c>
      <c r="E126" s="245">
        <v>1</v>
      </c>
      <c r="F126" s="245">
        <v>3</v>
      </c>
      <c r="G126" s="245">
        <v>1</v>
      </c>
      <c r="H126" s="245">
        <v>0</v>
      </c>
      <c r="I126" s="245">
        <v>0</v>
      </c>
      <c r="J126" s="245">
        <v>0</v>
      </c>
      <c r="K126" s="245">
        <v>0</v>
      </c>
      <c r="L126" s="245">
        <v>37</v>
      </c>
      <c r="M126" s="245">
        <v>0</v>
      </c>
      <c r="N126" s="254">
        <v>252694</v>
      </c>
      <c r="O126" s="254">
        <v>252694</v>
      </c>
      <c r="P126" s="254">
        <v>0</v>
      </c>
      <c r="Q126" s="255">
        <v>6528</v>
      </c>
    </row>
    <row r="127" spans="1:17" x14ac:dyDescent="0.15">
      <c r="A127" s="204" t="s">
        <v>525</v>
      </c>
      <c r="B127" s="205" t="s">
        <v>535</v>
      </c>
      <c r="C127" s="245">
        <v>22</v>
      </c>
      <c r="D127" s="245">
        <v>7</v>
      </c>
      <c r="E127" s="245">
        <v>3</v>
      </c>
      <c r="F127" s="245">
        <v>7</v>
      </c>
      <c r="G127" s="245">
        <v>3</v>
      </c>
      <c r="H127" s="245">
        <v>2</v>
      </c>
      <c r="I127" s="245">
        <v>0</v>
      </c>
      <c r="J127" s="245">
        <v>0</v>
      </c>
      <c r="K127" s="245">
        <v>0</v>
      </c>
      <c r="L127" s="245">
        <v>158</v>
      </c>
      <c r="M127" s="245">
        <v>2045</v>
      </c>
      <c r="N127" s="254">
        <v>583613</v>
      </c>
      <c r="O127" s="254">
        <v>185262</v>
      </c>
      <c r="P127" s="254">
        <v>398351</v>
      </c>
      <c r="Q127" s="255">
        <v>62803</v>
      </c>
    </row>
    <row r="128" spans="1:17" x14ac:dyDescent="0.15">
      <c r="A128" s="207" t="s">
        <v>525</v>
      </c>
      <c r="B128" s="214" t="s">
        <v>536</v>
      </c>
      <c r="C128" s="247">
        <v>7</v>
      </c>
      <c r="D128" s="247">
        <v>4</v>
      </c>
      <c r="E128" s="247">
        <v>1</v>
      </c>
      <c r="F128" s="247">
        <v>0</v>
      </c>
      <c r="G128" s="247">
        <v>0</v>
      </c>
      <c r="H128" s="247">
        <v>1</v>
      </c>
      <c r="I128" s="247">
        <v>1</v>
      </c>
      <c r="J128" s="247">
        <v>0</v>
      </c>
      <c r="K128" s="247">
        <v>0</v>
      </c>
      <c r="L128" s="247">
        <v>74</v>
      </c>
      <c r="M128" s="247">
        <v>46</v>
      </c>
      <c r="N128" s="250">
        <v>175497</v>
      </c>
      <c r="O128" s="250">
        <v>172739</v>
      </c>
      <c r="P128" s="250">
        <v>2758</v>
      </c>
      <c r="Q128" s="256">
        <v>12919</v>
      </c>
    </row>
    <row r="129" spans="1:17" ht="27" x14ac:dyDescent="0.15">
      <c r="A129" s="204" t="s">
        <v>537</v>
      </c>
      <c r="B129" s="205" t="s">
        <v>538</v>
      </c>
      <c r="C129" s="245">
        <v>14</v>
      </c>
      <c r="D129" s="245">
        <v>3</v>
      </c>
      <c r="E129" s="245">
        <v>4</v>
      </c>
      <c r="F129" s="245">
        <v>2</v>
      </c>
      <c r="G129" s="245">
        <v>1</v>
      </c>
      <c r="H129" s="245">
        <v>2</v>
      </c>
      <c r="I129" s="245">
        <v>1</v>
      </c>
      <c r="J129" s="245">
        <v>0</v>
      </c>
      <c r="K129" s="245">
        <v>1</v>
      </c>
      <c r="L129" s="245">
        <v>272</v>
      </c>
      <c r="M129" s="245">
        <v>8024</v>
      </c>
      <c r="N129" s="254">
        <v>723915</v>
      </c>
      <c r="O129" s="254">
        <v>8697</v>
      </c>
      <c r="P129" s="254">
        <v>715218</v>
      </c>
      <c r="Q129" s="255">
        <v>47</v>
      </c>
    </row>
    <row r="130" spans="1:17" x14ac:dyDescent="0.15">
      <c r="A130" s="204" t="s">
        <v>537</v>
      </c>
      <c r="B130" s="205" t="s">
        <v>539</v>
      </c>
      <c r="C130" s="245">
        <v>14</v>
      </c>
      <c r="D130" s="245">
        <v>8</v>
      </c>
      <c r="E130" s="245">
        <v>2</v>
      </c>
      <c r="F130" s="245">
        <v>1</v>
      </c>
      <c r="G130" s="245">
        <v>2</v>
      </c>
      <c r="H130" s="245">
        <v>0</v>
      </c>
      <c r="I130" s="245">
        <v>1</v>
      </c>
      <c r="J130" s="245">
        <v>0</v>
      </c>
      <c r="K130" s="245">
        <v>0</v>
      </c>
      <c r="L130" s="245">
        <v>89</v>
      </c>
      <c r="M130" s="245">
        <v>0</v>
      </c>
      <c r="N130" s="254">
        <v>112138</v>
      </c>
      <c r="O130" s="254">
        <v>109434</v>
      </c>
      <c r="P130" s="254">
        <v>2704</v>
      </c>
      <c r="Q130" s="255">
        <v>98857</v>
      </c>
    </row>
    <row r="131" spans="1:17" x14ac:dyDescent="0.15">
      <c r="A131" s="207" t="s">
        <v>537</v>
      </c>
      <c r="B131" s="214" t="s">
        <v>540</v>
      </c>
      <c r="C131" s="247">
        <v>15</v>
      </c>
      <c r="D131" s="247">
        <v>10</v>
      </c>
      <c r="E131" s="247">
        <v>2</v>
      </c>
      <c r="F131" s="247">
        <v>3</v>
      </c>
      <c r="G131" s="247">
        <v>0</v>
      </c>
      <c r="H131" s="247">
        <v>0</v>
      </c>
      <c r="I131" s="247">
        <v>0</v>
      </c>
      <c r="J131" s="247">
        <v>0</v>
      </c>
      <c r="K131" s="247">
        <v>0</v>
      </c>
      <c r="L131" s="247">
        <v>39</v>
      </c>
      <c r="M131" s="247">
        <v>40</v>
      </c>
      <c r="N131" s="250">
        <v>39320</v>
      </c>
      <c r="O131" s="250">
        <v>11708</v>
      </c>
      <c r="P131" s="250">
        <v>27612</v>
      </c>
      <c r="Q131" s="256">
        <v>8750</v>
      </c>
    </row>
    <row r="132" spans="1:17" ht="27" x14ac:dyDescent="0.15">
      <c r="A132" s="204" t="s">
        <v>541</v>
      </c>
      <c r="B132" s="205" t="s">
        <v>542</v>
      </c>
      <c r="C132" s="245">
        <v>20</v>
      </c>
      <c r="D132" s="245">
        <v>9</v>
      </c>
      <c r="E132" s="245">
        <v>4</v>
      </c>
      <c r="F132" s="245">
        <v>4</v>
      </c>
      <c r="G132" s="245">
        <v>3</v>
      </c>
      <c r="H132" s="245">
        <v>0</v>
      </c>
      <c r="I132" s="245">
        <v>0</v>
      </c>
      <c r="J132" s="245">
        <v>0</v>
      </c>
      <c r="K132" s="245">
        <v>0</v>
      </c>
      <c r="L132" s="245">
        <v>95</v>
      </c>
      <c r="M132" s="245">
        <v>572</v>
      </c>
      <c r="N132" s="254">
        <v>250733</v>
      </c>
      <c r="O132" s="254">
        <v>171728</v>
      </c>
      <c r="P132" s="254">
        <v>79005</v>
      </c>
      <c r="Q132" s="255">
        <v>8307</v>
      </c>
    </row>
    <row r="133" spans="1:17" ht="27" x14ac:dyDescent="0.15">
      <c r="A133" s="207" t="s">
        <v>541</v>
      </c>
      <c r="B133" s="214" t="s">
        <v>543</v>
      </c>
      <c r="C133" s="247">
        <v>14</v>
      </c>
      <c r="D133" s="247">
        <v>3</v>
      </c>
      <c r="E133" s="247">
        <v>1</v>
      </c>
      <c r="F133" s="247">
        <v>7</v>
      </c>
      <c r="G133" s="247">
        <v>3</v>
      </c>
      <c r="H133" s="247">
        <v>0</v>
      </c>
      <c r="I133" s="247">
        <v>0</v>
      </c>
      <c r="J133" s="247">
        <v>0</v>
      </c>
      <c r="K133" s="247">
        <v>0</v>
      </c>
      <c r="L133" s="247">
        <v>98</v>
      </c>
      <c r="M133" s="247">
        <v>874</v>
      </c>
      <c r="N133" s="250">
        <v>296073</v>
      </c>
      <c r="O133" s="250">
        <v>224869</v>
      </c>
      <c r="P133" s="250">
        <v>71204</v>
      </c>
      <c r="Q133" s="256">
        <v>14399</v>
      </c>
    </row>
    <row r="134" spans="1:17" x14ac:dyDescent="0.15">
      <c r="A134" s="215" t="s">
        <v>544</v>
      </c>
      <c r="B134" s="216" t="s">
        <v>545</v>
      </c>
      <c r="C134" s="248">
        <v>12</v>
      </c>
      <c r="D134" s="248">
        <v>1</v>
      </c>
      <c r="E134" s="248">
        <v>2</v>
      </c>
      <c r="F134" s="248">
        <v>5</v>
      </c>
      <c r="G134" s="248">
        <v>2</v>
      </c>
      <c r="H134" s="248">
        <v>1</v>
      </c>
      <c r="I134" s="248">
        <v>1</v>
      </c>
      <c r="J134" s="248">
        <v>0</v>
      </c>
      <c r="K134" s="248">
        <v>0</v>
      </c>
      <c r="L134" s="248">
        <v>130</v>
      </c>
      <c r="M134" s="248">
        <v>206</v>
      </c>
      <c r="N134" s="249">
        <v>430539</v>
      </c>
      <c r="O134" s="249">
        <v>81169</v>
      </c>
      <c r="P134" s="249">
        <v>349370</v>
      </c>
      <c r="Q134" s="257">
        <v>85056</v>
      </c>
    </row>
    <row r="135" spans="1:17" x14ac:dyDescent="0.15">
      <c r="A135" s="204" t="s">
        <v>546</v>
      </c>
      <c r="B135" s="205" t="s">
        <v>547</v>
      </c>
      <c r="C135" s="245">
        <v>38</v>
      </c>
      <c r="D135" s="245">
        <v>10</v>
      </c>
      <c r="E135" s="245">
        <v>12</v>
      </c>
      <c r="F135" s="245">
        <v>8</v>
      </c>
      <c r="G135" s="245">
        <v>3</v>
      </c>
      <c r="H135" s="245">
        <v>2</v>
      </c>
      <c r="I135" s="245">
        <v>3</v>
      </c>
      <c r="J135" s="245">
        <v>0</v>
      </c>
      <c r="K135" s="245">
        <v>0</v>
      </c>
      <c r="L135" s="245">
        <v>324</v>
      </c>
      <c r="M135" s="245">
        <v>2767</v>
      </c>
      <c r="N135" s="254">
        <v>869312</v>
      </c>
      <c r="O135" s="254">
        <v>672009</v>
      </c>
      <c r="P135" s="254">
        <v>197303</v>
      </c>
      <c r="Q135" s="255">
        <v>90286</v>
      </c>
    </row>
    <row r="136" spans="1:17" ht="27" x14ac:dyDescent="0.15">
      <c r="A136" s="204" t="s">
        <v>546</v>
      </c>
      <c r="B136" s="205" t="s">
        <v>548</v>
      </c>
      <c r="C136" s="245">
        <v>6</v>
      </c>
      <c r="D136" s="245">
        <v>5</v>
      </c>
      <c r="E136" s="245">
        <v>0</v>
      </c>
      <c r="F136" s="245">
        <v>1</v>
      </c>
      <c r="G136" s="245">
        <v>0</v>
      </c>
      <c r="H136" s="245">
        <v>0</v>
      </c>
      <c r="I136" s="245">
        <v>0</v>
      </c>
      <c r="J136" s="245">
        <v>0</v>
      </c>
      <c r="K136" s="245">
        <v>0</v>
      </c>
      <c r="L136" s="245">
        <v>12</v>
      </c>
      <c r="M136" s="245">
        <v>0</v>
      </c>
      <c r="N136" s="254">
        <v>36918</v>
      </c>
      <c r="O136" s="254">
        <v>36918</v>
      </c>
      <c r="P136" s="254">
        <v>0</v>
      </c>
      <c r="Q136" s="255">
        <v>0</v>
      </c>
    </row>
    <row r="137" spans="1:17" ht="27" x14ac:dyDescent="0.15">
      <c r="A137" s="204" t="s">
        <v>546</v>
      </c>
      <c r="B137" s="205" t="s">
        <v>549</v>
      </c>
      <c r="C137" s="245">
        <v>13</v>
      </c>
      <c r="D137" s="245">
        <v>4</v>
      </c>
      <c r="E137" s="245">
        <v>2</v>
      </c>
      <c r="F137" s="245">
        <v>3</v>
      </c>
      <c r="G137" s="245">
        <v>3</v>
      </c>
      <c r="H137" s="245">
        <v>1</v>
      </c>
      <c r="I137" s="245">
        <v>0</v>
      </c>
      <c r="J137" s="245">
        <v>0</v>
      </c>
      <c r="K137" s="245">
        <v>0</v>
      </c>
      <c r="L137" s="245">
        <v>93</v>
      </c>
      <c r="M137" s="245">
        <v>1942</v>
      </c>
      <c r="N137" s="254">
        <v>116228</v>
      </c>
      <c r="O137" s="254">
        <v>4891</v>
      </c>
      <c r="P137" s="254">
        <v>111337</v>
      </c>
      <c r="Q137" s="255">
        <v>1230</v>
      </c>
    </row>
    <row r="138" spans="1:17" ht="40.5" x14ac:dyDescent="0.15">
      <c r="A138" s="204" t="s">
        <v>546</v>
      </c>
      <c r="B138" s="205" t="s">
        <v>550</v>
      </c>
      <c r="C138" s="245">
        <v>14</v>
      </c>
      <c r="D138" s="245">
        <v>7</v>
      </c>
      <c r="E138" s="245">
        <v>3</v>
      </c>
      <c r="F138" s="245">
        <v>3</v>
      </c>
      <c r="G138" s="245">
        <v>1</v>
      </c>
      <c r="H138" s="245">
        <v>0</v>
      </c>
      <c r="I138" s="245">
        <v>0</v>
      </c>
      <c r="J138" s="245">
        <v>0</v>
      </c>
      <c r="K138" s="245">
        <v>0</v>
      </c>
      <c r="L138" s="245">
        <v>53</v>
      </c>
      <c r="M138" s="245">
        <v>116</v>
      </c>
      <c r="N138" s="254">
        <v>111552</v>
      </c>
      <c r="O138" s="254">
        <v>98263</v>
      </c>
      <c r="P138" s="254">
        <v>13289</v>
      </c>
      <c r="Q138" s="255">
        <v>1540</v>
      </c>
    </row>
    <row r="139" spans="1:17" x14ac:dyDescent="0.15">
      <c r="A139" s="204" t="s">
        <v>546</v>
      </c>
      <c r="B139" s="205" t="s">
        <v>551</v>
      </c>
      <c r="C139" s="245">
        <v>22</v>
      </c>
      <c r="D139" s="245">
        <v>2</v>
      </c>
      <c r="E139" s="245">
        <v>6</v>
      </c>
      <c r="F139" s="245">
        <v>6</v>
      </c>
      <c r="G139" s="245">
        <v>4</v>
      </c>
      <c r="H139" s="245">
        <v>1</v>
      </c>
      <c r="I139" s="245">
        <v>1</v>
      </c>
      <c r="J139" s="245">
        <v>2</v>
      </c>
      <c r="K139" s="245">
        <v>0</v>
      </c>
      <c r="L139" s="245">
        <v>299</v>
      </c>
      <c r="M139" s="245">
        <v>16512</v>
      </c>
      <c r="N139" s="254">
        <v>1049981</v>
      </c>
      <c r="O139" s="254">
        <v>88710</v>
      </c>
      <c r="P139" s="254">
        <v>961271</v>
      </c>
      <c r="Q139" s="255">
        <v>42977</v>
      </c>
    </row>
    <row r="140" spans="1:17" ht="27" x14ac:dyDescent="0.15">
      <c r="A140" s="207" t="s">
        <v>546</v>
      </c>
      <c r="B140" s="214" t="s">
        <v>552</v>
      </c>
      <c r="C140" s="247">
        <v>5</v>
      </c>
      <c r="D140" s="247">
        <v>1</v>
      </c>
      <c r="E140" s="247">
        <v>1</v>
      </c>
      <c r="F140" s="247">
        <v>2</v>
      </c>
      <c r="G140" s="247">
        <v>1</v>
      </c>
      <c r="H140" s="247">
        <v>0</v>
      </c>
      <c r="I140" s="247">
        <v>0</v>
      </c>
      <c r="J140" s="247">
        <v>0</v>
      </c>
      <c r="K140" s="247">
        <v>0</v>
      </c>
      <c r="L140" s="247">
        <v>28</v>
      </c>
      <c r="M140" s="247">
        <v>210</v>
      </c>
      <c r="N140" s="250">
        <v>28288</v>
      </c>
      <c r="O140" s="250">
        <v>8046</v>
      </c>
      <c r="P140" s="250">
        <v>20242</v>
      </c>
      <c r="Q140" s="256">
        <v>6931</v>
      </c>
    </row>
    <row r="141" spans="1:17" ht="40.5" x14ac:dyDescent="0.15">
      <c r="A141" s="204" t="s">
        <v>553</v>
      </c>
      <c r="B141" s="205" t="s">
        <v>554</v>
      </c>
      <c r="C141" s="245">
        <v>5</v>
      </c>
      <c r="D141" s="245">
        <v>1</v>
      </c>
      <c r="E141" s="245">
        <v>2</v>
      </c>
      <c r="F141" s="245">
        <v>0</v>
      </c>
      <c r="G141" s="245">
        <v>2</v>
      </c>
      <c r="H141" s="245">
        <v>0</v>
      </c>
      <c r="I141" s="245">
        <v>0</v>
      </c>
      <c r="J141" s="245">
        <v>0</v>
      </c>
      <c r="K141" s="245">
        <v>0</v>
      </c>
      <c r="L141" s="245">
        <v>32</v>
      </c>
      <c r="M141" s="245">
        <v>573</v>
      </c>
      <c r="N141" s="254">
        <v>60435</v>
      </c>
      <c r="O141" s="254">
        <v>16826</v>
      </c>
      <c r="P141" s="254">
        <v>43609</v>
      </c>
      <c r="Q141" s="255">
        <v>1231</v>
      </c>
    </row>
    <row r="142" spans="1:17" ht="27" x14ac:dyDescent="0.15">
      <c r="A142" s="207" t="s">
        <v>553</v>
      </c>
      <c r="B142" s="214" t="s">
        <v>555</v>
      </c>
      <c r="C142" s="247">
        <v>19</v>
      </c>
      <c r="D142" s="247">
        <v>5</v>
      </c>
      <c r="E142" s="247">
        <v>6</v>
      </c>
      <c r="F142" s="247">
        <v>4</v>
      </c>
      <c r="G142" s="247">
        <v>2</v>
      </c>
      <c r="H142" s="247">
        <v>2</v>
      </c>
      <c r="I142" s="247">
        <v>0</v>
      </c>
      <c r="J142" s="247">
        <v>0</v>
      </c>
      <c r="K142" s="247">
        <v>0</v>
      </c>
      <c r="L142" s="247">
        <v>133</v>
      </c>
      <c r="M142" s="247">
        <v>52</v>
      </c>
      <c r="N142" s="250">
        <v>614569</v>
      </c>
      <c r="O142" s="250">
        <v>469552</v>
      </c>
      <c r="P142" s="250">
        <v>145017</v>
      </c>
      <c r="Q142" s="256">
        <v>13896</v>
      </c>
    </row>
    <row r="143" spans="1:17" x14ac:dyDescent="0.15">
      <c r="A143" s="204" t="s">
        <v>556</v>
      </c>
      <c r="B143" s="205" t="s">
        <v>557</v>
      </c>
      <c r="C143" s="245">
        <v>7</v>
      </c>
      <c r="D143" s="245">
        <v>3</v>
      </c>
      <c r="E143" s="245">
        <v>3</v>
      </c>
      <c r="F143" s="245">
        <v>0</v>
      </c>
      <c r="G143" s="245">
        <v>1</v>
      </c>
      <c r="H143" s="245">
        <v>0</v>
      </c>
      <c r="I143" s="245">
        <v>0</v>
      </c>
      <c r="J143" s="245">
        <v>0</v>
      </c>
      <c r="K143" s="245">
        <v>0</v>
      </c>
      <c r="L143" s="245">
        <v>25</v>
      </c>
      <c r="M143" s="245">
        <v>441</v>
      </c>
      <c r="N143" s="254">
        <v>80511</v>
      </c>
      <c r="O143" s="254">
        <v>69701</v>
      </c>
      <c r="P143" s="254">
        <v>10810</v>
      </c>
      <c r="Q143" s="255">
        <v>1101</v>
      </c>
    </row>
    <row r="144" spans="1:17" x14ac:dyDescent="0.15">
      <c r="A144" s="204" t="s">
        <v>556</v>
      </c>
      <c r="B144" s="205" t="s">
        <v>558</v>
      </c>
      <c r="C144" s="245">
        <v>8</v>
      </c>
      <c r="D144" s="245">
        <v>2</v>
      </c>
      <c r="E144" s="245">
        <v>3</v>
      </c>
      <c r="F144" s="245">
        <v>2</v>
      </c>
      <c r="G144" s="245">
        <v>1</v>
      </c>
      <c r="H144" s="245">
        <v>0</v>
      </c>
      <c r="I144" s="245">
        <v>0</v>
      </c>
      <c r="J144" s="245">
        <v>0</v>
      </c>
      <c r="K144" s="245">
        <v>0</v>
      </c>
      <c r="L144" s="245">
        <v>40</v>
      </c>
      <c r="M144" s="245">
        <v>200</v>
      </c>
      <c r="N144" s="254">
        <v>93551</v>
      </c>
      <c r="O144" s="254">
        <v>33453</v>
      </c>
      <c r="P144" s="254">
        <v>60098</v>
      </c>
      <c r="Q144" s="255">
        <v>0</v>
      </c>
    </row>
    <row r="145" spans="1:17" x14ac:dyDescent="0.15">
      <c r="A145" s="204" t="s">
        <v>556</v>
      </c>
      <c r="B145" s="205" t="s">
        <v>559</v>
      </c>
      <c r="C145" s="245">
        <v>64</v>
      </c>
      <c r="D145" s="245">
        <v>17</v>
      </c>
      <c r="E145" s="245">
        <v>8</v>
      </c>
      <c r="F145" s="245">
        <v>10</v>
      </c>
      <c r="G145" s="245">
        <v>13</v>
      </c>
      <c r="H145" s="245">
        <v>9</v>
      </c>
      <c r="I145" s="245">
        <v>4</v>
      </c>
      <c r="J145" s="245">
        <v>3</v>
      </c>
      <c r="K145" s="245">
        <v>0</v>
      </c>
      <c r="L145" s="245">
        <v>841</v>
      </c>
      <c r="M145" s="245">
        <v>2674</v>
      </c>
      <c r="N145" s="254">
        <v>3953193</v>
      </c>
      <c r="O145" s="254">
        <v>3375293</v>
      </c>
      <c r="P145" s="254">
        <v>577900</v>
      </c>
      <c r="Q145" s="255">
        <v>227430</v>
      </c>
    </row>
    <row r="146" spans="1:17" x14ac:dyDescent="0.15">
      <c r="A146" s="207" t="s">
        <v>556</v>
      </c>
      <c r="B146" s="214" t="s">
        <v>560</v>
      </c>
      <c r="C146" s="247">
        <v>9</v>
      </c>
      <c r="D146" s="247">
        <v>4</v>
      </c>
      <c r="E146" s="247">
        <v>2</v>
      </c>
      <c r="F146" s="247">
        <v>1</v>
      </c>
      <c r="G146" s="247">
        <v>1</v>
      </c>
      <c r="H146" s="247">
        <v>1</v>
      </c>
      <c r="I146" s="247">
        <v>0</v>
      </c>
      <c r="J146" s="247">
        <v>0</v>
      </c>
      <c r="K146" s="247">
        <v>0</v>
      </c>
      <c r="L146" s="247">
        <v>55</v>
      </c>
      <c r="M146" s="247">
        <v>70</v>
      </c>
      <c r="N146" s="250">
        <v>71946</v>
      </c>
      <c r="O146" s="250">
        <v>4324</v>
      </c>
      <c r="P146" s="250">
        <v>67622</v>
      </c>
      <c r="Q146" s="256">
        <v>211</v>
      </c>
    </row>
    <row r="147" spans="1:17" x14ac:dyDescent="0.15">
      <c r="A147" s="204" t="s">
        <v>561</v>
      </c>
      <c r="B147" s="205" t="s">
        <v>562</v>
      </c>
      <c r="C147" s="245">
        <v>13</v>
      </c>
      <c r="D147" s="245">
        <v>3</v>
      </c>
      <c r="E147" s="245">
        <v>2</v>
      </c>
      <c r="F147" s="245">
        <v>4</v>
      </c>
      <c r="G147" s="245">
        <v>2</v>
      </c>
      <c r="H147" s="245">
        <v>0</v>
      </c>
      <c r="I147" s="245">
        <v>0</v>
      </c>
      <c r="J147" s="245">
        <v>2</v>
      </c>
      <c r="K147" s="245">
        <v>0</v>
      </c>
      <c r="L147" s="245">
        <v>207</v>
      </c>
      <c r="M147" s="246">
        <v>30</v>
      </c>
      <c r="N147" s="254">
        <v>1887562</v>
      </c>
      <c r="O147" s="254">
        <v>1860665</v>
      </c>
      <c r="P147" s="254">
        <v>26897</v>
      </c>
      <c r="Q147" s="255">
        <v>41925</v>
      </c>
    </row>
    <row r="148" spans="1:17" x14ac:dyDescent="0.15">
      <c r="A148" s="204" t="s">
        <v>561</v>
      </c>
      <c r="B148" s="205" t="s">
        <v>563</v>
      </c>
      <c r="C148" s="245">
        <v>27</v>
      </c>
      <c r="D148" s="245">
        <v>2</v>
      </c>
      <c r="E148" s="245">
        <v>8</v>
      </c>
      <c r="F148" s="245">
        <v>4</v>
      </c>
      <c r="G148" s="245">
        <v>7</v>
      </c>
      <c r="H148" s="245">
        <v>3</v>
      </c>
      <c r="I148" s="245">
        <v>1</v>
      </c>
      <c r="J148" s="245">
        <v>1</v>
      </c>
      <c r="K148" s="245">
        <v>1</v>
      </c>
      <c r="L148" s="245">
        <v>487</v>
      </c>
      <c r="M148" s="245">
        <v>120</v>
      </c>
      <c r="N148" s="254">
        <v>8950334</v>
      </c>
      <c r="O148" s="254">
        <v>8950333</v>
      </c>
      <c r="P148" s="254">
        <v>1</v>
      </c>
      <c r="Q148" s="255">
        <v>48304</v>
      </c>
    </row>
    <row r="149" spans="1:17" x14ac:dyDescent="0.15">
      <c r="A149" s="204" t="s">
        <v>561</v>
      </c>
      <c r="B149" s="205" t="s">
        <v>564</v>
      </c>
      <c r="C149" s="245">
        <v>19</v>
      </c>
      <c r="D149" s="245">
        <v>3</v>
      </c>
      <c r="E149" s="245">
        <v>2</v>
      </c>
      <c r="F149" s="245">
        <v>4</v>
      </c>
      <c r="G149" s="245">
        <v>7</v>
      </c>
      <c r="H149" s="245">
        <v>3</v>
      </c>
      <c r="I149" s="245">
        <v>0</v>
      </c>
      <c r="J149" s="245">
        <v>0</v>
      </c>
      <c r="K149" s="245">
        <v>0</v>
      </c>
      <c r="L149" s="245">
        <v>211</v>
      </c>
      <c r="M149" s="245">
        <v>769</v>
      </c>
      <c r="N149" s="254">
        <v>810454</v>
      </c>
      <c r="O149" s="254">
        <v>722532</v>
      </c>
      <c r="P149" s="254">
        <v>87922</v>
      </c>
      <c r="Q149" s="255">
        <v>11697</v>
      </c>
    </row>
    <row r="150" spans="1:17" x14ac:dyDescent="0.15">
      <c r="A150" s="204" t="s">
        <v>561</v>
      </c>
      <c r="B150" s="205" t="s">
        <v>565</v>
      </c>
      <c r="C150" s="245">
        <v>36</v>
      </c>
      <c r="D150" s="245">
        <v>2</v>
      </c>
      <c r="E150" s="245">
        <v>4</v>
      </c>
      <c r="F150" s="245">
        <v>10</v>
      </c>
      <c r="G150" s="245">
        <v>8</v>
      </c>
      <c r="H150" s="245">
        <v>7</v>
      </c>
      <c r="I150" s="245">
        <v>5</v>
      </c>
      <c r="J150" s="245">
        <v>0</v>
      </c>
      <c r="K150" s="245">
        <v>0</v>
      </c>
      <c r="L150" s="245">
        <v>530</v>
      </c>
      <c r="M150" s="245">
        <v>975</v>
      </c>
      <c r="N150" s="254">
        <v>5196810</v>
      </c>
      <c r="O150" s="254">
        <v>5140941</v>
      </c>
      <c r="P150" s="254">
        <v>55869</v>
      </c>
      <c r="Q150" s="255">
        <v>114401</v>
      </c>
    </row>
    <row r="151" spans="1:17" x14ac:dyDescent="0.15">
      <c r="A151" s="204" t="s">
        <v>561</v>
      </c>
      <c r="B151" s="205" t="s">
        <v>566</v>
      </c>
      <c r="C151" s="245">
        <v>4</v>
      </c>
      <c r="D151" s="245">
        <v>1</v>
      </c>
      <c r="E151" s="245">
        <v>1</v>
      </c>
      <c r="F151" s="245">
        <v>1</v>
      </c>
      <c r="G151" s="245">
        <v>0</v>
      </c>
      <c r="H151" s="245">
        <v>1</v>
      </c>
      <c r="I151" s="245">
        <v>0</v>
      </c>
      <c r="J151" s="245">
        <v>0</v>
      </c>
      <c r="K151" s="245">
        <v>0</v>
      </c>
      <c r="L151" s="245">
        <v>37</v>
      </c>
      <c r="M151" s="246">
        <v>0</v>
      </c>
      <c r="N151" s="254">
        <v>103864</v>
      </c>
      <c r="O151" s="254">
        <v>820</v>
      </c>
      <c r="P151" s="254">
        <v>103044</v>
      </c>
      <c r="Q151" s="255">
        <v>98326</v>
      </c>
    </row>
    <row r="152" spans="1:17" ht="67.5" x14ac:dyDescent="0.15">
      <c r="A152" s="207" t="s">
        <v>561</v>
      </c>
      <c r="B152" s="214" t="s">
        <v>567</v>
      </c>
      <c r="C152" s="247">
        <v>34</v>
      </c>
      <c r="D152" s="247">
        <v>9</v>
      </c>
      <c r="E152" s="247">
        <v>4</v>
      </c>
      <c r="F152" s="247">
        <v>6</v>
      </c>
      <c r="G152" s="247">
        <v>12</v>
      </c>
      <c r="H152" s="247">
        <v>2</v>
      </c>
      <c r="I152" s="247">
        <v>0</v>
      </c>
      <c r="J152" s="247">
        <v>0</v>
      </c>
      <c r="K152" s="247">
        <v>1</v>
      </c>
      <c r="L152" s="247">
        <v>454</v>
      </c>
      <c r="M152" s="247">
        <v>1455</v>
      </c>
      <c r="N152" s="250">
        <v>1559248</v>
      </c>
      <c r="O152" s="250">
        <v>941880</v>
      </c>
      <c r="P152" s="250">
        <v>617368</v>
      </c>
      <c r="Q152" s="256">
        <v>137785</v>
      </c>
    </row>
    <row r="153" spans="1:17" x14ac:dyDescent="0.15">
      <c r="A153" s="204" t="s">
        <v>568</v>
      </c>
      <c r="B153" s="205" t="s">
        <v>569</v>
      </c>
      <c r="C153" s="245">
        <v>17</v>
      </c>
      <c r="D153" s="245">
        <v>8</v>
      </c>
      <c r="E153" s="245">
        <v>1</v>
      </c>
      <c r="F153" s="245">
        <v>4</v>
      </c>
      <c r="G153" s="245">
        <v>3</v>
      </c>
      <c r="H153" s="245">
        <v>0</v>
      </c>
      <c r="I153" s="245">
        <v>0</v>
      </c>
      <c r="J153" s="245">
        <v>1</v>
      </c>
      <c r="K153" s="245">
        <v>0</v>
      </c>
      <c r="L153" s="245">
        <v>169</v>
      </c>
      <c r="M153" s="245">
        <v>3622</v>
      </c>
      <c r="N153" s="254">
        <v>458650</v>
      </c>
      <c r="O153" s="254">
        <v>24639</v>
      </c>
      <c r="P153" s="254">
        <v>434011</v>
      </c>
      <c r="Q153" s="255">
        <v>17959</v>
      </c>
    </row>
    <row r="154" spans="1:17" x14ac:dyDescent="0.15">
      <c r="A154" s="204" t="s">
        <v>568</v>
      </c>
      <c r="B154" s="205" t="s">
        <v>570</v>
      </c>
      <c r="C154" s="245">
        <v>4</v>
      </c>
      <c r="D154" s="245">
        <v>1</v>
      </c>
      <c r="E154" s="245">
        <v>0</v>
      </c>
      <c r="F154" s="245">
        <v>1</v>
      </c>
      <c r="G154" s="245">
        <v>2</v>
      </c>
      <c r="H154" s="245">
        <v>0</v>
      </c>
      <c r="I154" s="245">
        <v>0</v>
      </c>
      <c r="J154" s="245">
        <v>0</v>
      </c>
      <c r="K154" s="245">
        <v>0</v>
      </c>
      <c r="L154" s="245">
        <v>34</v>
      </c>
      <c r="M154" s="245">
        <v>451</v>
      </c>
      <c r="N154" s="254">
        <v>47789</v>
      </c>
      <c r="O154" s="254">
        <v>30000</v>
      </c>
      <c r="P154" s="254">
        <v>17789</v>
      </c>
      <c r="Q154" s="255">
        <v>1908</v>
      </c>
    </row>
    <row r="155" spans="1:17" ht="27" x14ac:dyDescent="0.15">
      <c r="A155" s="204" t="s">
        <v>568</v>
      </c>
      <c r="B155" s="205" t="s">
        <v>571</v>
      </c>
      <c r="C155" s="245">
        <v>9</v>
      </c>
      <c r="D155" s="245">
        <v>1</v>
      </c>
      <c r="E155" s="245">
        <v>4</v>
      </c>
      <c r="F155" s="245">
        <v>0</v>
      </c>
      <c r="G155" s="245">
        <v>3</v>
      </c>
      <c r="H155" s="245">
        <v>1</v>
      </c>
      <c r="I155" s="245">
        <v>0</v>
      </c>
      <c r="J155" s="245">
        <v>0</v>
      </c>
      <c r="K155" s="245">
        <v>0</v>
      </c>
      <c r="L155" s="245">
        <v>74</v>
      </c>
      <c r="M155" s="245">
        <v>609</v>
      </c>
      <c r="N155" s="254">
        <v>287115</v>
      </c>
      <c r="O155" s="254">
        <v>205010</v>
      </c>
      <c r="P155" s="254">
        <v>82105</v>
      </c>
      <c r="Q155" s="255">
        <v>19465</v>
      </c>
    </row>
    <row r="156" spans="1:17" ht="27" x14ac:dyDescent="0.15">
      <c r="A156" s="204" t="s">
        <v>568</v>
      </c>
      <c r="B156" s="205" t="s">
        <v>572</v>
      </c>
      <c r="C156" s="245">
        <v>6</v>
      </c>
      <c r="D156" s="245">
        <v>3</v>
      </c>
      <c r="E156" s="245">
        <v>2</v>
      </c>
      <c r="F156" s="245">
        <v>1</v>
      </c>
      <c r="G156" s="245">
        <v>0</v>
      </c>
      <c r="H156" s="245">
        <v>0</v>
      </c>
      <c r="I156" s="245">
        <v>0</v>
      </c>
      <c r="J156" s="245">
        <v>0</v>
      </c>
      <c r="K156" s="245">
        <v>0</v>
      </c>
      <c r="L156" s="245">
        <v>18</v>
      </c>
      <c r="M156" s="245">
        <v>100</v>
      </c>
      <c r="N156" s="254">
        <v>34332</v>
      </c>
      <c r="O156" s="254">
        <v>27087</v>
      </c>
      <c r="P156" s="254">
        <v>7245</v>
      </c>
      <c r="Q156" s="255">
        <v>0</v>
      </c>
    </row>
    <row r="157" spans="1:17" x14ac:dyDescent="0.15">
      <c r="A157" s="204" t="s">
        <v>568</v>
      </c>
      <c r="B157" s="205" t="s">
        <v>573</v>
      </c>
      <c r="C157" s="245">
        <v>5</v>
      </c>
      <c r="D157" s="245">
        <v>3</v>
      </c>
      <c r="E157" s="245">
        <v>0</v>
      </c>
      <c r="F157" s="245">
        <v>0</v>
      </c>
      <c r="G157" s="245">
        <v>2</v>
      </c>
      <c r="H157" s="245">
        <v>0</v>
      </c>
      <c r="I157" s="245">
        <v>0</v>
      </c>
      <c r="J157" s="245">
        <v>0</v>
      </c>
      <c r="K157" s="245">
        <v>0</v>
      </c>
      <c r="L157" s="245">
        <v>32</v>
      </c>
      <c r="M157" s="245">
        <v>0</v>
      </c>
      <c r="N157" s="254">
        <v>16752</v>
      </c>
      <c r="O157" s="254">
        <v>16752</v>
      </c>
      <c r="P157" s="254">
        <v>0</v>
      </c>
      <c r="Q157" s="255">
        <v>2285</v>
      </c>
    </row>
    <row r="158" spans="1:17" ht="27" x14ac:dyDescent="0.15">
      <c r="A158" s="204" t="s">
        <v>568</v>
      </c>
      <c r="B158" s="205" t="s">
        <v>574</v>
      </c>
      <c r="C158" s="245">
        <v>13</v>
      </c>
      <c r="D158" s="245">
        <v>8</v>
      </c>
      <c r="E158" s="245">
        <v>3</v>
      </c>
      <c r="F158" s="245">
        <v>2</v>
      </c>
      <c r="G158" s="245">
        <v>0</v>
      </c>
      <c r="H158" s="245">
        <v>0</v>
      </c>
      <c r="I158" s="245">
        <v>0</v>
      </c>
      <c r="J158" s="245">
        <v>0</v>
      </c>
      <c r="K158" s="245">
        <v>0</v>
      </c>
      <c r="L158" s="245">
        <v>32</v>
      </c>
      <c r="M158" s="245">
        <v>72</v>
      </c>
      <c r="N158" s="254">
        <v>111241</v>
      </c>
      <c r="O158" s="254">
        <v>68049</v>
      </c>
      <c r="P158" s="254">
        <v>43192</v>
      </c>
      <c r="Q158" s="255">
        <v>614</v>
      </c>
    </row>
    <row r="159" spans="1:17" x14ac:dyDescent="0.15">
      <c r="A159" s="204" t="s">
        <v>568</v>
      </c>
      <c r="B159" s="205" t="s">
        <v>575</v>
      </c>
      <c r="C159" s="245">
        <v>24</v>
      </c>
      <c r="D159" s="245">
        <v>3</v>
      </c>
      <c r="E159" s="245">
        <v>5</v>
      </c>
      <c r="F159" s="245">
        <v>4</v>
      </c>
      <c r="G159" s="245">
        <v>5</v>
      </c>
      <c r="H159" s="245">
        <v>5</v>
      </c>
      <c r="I159" s="245">
        <v>1</v>
      </c>
      <c r="J159" s="245">
        <v>1</v>
      </c>
      <c r="K159" s="245">
        <v>0</v>
      </c>
      <c r="L159" s="245">
        <v>364</v>
      </c>
      <c r="M159" s="245">
        <v>2895</v>
      </c>
      <c r="N159" s="254">
        <v>1293255</v>
      </c>
      <c r="O159" s="254">
        <v>548244</v>
      </c>
      <c r="P159" s="254">
        <v>745011</v>
      </c>
      <c r="Q159" s="255">
        <v>105492</v>
      </c>
    </row>
    <row r="160" spans="1:17" ht="27" x14ac:dyDescent="0.15">
      <c r="A160" s="204" t="s">
        <v>568</v>
      </c>
      <c r="B160" s="205" t="s">
        <v>576</v>
      </c>
      <c r="C160" s="245">
        <v>20</v>
      </c>
      <c r="D160" s="245">
        <v>3</v>
      </c>
      <c r="E160" s="245">
        <v>2</v>
      </c>
      <c r="F160" s="245">
        <v>6</v>
      </c>
      <c r="G160" s="245">
        <v>5</v>
      </c>
      <c r="H160" s="245">
        <v>1</v>
      </c>
      <c r="I160" s="245">
        <v>2</v>
      </c>
      <c r="J160" s="245">
        <v>1</v>
      </c>
      <c r="K160" s="245">
        <v>0</v>
      </c>
      <c r="L160" s="245">
        <v>288</v>
      </c>
      <c r="M160" s="245">
        <v>8009</v>
      </c>
      <c r="N160" s="254">
        <v>854854</v>
      </c>
      <c r="O160" s="254">
        <v>329115</v>
      </c>
      <c r="P160" s="254">
        <v>525739</v>
      </c>
      <c r="Q160" s="255">
        <v>19950</v>
      </c>
    </row>
    <row r="161" spans="1:17" ht="40.5" x14ac:dyDescent="0.15">
      <c r="A161" s="204" t="s">
        <v>568</v>
      </c>
      <c r="B161" s="205" t="s">
        <v>577</v>
      </c>
      <c r="C161" s="245">
        <v>8</v>
      </c>
      <c r="D161" s="245">
        <v>4</v>
      </c>
      <c r="E161" s="245">
        <v>2</v>
      </c>
      <c r="F161" s="245">
        <v>1</v>
      </c>
      <c r="G161" s="245">
        <v>0</v>
      </c>
      <c r="H161" s="245">
        <v>0</v>
      </c>
      <c r="I161" s="245">
        <v>0</v>
      </c>
      <c r="J161" s="245">
        <v>0</v>
      </c>
      <c r="K161" s="245">
        <v>1</v>
      </c>
      <c r="L161" s="245">
        <v>278</v>
      </c>
      <c r="M161" s="245">
        <v>35</v>
      </c>
      <c r="N161" s="254">
        <v>1596901</v>
      </c>
      <c r="O161" s="254">
        <v>1596201</v>
      </c>
      <c r="P161" s="254">
        <v>700</v>
      </c>
      <c r="Q161" s="255">
        <v>230541</v>
      </c>
    </row>
    <row r="162" spans="1:17" x14ac:dyDescent="0.15">
      <c r="A162" s="204" t="s">
        <v>568</v>
      </c>
      <c r="B162" s="205" t="s">
        <v>578</v>
      </c>
      <c r="C162" s="245">
        <v>11</v>
      </c>
      <c r="D162" s="245">
        <v>5</v>
      </c>
      <c r="E162" s="245">
        <v>1</v>
      </c>
      <c r="F162" s="245">
        <v>4</v>
      </c>
      <c r="G162" s="245">
        <v>0</v>
      </c>
      <c r="H162" s="245">
        <v>1</v>
      </c>
      <c r="I162" s="245">
        <v>0</v>
      </c>
      <c r="J162" s="245">
        <v>0</v>
      </c>
      <c r="K162" s="245">
        <v>0</v>
      </c>
      <c r="L162" s="245">
        <v>63</v>
      </c>
      <c r="M162" s="245">
        <v>1166</v>
      </c>
      <c r="N162" s="254">
        <v>198349</v>
      </c>
      <c r="O162" s="254">
        <v>148544</v>
      </c>
      <c r="P162" s="254">
        <v>49805</v>
      </c>
      <c r="Q162" s="255">
        <v>7112</v>
      </c>
    </row>
    <row r="163" spans="1:17" x14ac:dyDescent="0.15">
      <c r="A163" s="204" t="s">
        <v>568</v>
      </c>
      <c r="B163" s="205" t="s">
        <v>579</v>
      </c>
      <c r="C163" s="245">
        <v>8</v>
      </c>
      <c r="D163" s="245">
        <v>0</v>
      </c>
      <c r="E163" s="245">
        <v>4</v>
      </c>
      <c r="F163" s="245">
        <v>3</v>
      </c>
      <c r="G163" s="245">
        <v>0</v>
      </c>
      <c r="H163" s="245">
        <v>1</v>
      </c>
      <c r="I163" s="245">
        <v>0</v>
      </c>
      <c r="J163" s="245">
        <v>0</v>
      </c>
      <c r="K163" s="245">
        <v>0</v>
      </c>
      <c r="L163" s="245">
        <v>60</v>
      </c>
      <c r="M163" s="245">
        <v>4193</v>
      </c>
      <c r="N163" s="254">
        <v>180674</v>
      </c>
      <c r="O163" s="254">
        <v>86616</v>
      </c>
      <c r="P163" s="254">
        <v>94058</v>
      </c>
      <c r="Q163" s="255">
        <v>3867</v>
      </c>
    </row>
    <row r="164" spans="1:17" x14ac:dyDescent="0.15">
      <c r="A164" s="204" t="s">
        <v>568</v>
      </c>
      <c r="B164" s="205" t="s">
        <v>580</v>
      </c>
      <c r="C164" s="245">
        <v>39</v>
      </c>
      <c r="D164" s="245">
        <v>10</v>
      </c>
      <c r="E164" s="245">
        <v>10</v>
      </c>
      <c r="F164" s="245">
        <v>9</v>
      </c>
      <c r="G164" s="245">
        <v>7</v>
      </c>
      <c r="H164" s="245">
        <v>0</v>
      </c>
      <c r="I164" s="245">
        <v>0</v>
      </c>
      <c r="J164" s="245">
        <v>2</v>
      </c>
      <c r="K164" s="245">
        <v>1</v>
      </c>
      <c r="L164" s="245">
        <v>441</v>
      </c>
      <c r="M164" s="245">
        <v>4886</v>
      </c>
      <c r="N164" s="254">
        <v>807526</v>
      </c>
      <c r="O164" s="254">
        <v>254700</v>
      </c>
      <c r="P164" s="254">
        <v>552826</v>
      </c>
      <c r="Q164" s="255">
        <v>20777</v>
      </c>
    </row>
    <row r="165" spans="1:17" x14ac:dyDescent="0.15">
      <c r="A165" s="207" t="s">
        <v>568</v>
      </c>
      <c r="B165" s="214" t="s">
        <v>581</v>
      </c>
      <c r="C165" s="247">
        <v>22</v>
      </c>
      <c r="D165" s="247">
        <v>5</v>
      </c>
      <c r="E165" s="247">
        <v>7</v>
      </c>
      <c r="F165" s="247">
        <v>4</v>
      </c>
      <c r="G165" s="247">
        <v>3</v>
      </c>
      <c r="H165" s="247">
        <v>1</v>
      </c>
      <c r="I165" s="247">
        <v>1</v>
      </c>
      <c r="J165" s="247">
        <v>1</v>
      </c>
      <c r="K165" s="247">
        <v>0</v>
      </c>
      <c r="L165" s="247">
        <v>217</v>
      </c>
      <c r="M165" s="247">
        <v>3458</v>
      </c>
      <c r="N165" s="250">
        <v>448421</v>
      </c>
      <c r="O165" s="250">
        <v>64646</v>
      </c>
      <c r="P165" s="250">
        <v>383775</v>
      </c>
      <c r="Q165" s="256">
        <v>1684</v>
      </c>
    </row>
    <row r="166" spans="1:17" x14ac:dyDescent="0.15">
      <c r="A166" s="215" t="s">
        <v>582</v>
      </c>
      <c r="B166" s="216" t="s">
        <v>583</v>
      </c>
      <c r="C166" s="248">
        <v>33</v>
      </c>
      <c r="D166" s="248">
        <v>13</v>
      </c>
      <c r="E166" s="248">
        <v>7</v>
      </c>
      <c r="F166" s="248">
        <v>7</v>
      </c>
      <c r="G166" s="248">
        <v>2</v>
      </c>
      <c r="H166" s="248">
        <v>2</v>
      </c>
      <c r="I166" s="248">
        <v>2</v>
      </c>
      <c r="J166" s="248">
        <v>0</v>
      </c>
      <c r="K166" s="248">
        <v>0</v>
      </c>
      <c r="L166" s="248">
        <v>242</v>
      </c>
      <c r="M166" s="248">
        <v>1733</v>
      </c>
      <c r="N166" s="249">
        <v>562840</v>
      </c>
      <c r="O166" s="249">
        <v>340339</v>
      </c>
      <c r="P166" s="249">
        <v>222501</v>
      </c>
      <c r="Q166" s="257">
        <v>21504</v>
      </c>
    </row>
    <row r="167" spans="1:17" x14ac:dyDescent="0.15">
      <c r="A167" s="215" t="s">
        <v>584</v>
      </c>
      <c r="B167" s="216" t="s">
        <v>585</v>
      </c>
      <c r="C167" s="248">
        <v>22</v>
      </c>
      <c r="D167" s="248">
        <v>11</v>
      </c>
      <c r="E167" s="248">
        <v>3</v>
      </c>
      <c r="F167" s="248">
        <v>3</v>
      </c>
      <c r="G167" s="248">
        <v>3</v>
      </c>
      <c r="H167" s="248">
        <v>0</v>
      </c>
      <c r="I167" s="248">
        <v>1</v>
      </c>
      <c r="J167" s="248">
        <v>1</v>
      </c>
      <c r="K167" s="248">
        <v>0</v>
      </c>
      <c r="L167" s="248">
        <v>177</v>
      </c>
      <c r="M167" s="248">
        <v>0</v>
      </c>
      <c r="N167" s="249">
        <v>768060</v>
      </c>
      <c r="O167" s="249">
        <v>693955</v>
      </c>
      <c r="P167" s="249">
        <v>74105</v>
      </c>
      <c r="Q167" s="257">
        <v>6927</v>
      </c>
    </row>
    <row r="168" spans="1:17" x14ac:dyDescent="0.15">
      <c r="A168" s="204" t="s">
        <v>586</v>
      </c>
      <c r="B168" s="205" t="s">
        <v>587</v>
      </c>
      <c r="C168" s="245">
        <v>19</v>
      </c>
      <c r="D168" s="245">
        <v>5</v>
      </c>
      <c r="E168" s="245">
        <v>5</v>
      </c>
      <c r="F168" s="245">
        <v>6</v>
      </c>
      <c r="G168" s="245">
        <v>2</v>
      </c>
      <c r="H168" s="245">
        <v>1</v>
      </c>
      <c r="I168" s="245">
        <v>0</v>
      </c>
      <c r="J168" s="245">
        <v>0</v>
      </c>
      <c r="K168" s="245">
        <v>0</v>
      </c>
      <c r="L168" s="245">
        <v>113</v>
      </c>
      <c r="M168" s="245">
        <v>746</v>
      </c>
      <c r="N168" s="254">
        <v>628499</v>
      </c>
      <c r="O168" s="254">
        <v>417141</v>
      </c>
      <c r="P168" s="254">
        <v>211358</v>
      </c>
      <c r="Q168" s="255">
        <v>9575</v>
      </c>
    </row>
    <row r="169" spans="1:17" x14ac:dyDescent="0.15">
      <c r="A169" s="204" t="s">
        <v>586</v>
      </c>
      <c r="B169" s="205" t="s">
        <v>588</v>
      </c>
      <c r="C169" s="245">
        <v>13</v>
      </c>
      <c r="D169" s="245">
        <v>2</v>
      </c>
      <c r="E169" s="245">
        <v>2</v>
      </c>
      <c r="F169" s="245">
        <v>5</v>
      </c>
      <c r="G169" s="245">
        <v>3</v>
      </c>
      <c r="H169" s="245">
        <v>1</v>
      </c>
      <c r="I169" s="245">
        <v>0</v>
      </c>
      <c r="J169" s="245">
        <v>0</v>
      </c>
      <c r="K169" s="245">
        <v>0</v>
      </c>
      <c r="L169" s="245">
        <v>100</v>
      </c>
      <c r="M169" s="245">
        <v>947</v>
      </c>
      <c r="N169" s="254">
        <v>344840</v>
      </c>
      <c r="O169" s="254">
        <v>132026</v>
      </c>
      <c r="P169" s="254">
        <v>212814</v>
      </c>
      <c r="Q169" s="255">
        <v>33588</v>
      </c>
    </row>
    <row r="170" spans="1:17" x14ac:dyDescent="0.15">
      <c r="A170" s="204" t="s">
        <v>586</v>
      </c>
      <c r="B170" s="205" t="s">
        <v>589</v>
      </c>
      <c r="C170" s="245">
        <v>7</v>
      </c>
      <c r="D170" s="245">
        <v>1</v>
      </c>
      <c r="E170" s="245">
        <v>0</v>
      </c>
      <c r="F170" s="245">
        <v>1</v>
      </c>
      <c r="G170" s="245">
        <v>4</v>
      </c>
      <c r="H170" s="245">
        <v>1</v>
      </c>
      <c r="I170" s="245">
        <v>0</v>
      </c>
      <c r="J170" s="245">
        <v>0</v>
      </c>
      <c r="K170" s="245">
        <v>0</v>
      </c>
      <c r="L170" s="245">
        <v>89</v>
      </c>
      <c r="M170" s="245">
        <v>3817</v>
      </c>
      <c r="N170" s="254">
        <v>105975</v>
      </c>
      <c r="O170" s="254">
        <v>16911</v>
      </c>
      <c r="P170" s="254">
        <v>89064</v>
      </c>
      <c r="Q170" s="255">
        <v>10154</v>
      </c>
    </row>
    <row r="171" spans="1:17" x14ac:dyDescent="0.15">
      <c r="A171" s="204" t="s">
        <v>586</v>
      </c>
      <c r="B171" s="205" t="s">
        <v>590</v>
      </c>
      <c r="C171" s="245">
        <v>13</v>
      </c>
      <c r="D171" s="245">
        <v>1</v>
      </c>
      <c r="E171" s="245">
        <v>4</v>
      </c>
      <c r="F171" s="245">
        <v>5</v>
      </c>
      <c r="G171" s="245">
        <v>1</v>
      </c>
      <c r="H171" s="245">
        <v>0</v>
      </c>
      <c r="I171" s="245">
        <v>1</v>
      </c>
      <c r="J171" s="245">
        <v>1</v>
      </c>
      <c r="K171" s="245">
        <v>0</v>
      </c>
      <c r="L171" s="245">
        <v>168</v>
      </c>
      <c r="M171" s="245">
        <v>3246</v>
      </c>
      <c r="N171" s="254">
        <v>305605</v>
      </c>
      <c r="O171" s="254">
        <v>56701</v>
      </c>
      <c r="P171" s="254">
        <v>248904</v>
      </c>
      <c r="Q171" s="255">
        <v>3907</v>
      </c>
    </row>
    <row r="172" spans="1:17" ht="40.5" x14ac:dyDescent="0.15">
      <c r="A172" s="204" t="s">
        <v>586</v>
      </c>
      <c r="B172" s="205" t="s">
        <v>591</v>
      </c>
      <c r="C172" s="245">
        <v>26</v>
      </c>
      <c r="D172" s="245">
        <v>6</v>
      </c>
      <c r="E172" s="245">
        <v>6</v>
      </c>
      <c r="F172" s="245">
        <v>6</v>
      </c>
      <c r="G172" s="245">
        <v>2</v>
      </c>
      <c r="H172" s="245">
        <v>2</v>
      </c>
      <c r="I172" s="245">
        <v>3</v>
      </c>
      <c r="J172" s="245">
        <v>1</v>
      </c>
      <c r="K172" s="245">
        <v>0</v>
      </c>
      <c r="L172" s="245">
        <v>321</v>
      </c>
      <c r="M172" s="245">
        <v>506</v>
      </c>
      <c r="N172" s="254">
        <v>1000988</v>
      </c>
      <c r="O172" s="254">
        <v>651744</v>
      </c>
      <c r="P172" s="254">
        <v>349244</v>
      </c>
      <c r="Q172" s="255">
        <v>32551</v>
      </c>
    </row>
    <row r="173" spans="1:17" x14ac:dyDescent="0.15">
      <c r="A173" s="204" t="s">
        <v>586</v>
      </c>
      <c r="B173" s="205" t="s">
        <v>592</v>
      </c>
      <c r="C173" s="245">
        <v>18</v>
      </c>
      <c r="D173" s="245">
        <v>8</v>
      </c>
      <c r="E173" s="245">
        <v>1</v>
      </c>
      <c r="F173" s="245">
        <v>3</v>
      </c>
      <c r="G173" s="245">
        <v>5</v>
      </c>
      <c r="H173" s="245">
        <v>0</v>
      </c>
      <c r="I173" s="245">
        <v>0</v>
      </c>
      <c r="J173" s="245">
        <v>1</v>
      </c>
      <c r="K173" s="245">
        <v>0</v>
      </c>
      <c r="L173" s="245">
        <v>188</v>
      </c>
      <c r="M173" s="245">
        <v>4961</v>
      </c>
      <c r="N173" s="254">
        <v>336608</v>
      </c>
      <c r="O173" s="254">
        <v>66631</v>
      </c>
      <c r="P173" s="254">
        <v>269977</v>
      </c>
      <c r="Q173" s="255">
        <v>7197</v>
      </c>
    </row>
    <row r="174" spans="1:17" x14ac:dyDescent="0.15">
      <c r="A174" s="204" t="s">
        <v>586</v>
      </c>
      <c r="B174" s="205" t="s">
        <v>593</v>
      </c>
      <c r="C174" s="245">
        <v>21</v>
      </c>
      <c r="D174" s="245">
        <v>10</v>
      </c>
      <c r="E174" s="245">
        <v>4</v>
      </c>
      <c r="F174" s="245">
        <v>3</v>
      </c>
      <c r="G174" s="245">
        <v>1</v>
      </c>
      <c r="H174" s="245">
        <v>2</v>
      </c>
      <c r="I174" s="245">
        <v>0</v>
      </c>
      <c r="J174" s="245">
        <v>1</v>
      </c>
      <c r="K174" s="245">
        <v>0</v>
      </c>
      <c r="L174" s="245">
        <v>157</v>
      </c>
      <c r="M174" s="245">
        <v>2623</v>
      </c>
      <c r="N174" s="254">
        <v>604773</v>
      </c>
      <c r="O174" s="254">
        <v>344939</v>
      </c>
      <c r="P174" s="254">
        <v>259834</v>
      </c>
      <c r="Q174" s="255">
        <v>0</v>
      </c>
    </row>
    <row r="175" spans="1:17" ht="27" x14ac:dyDescent="0.15">
      <c r="A175" s="204" t="s">
        <v>586</v>
      </c>
      <c r="B175" s="205" t="s">
        <v>594</v>
      </c>
      <c r="C175" s="245">
        <v>11</v>
      </c>
      <c r="D175" s="245">
        <v>1</v>
      </c>
      <c r="E175" s="245">
        <v>2</v>
      </c>
      <c r="F175" s="245">
        <v>4</v>
      </c>
      <c r="G175" s="245">
        <v>0</v>
      </c>
      <c r="H175" s="245">
        <v>3</v>
      </c>
      <c r="I175" s="245">
        <v>0</v>
      </c>
      <c r="J175" s="245">
        <v>0</v>
      </c>
      <c r="K175" s="245">
        <v>1</v>
      </c>
      <c r="L175" s="245">
        <v>219</v>
      </c>
      <c r="M175" s="245">
        <v>8357</v>
      </c>
      <c r="N175" s="254">
        <v>514523</v>
      </c>
      <c r="O175" s="254">
        <v>61075</v>
      </c>
      <c r="P175" s="254">
        <v>453448</v>
      </c>
      <c r="Q175" s="255">
        <v>25680</v>
      </c>
    </row>
    <row r="176" spans="1:17" ht="27" x14ac:dyDescent="0.15">
      <c r="A176" s="204" t="s">
        <v>586</v>
      </c>
      <c r="B176" s="205" t="s">
        <v>595</v>
      </c>
      <c r="C176" s="245">
        <v>13</v>
      </c>
      <c r="D176" s="245">
        <v>5</v>
      </c>
      <c r="E176" s="245">
        <v>3</v>
      </c>
      <c r="F176" s="245">
        <v>3</v>
      </c>
      <c r="G176" s="245">
        <v>0</v>
      </c>
      <c r="H176" s="245">
        <v>0</v>
      </c>
      <c r="I176" s="245">
        <v>2</v>
      </c>
      <c r="J176" s="245">
        <v>0</v>
      </c>
      <c r="K176" s="245">
        <v>0</v>
      </c>
      <c r="L176" s="245">
        <v>108</v>
      </c>
      <c r="M176" s="245">
        <v>6633</v>
      </c>
      <c r="N176" s="254">
        <v>330270</v>
      </c>
      <c r="O176" s="254">
        <v>123827</v>
      </c>
      <c r="P176" s="254">
        <v>206443</v>
      </c>
      <c r="Q176" s="255">
        <v>55</v>
      </c>
    </row>
    <row r="177" spans="1:17" ht="27" x14ac:dyDescent="0.15">
      <c r="A177" s="207" t="s">
        <v>586</v>
      </c>
      <c r="B177" s="214" t="s">
        <v>596</v>
      </c>
      <c r="C177" s="247">
        <v>64</v>
      </c>
      <c r="D177" s="247">
        <v>9</v>
      </c>
      <c r="E177" s="247">
        <v>14</v>
      </c>
      <c r="F177" s="247">
        <v>26</v>
      </c>
      <c r="G177" s="247">
        <v>7</v>
      </c>
      <c r="H177" s="247">
        <v>2</v>
      </c>
      <c r="I177" s="247">
        <v>3</v>
      </c>
      <c r="J177" s="247">
        <v>1</v>
      </c>
      <c r="K177" s="247">
        <v>2</v>
      </c>
      <c r="L177" s="247">
        <v>758</v>
      </c>
      <c r="M177" s="247">
        <v>35559</v>
      </c>
      <c r="N177" s="250">
        <v>1679582</v>
      </c>
      <c r="O177" s="250">
        <v>192274</v>
      </c>
      <c r="P177" s="250">
        <v>1487308</v>
      </c>
      <c r="Q177" s="256">
        <v>140074</v>
      </c>
    </row>
    <row r="178" spans="1:17" ht="27" x14ac:dyDescent="0.15">
      <c r="A178" s="204" t="s">
        <v>597</v>
      </c>
      <c r="B178" s="205" t="s">
        <v>598</v>
      </c>
      <c r="C178" s="245">
        <v>15</v>
      </c>
      <c r="D178" s="245">
        <v>3</v>
      </c>
      <c r="E178" s="245">
        <v>4</v>
      </c>
      <c r="F178" s="245">
        <v>4</v>
      </c>
      <c r="G178" s="245">
        <v>3</v>
      </c>
      <c r="H178" s="245">
        <v>1</v>
      </c>
      <c r="I178" s="245">
        <v>0</v>
      </c>
      <c r="J178" s="245">
        <v>0</v>
      </c>
      <c r="K178" s="245">
        <v>0</v>
      </c>
      <c r="L178" s="245">
        <v>112</v>
      </c>
      <c r="M178" s="245">
        <v>458</v>
      </c>
      <c r="N178" s="254">
        <v>552379</v>
      </c>
      <c r="O178" s="254">
        <v>273422</v>
      </c>
      <c r="P178" s="254">
        <v>278957</v>
      </c>
      <c r="Q178" s="255">
        <v>63642</v>
      </c>
    </row>
    <row r="179" spans="1:17" x14ac:dyDescent="0.15">
      <c r="A179" s="204" t="s">
        <v>597</v>
      </c>
      <c r="B179" s="205" t="s">
        <v>599</v>
      </c>
      <c r="C179" s="245">
        <v>18</v>
      </c>
      <c r="D179" s="245">
        <v>1</v>
      </c>
      <c r="E179" s="245">
        <v>3</v>
      </c>
      <c r="F179" s="245">
        <v>8</v>
      </c>
      <c r="G179" s="245">
        <v>2</v>
      </c>
      <c r="H179" s="245">
        <v>2</v>
      </c>
      <c r="I179" s="245">
        <v>1</v>
      </c>
      <c r="J179" s="245">
        <v>1</v>
      </c>
      <c r="K179" s="245">
        <v>0</v>
      </c>
      <c r="L179" s="245">
        <v>231</v>
      </c>
      <c r="M179" s="245">
        <v>1144</v>
      </c>
      <c r="N179" s="254">
        <v>832817</v>
      </c>
      <c r="O179" s="254">
        <v>128194</v>
      </c>
      <c r="P179" s="254">
        <v>704623</v>
      </c>
      <c r="Q179" s="255">
        <v>71036</v>
      </c>
    </row>
    <row r="180" spans="1:17" x14ac:dyDescent="0.15">
      <c r="A180" s="204" t="s">
        <v>597</v>
      </c>
      <c r="B180" s="205" t="s">
        <v>600</v>
      </c>
      <c r="C180" s="245">
        <v>13</v>
      </c>
      <c r="D180" s="245">
        <v>6</v>
      </c>
      <c r="E180" s="245">
        <v>5</v>
      </c>
      <c r="F180" s="245">
        <v>2</v>
      </c>
      <c r="G180" s="245">
        <v>0</v>
      </c>
      <c r="H180" s="245">
        <v>0</v>
      </c>
      <c r="I180" s="245">
        <v>0</v>
      </c>
      <c r="J180" s="245">
        <v>0</v>
      </c>
      <c r="K180" s="245">
        <v>0</v>
      </c>
      <c r="L180" s="245">
        <v>43</v>
      </c>
      <c r="M180" s="245">
        <v>776</v>
      </c>
      <c r="N180" s="254">
        <v>34391</v>
      </c>
      <c r="O180" s="254">
        <v>11253</v>
      </c>
      <c r="P180" s="254">
        <v>23138</v>
      </c>
      <c r="Q180" s="255">
        <v>2384</v>
      </c>
    </row>
    <row r="181" spans="1:17" ht="27" x14ac:dyDescent="0.15">
      <c r="A181" s="204" t="s">
        <v>597</v>
      </c>
      <c r="B181" s="205" t="s">
        <v>601</v>
      </c>
      <c r="C181" s="245">
        <v>57</v>
      </c>
      <c r="D181" s="245">
        <v>20</v>
      </c>
      <c r="E181" s="245">
        <v>8</v>
      </c>
      <c r="F181" s="245">
        <v>9</v>
      </c>
      <c r="G181" s="245">
        <v>12</v>
      </c>
      <c r="H181" s="245">
        <v>4</v>
      </c>
      <c r="I181" s="245">
        <v>1</v>
      </c>
      <c r="J181" s="245">
        <v>3</v>
      </c>
      <c r="K181" s="245">
        <v>0</v>
      </c>
      <c r="L181" s="245">
        <v>635</v>
      </c>
      <c r="M181" s="245">
        <v>8340</v>
      </c>
      <c r="N181" s="254">
        <v>1713455</v>
      </c>
      <c r="O181" s="254">
        <v>926793</v>
      </c>
      <c r="P181" s="254">
        <v>786662</v>
      </c>
      <c r="Q181" s="255">
        <v>226445</v>
      </c>
    </row>
    <row r="182" spans="1:17" ht="40.5" x14ac:dyDescent="0.15">
      <c r="A182" s="204" t="s">
        <v>597</v>
      </c>
      <c r="B182" s="205" t="s">
        <v>602</v>
      </c>
      <c r="C182" s="245">
        <v>36</v>
      </c>
      <c r="D182" s="245">
        <v>23</v>
      </c>
      <c r="E182" s="245">
        <v>6</v>
      </c>
      <c r="F182" s="245">
        <v>2</v>
      </c>
      <c r="G182" s="245">
        <v>3</v>
      </c>
      <c r="H182" s="245">
        <v>1</v>
      </c>
      <c r="I182" s="245">
        <v>1</v>
      </c>
      <c r="J182" s="245">
        <v>0</v>
      </c>
      <c r="K182" s="245">
        <v>0</v>
      </c>
      <c r="L182" s="245">
        <v>162</v>
      </c>
      <c r="M182" s="245">
        <v>3148</v>
      </c>
      <c r="N182" s="254">
        <v>253677</v>
      </c>
      <c r="O182" s="254">
        <v>79869</v>
      </c>
      <c r="P182" s="254">
        <v>173808</v>
      </c>
      <c r="Q182" s="255">
        <v>32420</v>
      </c>
    </row>
    <row r="183" spans="1:17" x14ac:dyDescent="0.15">
      <c r="A183" s="204" t="s">
        <v>597</v>
      </c>
      <c r="B183" s="205" t="s">
        <v>603</v>
      </c>
      <c r="C183" s="245">
        <v>10</v>
      </c>
      <c r="D183" s="245">
        <v>1</v>
      </c>
      <c r="E183" s="245">
        <v>1</v>
      </c>
      <c r="F183" s="245">
        <v>0</v>
      </c>
      <c r="G183" s="245">
        <v>2</v>
      </c>
      <c r="H183" s="245">
        <v>4</v>
      </c>
      <c r="I183" s="245">
        <v>0</v>
      </c>
      <c r="J183" s="245">
        <v>2</v>
      </c>
      <c r="K183" s="245">
        <v>0</v>
      </c>
      <c r="L183" s="245">
        <v>250</v>
      </c>
      <c r="M183" s="245">
        <v>242</v>
      </c>
      <c r="N183" s="254">
        <v>2731422</v>
      </c>
      <c r="O183" s="254">
        <v>2642983</v>
      </c>
      <c r="P183" s="254">
        <v>88439</v>
      </c>
      <c r="Q183" s="255">
        <v>2443</v>
      </c>
    </row>
    <row r="184" spans="1:17" ht="27" x14ac:dyDescent="0.15">
      <c r="A184" s="204" t="s">
        <v>597</v>
      </c>
      <c r="B184" s="205" t="s">
        <v>604</v>
      </c>
      <c r="C184" s="245">
        <v>19</v>
      </c>
      <c r="D184" s="245">
        <v>7</v>
      </c>
      <c r="E184" s="245">
        <v>1</v>
      </c>
      <c r="F184" s="245">
        <v>5</v>
      </c>
      <c r="G184" s="245">
        <v>3</v>
      </c>
      <c r="H184" s="245">
        <v>2</v>
      </c>
      <c r="I184" s="245">
        <v>1</v>
      </c>
      <c r="J184" s="245">
        <v>0</v>
      </c>
      <c r="K184" s="245">
        <v>0</v>
      </c>
      <c r="L184" s="245">
        <v>169</v>
      </c>
      <c r="M184" s="245">
        <v>4760</v>
      </c>
      <c r="N184" s="254">
        <v>402471</v>
      </c>
      <c r="O184" s="254">
        <v>3600</v>
      </c>
      <c r="P184" s="254">
        <v>398871</v>
      </c>
      <c r="Q184" s="255">
        <v>28166</v>
      </c>
    </row>
    <row r="185" spans="1:17" x14ac:dyDescent="0.15">
      <c r="A185" s="207" t="s">
        <v>597</v>
      </c>
      <c r="B185" s="214" t="s">
        <v>605</v>
      </c>
      <c r="C185" s="247">
        <v>23</v>
      </c>
      <c r="D185" s="247">
        <v>5</v>
      </c>
      <c r="E185" s="247">
        <v>4</v>
      </c>
      <c r="F185" s="247">
        <v>8</v>
      </c>
      <c r="G185" s="247">
        <v>3</v>
      </c>
      <c r="H185" s="247">
        <v>1</v>
      </c>
      <c r="I185" s="247">
        <v>2</v>
      </c>
      <c r="J185" s="247">
        <v>0</v>
      </c>
      <c r="K185" s="247">
        <v>0</v>
      </c>
      <c r="L185" s="247">
        <v>230</v>
      </c>
      <c r="M185" s="247">
        <v>4909</v>
      </c>
      <c r="N185" s="250">
        <v>1493460</v>
      </c>
      <c r="O185" s="250">
        <v>1215606</v>
      </c>
      <c r="P185" s="250">
        <v>277854</v>
      </c>
      <c r="Q185" s="256">
        <v>9278</v>
      </c>
    </row>
    <row r="186" spans="1:17" x14ac:dyDescent="0.15">
      <c r="A186" s="215" t="s">
        <v>606</v>
      </c>
      <c r="B186" s="216" t="s">
        <v>607</v>
      </c>
      <c r="C186" s="248">
        <v>9</v>
      </c>
      <c r="D186" s="248">
        <v>4</v>
      </c>
      <c r="E186" s="248">
        <v>2</v>
      </c>
      <c r="F186" s="248">
        <v>3</v>
      </c>
      <c r="G186" s="248">
        <v>0</v>
      </c>
      <c r="H186" s="248">
        <v>0</v>
      </c>
      <c r="I186" s="248">
        <v>0</v>
      </c>
      <c r="J186" s="248">
        <v>0</v>
      </c>
      <c r="K186" s="248">
        <v>0</v>
      </c>
      <c r="L186" s="248">
        <v>34</v>
      </c>
      <c r="M186" s="248">
        <v>97</v>
      </c>
      <c r="N186" s="249">
        <v>31385</v>
      </c>
      <c r="O186" s="249">
        <v>16089</v>
      </c>
      <c r="P186" s="249">
        <v>15296</v>
      </c>
      <c r="Q186" s="257">
        <v>12938</v>
      </c>
    </row>
    <row r="187" spans="1:17" x14ac:dyDescent="0.15">
      <c r="A187" s="204" t="s">
        <v>608</v>
      </c>
      <c r="B187" s="205" t="s">
        <v>609</v>
      </c>
      <c r="C187" s="245">
        <v>3</v>
      </c>
      <c r="D187" s="245">
        <v>1</v>
      </c>
      <c r="E187" s="245">
        <v>1</v>
      </c>
      <c r="F187" s="245">
        <v>0</v>
      </c>
      <c r="G187" s="245">
        <v>1</v>
      </c>
      <c r="H187" s="245">
        <v>0</v>
      </c>
      <c r="I187" s="245">
        <v>0</v>
      </c>
      <c r="J187" s="245">
        <v>0</v>
      </c>
      <c r="K187" s="245">
        <v>0</v>
      </c>
      <c r="L187" s="245">
        <v>17</v>
      </c>
      <c r="M187" s="245">
        <v>0</v>
      </c>
      <c r="N187" s="254">
        <v>0</v>
      </c>
      <c r="O187" s="254">
        <v>0</v>
      </c>
      <c r="P187" s="254">
        <v>0</v>
      </c>
      <c r="Q187" s="255">
        <v>0</v>
      </c>
    </row>
    <row r="188" spans="1:17" ht="27" x14ac:dyDescent="0.15">
      <c r="A188" s="204" t="s">
        <v>608</v>
      </c>
      <c r="B188" s="205" t="s">
        <v>610</v>
      </c>
      <c r="C188" s="245">
        <v>10</v>
      </c>
      <c r="D188" s="245">
        <v>6</v>
      </c>
      <c r="E188" s="245">
        <v>3</v>
      </c>
      <c r="F188" s="245">
        <v>1</v>
      </c>
      <c r="G188" s="245">
        <v>0</v>
      </c>
      <c r="H188" s="245">
        <v>0</v>
      </c>
      <c r="I188" s="245">
        <v>0</v>
      </c>
      <c r="J188" s="245">
        <v>0</v>
      </c>
      <c r="K188" s="245">
        <v>0</v>
      </c>
      <c r="L188" s="245">
        <v>27</v>
      </c>
      <c r="M188" s="245">
        <v>0</v>
      </c>
      <c r="N188" s="254">
        <v>22091</v>
      </c>
      <c r="O188" s="254">
        <v>22091</v>
      </c>
      <c r="P188" s="254">
        <v>0</v>
      </c>
      <c r="Q188" s="255">
        <v>0</v>
      </c>
    </row>
    <row r="189" spans="1:17" x14ac:dyDescent="0.15">
      <c r="A189" s="207" t="s">
        <v>608</v>
      </c>
      <c r="B189" s="214" t="s">
        <v>611</v>
      </c>
      <c r="C189" s="247">
        <v>21</v>
      </c>
      <c r="D189" s="247">
        <v>2</v>
      </c>
      <c r="E189" s="247">
        <v>1</v>
      </c>
      <c r="F189" s="247">
        <v>7</v>
      </c>
      <c r="G189" s="247">
        <v>5</v>
      </c>
      <c r="H189" s="247">
        <v>0</v>
      </c>
      <c r="I189" s="247">
        <v>5</v>
      </c>
      <c r="J189" s="247">
        <v>1</v>
      </c>
      <c r="K189" s="247">
        <v>0</v>
      </c>
      <c r="L189" s="247">
        <v>370</v>
      </c>
      <c r="M189" s="247">
        <v>0</v>
      </c>
      <c r="N189" s="250">
        <v>3000094</v>
      </c>
      <c r="O189" s="250">
        <v>3000094</v>
      </c>
      <c r="P189" s="250">
        <v>0</v>
      </c>
      <c r="Q189" s="256">
        <v>96893</v>
      </c>
    </row>
    <row r="190" spans="1:17" x14ac:dyDescent="0.15">
      <c r="A190" s="215" t="s">
        <v>612</v>
      </c>
      <c r="B190" s="217" t="s">
        <v>613</v>
      </c>
      <c r="C190" s="248">
        <v>16</v>
      </c>
      <c r="D190" s="248">
        <v>11</v>
      </c>
      <c r="E190" s="248">
        <v>3</v>
      </c>
      <c r="F190" s="248">
        <v>2</v>
      </c>
      <c r="G190" s="248">
        <v>0</v>
      </c>
      <c r="H190" s="248">
        <v>0</v>
      </c>
      <c r="I190" s="248">
        <v>0</v>
      </c>
      <c r="J190" s="248">
        <v>0</v>
      </c>
      <c r="K190" s="248">
        <v>0</v>
      </c>
      <c r="L190" s="248">
        <v>43</v>
      </c>
      <c r="M190" s="248">
        <v>634</v>
      </c>
      <c r="N190" s="249">
        <v>23217</v>
      </c>
      <c r="O190" s="249">
        <v>7000</v>
      </c>
      <c r="P190" s="249">
        <v>16217</v>
      </c>
      <c r="Q190" s="257">
        <v>4247</v>
      </c>
    </row>
    <row r="191" spans="1:17" ht="40.5" x14ac:dyDescent="0.15">
      <c r="A191" s="204" t="s">
        <v>614</v>
      </c>
      <c r="B191" s="205" t="s">
        <v>615</v>
      </c>
      <c r="C191" s="245">
        <v>10</v>
      </c>
      <c r="D191" s="245">
        <v>8</v>
      </c>
      <c r="E191" s="245">
        <v>1</v>
      </c>
      <c r="F191" s="245">
        <v>1</v>
      </c>
      <c r="G191" s="245">
        <v>0</v>
      </c>
      <c r="H191" s="245">
        <v>0</v>
      </c>
      <c r="I191" s="245">
        <v>0</v>
      </c>
      <c r="J191" s="245">
        <v>0</v>
      </c>
      <c r="K191" s="245">
        <v>0</v>
      </c>
      <c r="L191" s="245">
        <v>25</v>
      </c>
      <c r="M191" s="245">
        <v>69</v>
      </c>
      <c r="N191" s="254">
        <v>16391</v>
      </c>
      <c r="O191" s="254">
        <v>16306</v>
      </c>
      <c r="P191" s="254">
        <v>85</v>
      </c>
      <c r="Q191" s="255">
        <v>282</v>
      </c>
    </row>
    <row r="192" spans="1:17" x14ac:dyDescent="0.15">
      <c r="A192" s="204" t="s">
        <v>614</v>
      </c>
      <c r="B192" s="206" t="s">
        <v>616</v>
      </c>
      <c r="C192" s="245">
        <v>18</v>
      </c>
      <c r="D192" s="245">
        <v>5</v>
      </c>
      <c r="E192" s="245">
        <v>5</v>
      </c>
      <c r="F192" s="245">
        <v>3</v>
      </c>
      <c r="G192" s="245">
        <v>3</v>
      </c>
      <c r="H192" s="245">
        <v>1</v>
      </c>
      <c r="I192" s="245">
        <v>1</v>
      </c>
      <c r="J192" s="245">
        <v>0</v>
      </c>
      <c r="K192" s="245">
        <v>0</v>
      </c>
      <c r="L192" s="245">
        <v>139</v>
      </c>
      <c r="M192" s="245">
        <v>80</v>
      </c>
      <c r="N192" s="254">
        <v>725946</v>
      </c>
      <c r="O192" s="254">
        <v>664332</v>
      </c>
      <c r="P192" s="254">
        <v>61614</v>
      </c>
      <c r="Q192" s="255">
        <v>11269</v>
      </c>
    </row>
    <row r="193" spans="1:17" x14ac:dyDescent="0.15">
      <c r="A193" s="207" t="s">
        <v>614</v>
      </c>
      <c r="B193" s="208" t="s">
        <v>617</v>
      </c>
      <c r="C193" s="247">
        <v>8</v>
      </c>
      <c r="D193" s="247">
        <v>4</v>
      </c>
      <c r="E193" s="247">
        <v>2</v>
      </c>
      <c r="F193" s="247">
        <v>2</v>
      </c>
      <c r="G193" s="247">
        <v>0</v>
      </c>
      <c r="H193" s="247">
        <v>0</v>
      </c>
      <c r="I193" s="247">
        <v>0</v>
      </c>
      <c r="J193" s="247">
        <v>0</v>
      </c>
      <c r="K193" s="247">
        <v>0</v>
      </c>
      <c r="L193" s="247">
        <v>27</v>
      </c>
      <c r="M193" s="247">
        <v>0</v>
      </c>
      <c r="N193" s="250">
        <v>159752</v>
      </c>
      <c r="O193" s="250">
        <v>96770</v>
      </c>
      <c r="P193" s="250">
        <v>62982</v>
      </c>
      <c r="Q193" s="256">
        <v>2962</v>
      </c>
    </row>
    <row r="194" spans="1:17" x14ac:dyDescent="0.15">
      <c r="A194" s="215" t="s">
        <v>618</v>
      </c>
      <c r="B194" s="217" t="s">
        <v>619</v>
      </c>
      <c r="C194" s="248">
        <v>27</v>
      </c>
      <c r="D194" s="248">
        <v>14</v>
      </c>
      <c r="E194" s="248">
        <v>9</v>
      </c>
      <c r="F194" s="248">
        <v>3</v>
      </c>
      <c r="G194" s="248">
        <v>0</v>
      </c>
      <c r="H194" s="248">
        <v>1</v>
      </c>
      <c r="I194" s="248">
        <v>0</v>
      </c>
      <c r="J194" s="248">
        <v>0</v>
      </c>
      <c r="K194" s="248">
        <v>0</v>
      </c>
      <c r="L194" s="248">
        <v>99</v>
      </c>
      <c r="M194" s="248">
        <v>53</v>
      </c>
      <c r="N194" s="249">
        <v>557061</v>
      </c>
      <c r="O194" s="249">
        <v>455222</v>
      </c>
      <c r="P194" s="249">
        <v>101839</v>
      </c>
      <c r="Q194" s="257">
        <v>20557</v>
      </c>
    </row>
    <row r="195" spans="1:17" x14ac:dyDescent="0.15">
      <c r="A195" s="215" t="s">
        <v>620</v>
      </c>
      <c r="B195" s="217" t="s">
        <v>621</v>
      </c>
      <c r="C195" s="248">
        <v>4</v>
      </c>
      <c r="D195" s="248">
        <v>2</v>
      </c>
      <c r="E195" s="248">
        <v>2</v>
      </c>
      <c r="F195" s="248">
        <v>0</v>
      </c>
      <c r="G195" s="248">
        <v>0</v>
      </c>
      <c r="H195" s="248">
        <v>0</v>
      </c>
      <c r="I195" s="248">
        <v>0</v>
      </c>
      <c r="J195" s="248">
        <v>0</v>
      </c>
      <c r="K195" s="248">
        <v>0</v>
      </c>
      <c r="L195" s="248">
        <v>9</v>
      </c>
      <c r="M195" s="249">
        <v>0</v>
      </c>
      <c r="N195" s="249">
        <v>54195</v>
      </c>
      <c r="O195" s="249">
        <v>54195</v>
      </c>
      <c r="P195" s="249">
        <v>0</v>
      </c>
      <c r="Q195" s="257">
        <v>0</v>
      </c>
    </row>
    <row r="196" spans="1:17" x14ac:dyDescent="0.15">
      <c r="A196" s="207" t="s">
        <v>622</v>
      </c>
      <c r="B196" s="208" t="s">
        <v>623</v>
      </c>
      <c r="C196" s="247">
        <v>6</v>
      </c>
      <c r="D196" s="247">
        <v>2</v>
      </c>
      <c r="E196" s="247">
        <v>2</v>
      </c>
      <c r="F196" s="247">
        <v>1</v>
      </c>
      <c r="G196" s="247">
        <v>1</v>
      </c>
      <c r="H196" s="247">
        <v>0</v>
      </c>
      <c r="I196" s="247">
        <v>0</v>
      </c>
      <c r="J196" s="247">
        <v>0</v>
      </c>
      <c r="K196" s="247">
        <v>0</v>
      </c>
      <c r="L196" s="247">
        <v>25</v>
      </c>
      <c r="M196" s="250">
        <v>70</v>
      </c>
      <c r="N196" s="250">
        <v>32682</v>
      </c>
      <c r="O196" s="250">
        <v>19614</v>
      </c>
      <c r="P196" s="250">
        <v>13068</v>
      </c>
      <c r="Q196" s="256">
        <v>0</v>
      </c>
    </row>
    <row r="197" spans="1:17" x14ac:dyDescent="0.15">
      <c r="C197" s="251"/>
      <c r="D197" s="251"/>
      <c r="E197" s="251"/>
      <c r="F197" s="251"/>
      <c r="G197" s="251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</row>
  </sheetData>
  <autoFilter ref="A4:Q196"/>
  <mergeCells count="8">
    <mergeCell ref="N3:P3"/>
    <mergeCell ref="Q3:Q4"/>
    <mergeCell ref="A1:B2"/>
    <mergeCell ref="A3:A4"/>
    <mergeCell ref="B3:B4"/>
    <mergeCell ref="C3:K3"/>
    <mergeCell ref="L3:L4"/>
    <mergeCell ref="M3:M4"/>
  </mergeCells>
  <phoneticPr fontId="2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3.5" x14ac:dyDescent="0.15"/>
  <cols>
    <col min="1" max="1" width="23.875" style="150" customWidth="1"/>
    <col min="2" max="11" width="9.125" style="150" bestFit="1" customWidth="1"/>
    <col min="12" max="12" width="9.375" style="150" bestFit="1" customWidth="1"/>
    <col min="13" max="13" width="13.375" style="150" bestFit="1" customWidth="1"/>
    <col min="14" max="14" width="12.5" style="150" customWidth="1"/>
    <col min="15" max="15" width="13.875" style="150" customWidth="1"/>
    <col min="16" max="16" width="19.875" style="150" bestFit="1" customWidth="1"/>
    <col min="17" max="16384" width="9" style="150"/>
  </cols>
  <sheetData>
    <row r="1" spans="1:16" s="144" customFormat="1" ht="14.25" customHeight="1" x14ac:dyDescent="0.15">
      <c r="A1" s="336" t="s">
        <v>647</v>
      </c>
    </row>
    <row r="2" spans="1:16" s="144" customFormat="1" ht="46.5" customHeight="1" x14ac:dyDescent="0.15">
      <c r="A2" s="337"/>
    </row>
    <row r="3" spans="1:16" s="144" customFormat="1" x14ac:dyDescent="0.15">
      <c r="A3" s="338" t="s">
        <v>394</v>
      </c>
      <c r="B3" s="340" t="s">
        <v>663</v>
      </c>
      <c r="C3" s="340"/>
      <c r="D3" s="340"/>
      <c r="E3" s="340"/>
      <c r="F3" s="340"/>
      <c r="G3" s="340"/>
      <c r="H3" s="340"/>
      <c r="I3" s="340"/>
      <c r="J3" s="341"/>
      <c r="K3" s="342" t="s">
        <v>396</v>
      </c>
      <c r="L3" s="342" t="s">
        <v>397</v>
      </c>
      <c r="M3" s="344" t="s">
        <v>398</v>
      </c>
      <c r="N3" s="340"/>
      <c r="O3" s="341"/>
      <c r="P3" s="334" t="s">
        <v>399</v>
      </c>
    </row>
    <row r="4" spans="1:16" s="144" customFormat="1" x14ac:dyDescent="0.15">
      <c r="A4" s="339"/>
      <c r="B4" s="145" t="s">
        <v>145</v>
      </c>
      <c r="C4" s="146" t="s">
        <v>400</v>
      </c>
      <c r="D4" s="146" t="s">
        <v>401</v>
      </c>
      <c r="E4" s="146" t="s">
        <v>402</v>
      </c>
      <c r="F4" s="146" t="s">
        <v>403</v>
      </c>
      <c r="G4" s="146" t="s">
        <v>404</v>
      </c>
      <c r="H4" s="146" t="s">
        <v>405</v>
      </c>
      <c r="I4" s="146" t="s">
        <v>406</v>
      </c>
      <c r="J4" s="147" t="s">
        <v>407</v>
      </c>
      <c r="K4" s="343"/>
      <c r="L4" s="343"/>
      <c r="M4" s="143" t="s">
        <v>408</v>
      </c>
      <c r="N4" s="143" t="s">
        <v>409</v>
      </c>
      <c r="O4" s="142" t="s">
        <v>410</v>
      </c>
      <c r="P4" s="335"/>
    </row>
    <row r="5" spans="1:16" s="144" customFormat="1" ht="17.25" x14ac:dyDescent="0.15">
      <c r="A5" s="209" t="s">
        <v>624</v>
      </c>
      <c r="B5" s="260">
        <f>SUM(B6:B26)</f>
        <v>2693</v>
      </c>
      <c r="C5" s="260">
        <f>SUM(C6:C26)</f>
        <v>906</v>
      </c>
      <c r="D5" s="260">
        <f t="shared" ref="D5:P5" si="0">SUM(D6:D26)</f>
        <v>566</v>
      </c>
      <c r="E5" s="260">
        <f t="shared" si="0"/>
        <v>574</v>
      </c>
      <c r="F5" s="260">
        <f t="shared" si="0"/>
        <v>366</v>
      </c>
      <c r="G5" s="260">
        <f t="shared" si="0"/>
        <v>140</v>
      </c>
      <c r="H5" s="260">
        <f t="shared" si="0"/>
        <v>82</v>
      </c>
      <c r="I5" s="260">
        <f t="shared" si="0"/>
        <v>49</v>
      </c>
      <c r="J5" s="260">
        <f t="shared" si="0"/>
        <v>10</v>
      </c>
      <c r="K5" s="260">
        <f t="shared" si="0"/>
        <v>23148</v>
      </c>
      <c r="L5" s="260">
        <f t="shared" si="0"/>
        <v>337343</v>
      </c>
      <c r="M5" s="260">
        <f t="shared" si="0"/>
        <v>101088400</v>
      </c>
      <c r="N5" s="260">
        <f t="shared" si="0"/>
        <v>72002526</v>
      </c>
      <c r="O5" s="260">
        <f t="shared" si="0"/>
        <v>29085874</v>
      </c>
      <c r="P5" s="261">
        <f t="shared" si="0"/>
        <v>3805092</v>
      </c>
    </row>
    <row r="6" spans="1:16" s="144" customFormat="1" ht="17.25" x14ac:dyDescent="0.15">
      <c r="A6" s="210" t="s">
        <v>412</v>
      </c>
      <c r="B6" s="148">
        <f>SUM(C6:J6)</f>
        <v>1321</v>
      </c>
      <c r="C6" s="148">
        <v>477</v>
      </c>
      <c r="D6" s="148">
        <v>293</v>
      </c>
      <c r="E6" s="148">
        <v>278</v>
      </c>
      <c r="F6" s="148">
        <v>164</v>
      </c>
      <c r="G6" s="148">
        <v>56</v>
      </c>
      <c r="H6" s="148">
        <v>31</v>
      </c>
      <c r="I6" s="148">
        <v>20</v>
      </c>
      <c r="J6" s="148">
        <v>2</v>
      </c>
      <c r="K6" s="148">
        <v>9831</v>
      </c>
      <c r="L6" s="148">
        <v>150049</v>
      </c>
      <c r="M6" s="148">
        <f>N6+O6</f>
        <v>42968743</v>
      </c>
      <c r="N6" s="148">
        <v>30358365</v>
      </c>
      <c r="O6" s="148">
        <v>12610378</v>
      </c>
      <c r="P6" s="149">
        <v>1168022</v>
      </c>
    </row>
    <row r="7" spans="1:16" s="144" customFormat="1" ht="17.25" x14ac:dyDescent="0.15">
      <c r="A7" s="210" t="s">
        <v>525</v>
      </c>
      <c r="B7" s="148">
        <f t="shared" ref="B7:B26" si="1">SUM(C7:J7)</f>
        <v>171</v>
      </c>
      <c r="C7" s="148">
        <v>63</v>
      </c>
      <c r="D7" s="148">
        <v>34</v>
      </c>
      <c r="E7" s="148">
        <v>33</v>
      </c>
      <c r="F7" s="148">
        <v>25</v>
      </c>
      <c r="G7" s="148">
        <v>8</v>
      </c>
      <c r="H7" s="148">
        <v>6</v>
      </c>
      <c r="I7" s="148">
        <v>2</v>
      </c>
      <c r="J7" s="148">
        <v>0</v>
      </c>
      <c r="K7" s="148">
        <v>1376</v>
      </c>
      <c r="L7" s="148">
        <v>25268</v>
      </c>
      <c r="M7" s="148">
        <f t="shared" ref="M7:M26" si="2">N7+O7</f>
        <v>4516875</v>
      </c>
      <c r="N7" s="148">
        <v>2410800</v>
      </c>
      <c r="O7" s="148">
        <v>2106075</v>
      </c>
      <c r="P7" s="149">
        <v>274555</v>
      </c>
    </row>
    <row r="8" spans="1:16" s="144" customFormat="1" ht="17.25" x14ac:dyDescent="0.15">
      <c r="A8" s="210" t="s">
        <v>537</v>
      </c>
      <c r="B8" s="148">
        <f t="shared" si="1"/>
        <v>43</v>
      </c>
      <c r="C8" s="148">
        <v>21</v>
      </c>
      <c r="D8" s="148">
        <v>8</v>
      </c>
      <c r="E8" s="148">
        <v>6</v>
      </c>
      <c r="F8" s="148">
        <v>3</v>
      </c>
      <c r="G8" s="148">
        <v>2</v>
      </c>
      <c r="H8" s="148">
        <v>2</v>
      </c>
      <c r="I8" s="148">
        <v>0</v>
      </c>
      <c r="J8" s="148">
        <v>1</v>
      </c>
      <c r="K8" s="148">
        <v>400</v>
      </c>
      <c r="L8" s="148">
        <v>8064</v>
      </c>
      <c r="M8" s="148">
        <f t="shared" si="2"/>
        <v>875373</v>
      </c>
      <c r="N8" s="148">
        <v>129839</v>
      </c>
      <c r="O8" s="148">
        <v>745534</v>
      </c>
      <c r="P8" s="149">
        <v>107654</v>
      </c>
    </row>
    <row r="9" spans="1:16" s="144" customFormat="1" ht="17.25" x14ac:dyDescent="0.15">
      <c r="A9" s="210" t="s">
        <v>541</v>
      </c>
      <c r="B9" s="148">
        <f t="shared" si="1"/>
        <v>34</v>
      </c>
      <c r="C9" s="148">
        <v>12</v>
      </c>
      <c r="D9" s="148">
        <v>5</v>
      </c>
      <c r="E9" s="148">
        <v>11</v>
      </c>
      <c r="F9" s="148">
        <v>6</v>
      </c>
      <c r="G9" s="148">
        <v>0</v>
      </c>
      <c r="H9" s="148">
        <v>0</v>
      </c>
      <c r="I9" s="148">
        <v>0</v>
      </c>
      <c r="J9" s="148">
        <v>0</v>
      </c>
      <c r="K9" s="148">
        <v>193</v>
      </c>
      <c r="L9" s="148">
        <v>1446</v>
      </c>
      <c r="M9" s="148">
        <f t="shared" si="2"/>
        <v>546806</v>
      </c>
      <c r="N9" s="148">
        <v>396597</v>
      </c>
      <c r="O9" s="148">
        <v>150209</v>
      </c>
      <c r="P9" s="149">
        <v>22706</v>
      </c>
    </row>
    <row r="10" spans="1:16" s="144" customFormat="1" ht="17.25" x14ac:dyDescent="0.15">
      <c r="A10" s="210" t="s">
        <v>544</v>
      </c>
      <c r="B10" s="148">
        <f t="shared" si="1"/>
        <v>12</v>
      </c>
      <c r="C10" s="148">
        <v>1</v>
      </c>
      <c r="D10" s="148">
        <v>2</v>
      </c>
      <c r="E10" s="148">
        <v>5</v>
      </c>
      <c r="F10" s="148">
        <v>2</v>
      </c>
      <c r="G10" s="148">
        <v>1</v>
      </c>
      <c r="H10" s="148">
        <v>1</v>
      </c>
      <c r="I10" s="148">
        <v>0</v>
      </c>
      <c r="J10" s="148">
        <v>0</v>
      </c>
      <c r="K10" s="148">
        <v>130</v>
      </c>
      <c r="L10" s="148">
        <v>206</v>
      </c>
      <c r="M10" s="148">
        <f t="shared" si="2"/>
        <v>430539</v>
      </c>
      <c r="N10" s="148">
        <v>81169</v>
      </c>
      <c r="O10" s="148">
        <v>349370</v>
      </c>
      <c r="P10" s="149">
        <v>85056</v>
      </c>
    </row>
    <row r="11" spans="1:16" s="144" customFormat="1" ht="17.25" x14ac:dyDescent="0.15">
      <c r="A11" s="210" t="s">
        <v>546</v>
      </c>
      <c r="B11" s="148">
        <f t="shared" si="1"/>
        <v>98</v>
      </c>
      <c r="C11" s="148">
        <v>29</v>
      </c>
      <c r="D11" s="148">
        <v>24</v>
      </c>
      <c r="E11" s="148">
        <v>23</v>
      </c>
      <c r="F11" s="148">
        <v>12</v>
      </c>
      <c r="G11" s="148">
        <v>4</v>
      </c>
      <c r="H11" s="148">
        <v>4</v>
      </c>
      <c r="I11" s="148">
        <v>2</v>
      </c>
      <c r="J11" s="148">
        <v>0</v>
      </c>
      <c r="K11" s="148">
        <v>809</v>
      </c>
      <c r="L11" s="148">
        <v>21547</v>
      </c>
      <c r="M11" s="148">
        <f t="shared" si="2"/>
        <v>2212279</v>
      </c>
      <c r="N11" s="148">
        <v>908837</v>
      </c>
      <c r="O11" s="148">
        <v>1303442</v>
      </c>
      <c r="P11" s="149">
        <v>142964</v>
      </c>
    </row>
    <row r="12" spans="1:16" s="144" customFormat="1" ht="17.25" x14ac:dyDescent="0.15">
      <c r="A12" s="210" t="s">
        <v>553</v>
      </c>
      <c r="B12" s="148">
        <f t="shared" si="1"/>
        <v>24</v>
      </c>
      <c r="C12" s="148">
        <v>6</v>
      </c>
      <c r="D12" s="148">
        <v>8</v>
      </c>
      <c r="E12" s="148">
        <v>4</v>
      </c>
      <c r="F12" s="148">
        <v>4</v>
      </c>
      <c r="G12" s="148">
        <v>2</v>
      </c>
      <c r="H12" s="148">
        <v>0</v>
      </c>
      <c r="I12" s="148">
        <v>0</v>
      </c>
      <c r="J12" s="148">
        <v>0</v>
      </c>
      <c r="K12" s="148">
        <v>165</v>
      </c>
      <c r="L12" s="148">
        <v>625</v>
      </c>
      <c r="M12" s="148">
        <f t="shared" si="2"/>
        <v>675004</v>
      </c>
      <c r="N12" s="148">
        <v>486378</v>
      </c>
      <c r="O12" s="148">
        <v>188626</v>
      </c>
      <c r="P12" s="149">
        <v>15127</v>
      </c>
    </row>
    <row r="13" spans="1:16" s="144" customFormat="1" ht="17.25" x14ac:dyDescent="0.15">
      <c r="A13" s="210" t="s">
        <v>556</v>
      </c>
      <c r="B13" s="148">
        <f t="shared" si="1"/>
        <v>88</v>
      </c>
      <c r="C13" s="148">
        <v>26</v>
      </c>
      <c r="D13" s="148">
        <v>16</v>
      </c>
      <c r="E13" s="148">
        <v>13</v>
      </c>
      <c r="F13" s="148">
        <v>16</v>
      </c>
      <c r="G13" s="148">
        <v>10</v>
      </c>
      <c r="H13" s="148">
        <v>4</v>
      </c>
      <c r="I13" s="148">
        <v>3</v>
      </c>
      <c r="J13" s="148">
        <v>0</v>
      </c>
      <c r="K13" s="148">
        <v>961</v>
      </c>
      <c r="L13" s="148">
        <v>3385</v>
      </c>
      <c r="M13" s="148">
        <f t="shared" si="2"/>
        <v>4199201</v>
      </c>
      <c r="N13" s="148">
        <v>3482771</v>
      </c>
      <c r="O13" s="148">
        <v>716430</v>
      </c>
      <c r="P13" s="149">
        <v>228742</v>
      </c>
    </row>
    <row r="14" spans="1:16" s="144" customFormat="1" ht="17.25" x14ac:dyDescent="0.15">
      <c r="A14" s="210" t="s">
        <v>561</v>
      </c>
      <c r="B14" s="148">
        <f t="shared" si="1"/>
        <v>133</v>
      </c>
      <c r="C14" s="148">
        <v>20</v>
      </c>
      <c r="D14" s="148">
        <v>21</v>
      </c>
      <c r="E14" s="148">
        <v>29</v>
      </c>
      <c r="F14" s="148">
        <v>36</v>
      </c>
      <c r="G14" s="148">
        <v>16</v>
      </c>
      <c r="H14" s="148">
        <v>6</v>
      </c>
      <c r="I14" s="148">
        <v>3</v>
      </c>
      <c r="J14" s="148">
        <v>2</v>
      </c>
      <c r="K14" s="148">
        <v>1926</v>
      </c>
      <c r="L14" s="148">
        <v>3349</v>
      </c>
      <c r="M14" s="148">
        <f t="shared" si="2"/>
        <v>18508272</v>
      </c>
      <c r="N14" s="148">
        <v>17617171</v>
      </c>
      <c r="O14" s="148">
        <v>891101</v>
      </c>
      <c r="P14" s="149">
        <v>452438</v>
      </c>
    </row>
    <row r="15" spans="1:16" s="144" customFormat="1" ht="17.25" x14ac:dyDescent="0.15">
      <c r="A15" s="210" t="s">
        <v>568</v>
      </c>
      <c r="B15" s="148">
        <f t="shared" si="1"/>
        <v>186</v>
      </c>
      <c r="C15" s="148">
        <v>54</v>
      </c>
      <c r="D15" s="148">
        <v>41</v>
      </c>
      <c r="E15" s="148">
        <v>39</v>
      </c>
      <c r="F15" s="148">
        <v>30</v>
      </c>
      <c r="G15" s="148">
        <v>10</v>
      </c>
      <c r="H15" s="148">
        <v>4</v>
      </c>
      <c r="I15" s="148">
        <v>6</v>
      </c>
      <c r="J15" s="148">
        <v>2</v>
      </c>
      <c r="K15" s="148">
        <v>2070</v>
      </c>
      <c r="L15" s="148">
        <v>29496</v>
      </c>
      <c r="M15" s="148">
        <f t="shared" si="2"/>
        <v>6335859</v>
      </c>
      <c r="N15" s="148">
        <v>3399603</v>
      </c>
      <c r="O15" s="148">
        <v>2936256</v>
      </c>
      <c r="P15" s="149">
        <v>431654</v>
      </c>
    </row>
    <row r="16" spans="1:16" s="144" customFormat="1" ht="17.25" x14ac:dyDescent="0.15">
      <c r="A16" s="210" t="s">
        <v>582</v>
      </c>
      <c r="B16" s="148">
        <f t="shared" si="1"/>
        <v>33</v>
      </c>
      <c r="C16" s="148">
        <v>13</v>
      </c>
      <c r="D16" s="148">
        <v>7</v>
      </c>
      <c r="E16" s="148">
        <v>7</v>
      </c>
      <c r="F16" s="148">
        <v>2</v>
      </c>
      <c r="G16" s="148">
        <v>2</v>
      </c>
      <c r="H16" s="148">
        <v>2</v>
      </c>
      <c r="I16" s="148">
        <v>0</v>
      </c>
      <c r="J16" s="148">
        <v>0</v>
      </c>
      <c r="K16" s="148">
        <v>242</v>
      </c>
      <c r="L16" s="148">
        <v>1733</v>
      </c>
      <c r="M16" s="148">
        <f t="shared" si="2"/>
        <v>562840</v>
      </c>
      <c r="N16" s="148">
        <v>340339</v>
      </c>
      <c r="O16" s="148">
        <v>222501</v>
      </c>
      <c r="P16" s="149">
        <v>21504</v>
      </c>
    </row>
    <row r="17" spans="1:16" s="144" customFormat="1" ht="17.25" x14ac:dyDescent="0.15">
      <c r="A17" s="210" t="s">
        <v>584</v>
      </c>
      <c r="B17" s="148">
        <f t="shared" si="1"/>
        <v>22</v>
      </c>
      <c r="C17" s="148">
        <v>11</v>
      </c>
      <c r="D17" s="148">
        <v>3</v>
      </c>
      <c r="E17" s="148">
        <v>3</v>
      </c>
      <c r="F17" s="148">
        <v>3</v>
      </c>
      <c r="G17" s="148">
        <v>0</v>
      </c>
      <c r="H17" s="148">
        <v>1</v>
      </c>
      <c r="I17" s="148">
        <v>1</v>
      </c>
      <c r="J17" s="148">
        <v>0</v>
      </c>
      <c r="K17" s="148">
        <v>177</v>
      </c>
      <c r="L17" s="148">
        <v>0</v>
      </c>
      <c r="M17" s="148">
        <f t="shared" si="2"/>
        <v>768060</v>
      </c>
      <c r="N17" s="148">
        <v>693955</v>
      </c>
      <c r="O17" s="148">
        <v>74105</v>
      </c>
      <c r="P17" s="149">
        <v>6927</v>
      </c>
    </row>
    <row r="18" spans="1:16" s="144" customFormat="1" ht="17.25" x14ac:dyDescent="0.15">
      <c r="A18" s="210" t="s">
        <v>586</v>
      </c>
      <c r="B18" s="148">
        <f t="shared" si="1"/>
        <v>205</v>
      </c>
      <c r="C18" s="148">
        <v>48</v>
      </c>
      <c r="D18" s="148">
        <v>41</v>
      </c>
      <c r="E18" s="148">
        <v>62</v>
      </c>
      <c r="F18" s="148">
        <v>25</v>
      </c>
      <c r="G18" s="148">
        <v>12</v>
      </c>
      <c r="H18" s="148">
        <v>9</v>
      </c>
      <c r="I18" s="148">
        <v>5</v>
      </c>
      <c r="J18" s="148">
        <v>3</v>
      </c>
      <c r="K18" s="148">
        <v>2221</v>
      </c>
      <c r="L18" s="148">
        <v>67395</v>
      </c>
      <c r="M18" s="148">
        <f t="shared" si="2"/>
        <v>5851663</v>
      </c>
      <c r="N18" s="148">
        <v>2063269</v>
      </c>
      <c r="O18" s="148">
        <v>3788394</v>
      </c>
      <c r="P18" s="149">
        <v>262781</v>
      </c>
    </row>
    <row r="19" spans="1:16" s="144" customFormat="1" ht="17.25" x14ac:dyDescent="0.15">
      <c r="A19" s="210" t="s">
        <v>597</v>
      </c>
      <c r="B19" s="148">
        <f t="shared" si="1"/>
        <v>191</v>
      </c>
      <c r="C19" s="148">
        <v>66</v>
      </c>
      <c r="D19" s="148">
        <v>32</v>
      </c>
      <c r="E19" s="148">
        <v>38</v>
      </c>
      <c r="F19" s="148">
        <v>28</v>
      </c>
      <c r="G19" s="148">
        <v>15</v>
      </c>
      <c r="H19" s="148">
        <v>6</v>
      </c>
      <c r="I19" s="148">
        <v>6</v>
      </c>
      <c r="J19" s="148">
        <v>0</v>
      </c>
      <c r="K19" s="148">
        <v>1832</v>
      </c>
      <c r="L19" s="148">
        <v>23777</v>
      </c>
      <c r="M19" s="148">
        <f t="shared" si="2"/>
        <v>8014072</v>
      </c>
      <c r="N19" s="148">
        <v>5281720</v>
      </c>
      <c r="O19" s="148">
        <v>2732352</v>
      </c>
      <c r="P19" s="149">
        <v>435814</v>
      </c>
    </row>
    <row r="20" spans="1:16" s="144" customFormat="1" ht="17.25" x14ac:dyDescent="0.15">
      <c r="A20" s="210" t="s">
        <v>606</v>
      </c>
      <c r="B20" s="148">
        <f t="shared" si="1"/>
        <v>9</v>
      </c>
      <c r="C20" s="148">
        <v>4</v>
      </c>
      <c r="D20" s="148">
        <v>2</v>
      </c>
      <c r="E20" s="148">
        <v>3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34</v>
      </c>
      <c r="L20" s="148">
        <v>97</v>
      </c>
      <c r="M20" s="148">
        <f t="shared" si="2"/>
        <v>31385</v>
      </c>
      <c r="N20" s="148">
        <v>16089</v>
      </c>
      <c r="O20" s="148">
        <v>15296</v>
      </c>
      <c r="P20" s="149">
        <v>12938</v>
      </c>
    </row>
    <row r="21" spans="1:16" s="144" customFormat="1" ht="17.25" x14ac:dyDescent="0.15">
      <c r="A21" s="210" t="s">
        <v>608</v>
      </c>
      <c r="B21" s="148">
        <f t="shared" si="1"/>
        <v>34</v>
      </c>
      <c r="C21" s="148">
        <v>9</v>
      </c>
      <c r="D21" s="148">
        <v>5</v>
      </c>
      <c r="E21" s="148">
        <v>8</v>
      </c>
      <c r="F21" s="148">
        <v>6</v>
      </c>
      <c r="G21" s="148">
        <v>0</v>
      </c>
      <c r="H21" s="148">
        <v>5</v>
      </c>
      <c r="I21" s="148">
        <v>1</v>
      </c>
      <c r="J21" s="148">
        <v>0</v>
      </c>
      <c r="K21" s="148">
        <v>414</v>
      </c>
      <c r="L21" s="148">
        <v>0</v>
      </c>
      <c r="M21" s="148">
        <f t="shared" si="2"/>
        <v>3022185</v>
      </c>
      <c r="N21" s="148">
        <v>3022185</v>
      </c>
      <c r="O21" s="148">
        <v>0</v>
      </c>
      <c r="P21" s="149">
        <v>96893</v>
      </c>
    </row>
    <row r="22" spans="1:16" ht="17.25" x14ac:dyDescent="0.15">
      <c r="A22" s="211" t="s">
        <v>612</v>
      </c>
      <c r="B22" s="148">
        <f t="shared" si="1"/>
        <v>16</v>
      </c>
      <c r="C22" s="148">
        <v>11</v>
      </c>
      <c r="D22" s="148">
        <v>3</v>
      </c>
      <c r="E22" s="148">
        <v>2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43</v>
      </c>
      <c r="L22" s="148">
        <v>634</v>
      </c>
      <c r="M22" s="148">
        <f t="shared" si="2"/>
        <v>23217</v>
      </c>
      <c r="N22" s="148">
        <v>7000</v>
      </c>
      <c r="O22" s="148">
        <v>16217</v>
      </c>
      <c r="P22" s="149">
        <v>4247</v>
      </c>
    </row>
    <row r="23" spans="1:16" ht="17.25" x14ac:dyDescent="0.15">
      <c r="A23" s="211" t="s">
        <v>614</v>
      </c>
      <c r="B23" s="148">
        <f t="shared" si="1"/>
        <v>36</v>
      </c>
      <c r="C23" s="148">
        <v>17</v>
      </c>
      <c r="D23" s="148">
        <v>8</v>
      </c>
      <c r="E23" s="148">
        <v>6</v>
      </c>
      <c r="F23" s="148">
        <v>3</v>
      </c>
      <c r="G23" s="148">
        <v>1</v>
      </c>
      <c r="H23" s="148">
        <v>1</v>
      </c>
      <c r="I23" s="148">
        <v>0</v>
      </c>
      <c r="J23" s="148">
        <v>0</v>
      </c>
      <c r="K23" s="148">
        <v>191</v>
      </c>
      <c r="L23" s="148">
        <v>149</v>
      </c>
      <c r="M23" s="148">
        <f t="shared" si="2"/>
        <v>902089</v>
      </c>
      <c r="N23" s="148">
        <v>777408</v>
      </c>
      <c r="O23" s="148">
        <v>124681</v>
      </c>
      <c r="P23" s="149">
        <v>14513</v>
      </c>
    </row>
    <row r="24" spans="1:16" ht="17.25" x14ac:dyDescent="0.15">
      <c r="A24" s="211" t="s">
        <v>618</v>
      </c>
      <c r="B24" s="148">
        <f t="shared" si="1"/>
        <v>27</v>
      </c>
      <c r="C24" s="148">
        <v>14</v>
      </c>
      <c r="D24" s="148">
        <v>9</v>
      </c>
      <c r="E24" s="148">
        <v>3</v>
      </c>
      <c r="F24" s="148">
        <v>0</v>
      </c>
      <c r="G24" s="148">
        <v>1</v>
      </c>
      <c r="H24" s="148">
        <v>0</v>
      </c>
      <c r="I24" s="148">
        <v>0</v>
      </c>
      <c r="J24" s="148">
        <v>0</v>
      </c>
      <c r="K24" s="148">
        <v>99</v>
      </c>
      <c r="L24" s="148">
        <v>53</v>
      </c>
      <c r="M24" s="148">
        <f t="shared" si="2"/>
        <v>557061</v>
      </c>
      <c r="N24" s="148">
        <v>455222</v>
      </c>
      <c r="O24" s="148">
        <v>101839</v>
      </c>
      <c r="P24" s="149">
        <v>20557</v>
      </c>
    </row>
    <row r="25" spans="1:16" s="135" customFormat="1" ht="17.25" x14ac:dyDescent="0.15">
      <c r="A25" s="212" t="s">
        <v>620</v>
      </c>
      <c r="B25" s="148">
        <f t="shared" si="1"/>
        <v>4</v>
      </c>
      <c r="C25" s="148">
        <v>2</v>
      </c>
      <c r="D25" s="151">
        <v>2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9</v>
      </c>
      <c r="L25" s="151">
        <v>0</v>
      </c>
      <c r="M25" s="151">
        <f t="shared" si="2"/>
        <v>54195</v>
      </c>
      <c r="N25" s="151">
        <v>54195</v>
      </c>
      <c r="O25" s="151">
        <v>0</v>
      </c>
      <c r="P25" s="258">
        <v>0</v>
      </c>
    </row>
    <row r="26" spans="1:16" s="135" customFormat="1" ht="17.25" x14ac:dyDescent="0.15">
      <c r="A26" s="213" t="s">
        <v>622</v>
      </c>
      <c r="B26" s="269">
        <f t="shared" si="1"/>
        <v>6</v>
      </c>
      <c r="C26" s="270">
        <v>2</v>
      </c>
      <c r="D26" s="152">
        <v>2</v>
      </c>
      <c r="E26" s="152">
        <v>1</v>
      </c>
      <c r="F26" s="152">
        <v>1</v>
      </c>
      <c r="G26" s="152">
        <v>0</v>
      </c>
      <c r="H26" s="152">
        <v>0</v>
      </c>
      <c r="I26" s="152">
        <v>0</v>
      </c>
      <c r="J26" s="152">
        <v>0</v>
      </c>
      <c r="K26" s="152">
        <v>25</v>
      </c>
      <c r="L26" s="152">
        <v>70</v>
      </c>
      <c r="M26" s="152">
        <f t="shared" si="2"/>
        <v>32682</v>
      </c>
      <c r="N26" s="152">
        <v>19614</v>
      </c>
      <c r="O26" s="152">
        <v>13068</v>
      </c>
      <c r="P26" s="259">
        <v>0</v>
      </c>
    </row>
    <row r="27" spans="1:16" x14ac:dyDescent="0.15">
      <c r="B27" s="153"/>
      <c r="M27" s="154"/>
      <c r="N27" s="154"/>
      <c r="O27" s="154"/>
      <c r="P27" s="154"/>
    </row>
    <row r="28" spans="1:16" x14ac:dyDescent="0.15">
      <c r="B28" s="153"/>
      <c r="M28" s="154"/>
      <c r="N28" s="154"/>
      <c r="O28" s="154"/>
      <c r="P28" s="154"/>
    </row>
    <row r="29" spans="1:16" x14ac:dyDescent="0.15">
      <c r="B29" s="153"/>
      <c r="M29" s="154"/>
      <c r="N29" s="154"/>
      <c r="O29" s="154"/>
      <c r="P29" s="154"/>
    </row>
    <row r="30" spans="1:16" x14ac:dyDescent="0.15">
      <c r="B30" s="153"/>
      <c r="M30" s="154"/>
      <c r="N30" s="154"/>
      <c r="O30" s="154"/>
      <c r="P30" s="154"/>
    </row>
    <row r="31" spans="1:16" x14ac:dyDescent="0.15">
      <c r="B31" s="153"/>
      <c r="M31" s="154"/>
      <c r="N31" s="154"/>
      <c r="O31" s="154"/>
      <c r="P31" s="154"/>
    </row>
    <row r="32" spans="1:16" x14ac:dyDescent="0.15">
      <c r="B32" s="153"/>
      <c r="M32" s="154"/>
      <c r="N32" s="154"/>
      <c r="O32" s="154"/>
      <c r="P32" s="154"/>
    </row>
    <row r="33" spans="2:16" x14ac:dyDescent="0.15">
      <c r="B33" s="153"/>
      <c r="M33" s="154"/>
      <c r="N33" s="154"/>
      <c r="O33" s="154"/>
      <c r="P33" s="154"/>
    </row>
    <row r="34" spans="2:16" x14ac:dyDescent="0.15">
      <c r="B34" s="153"/>
      <c r="M34" s="154"/>
      <c r="N34" s="154"/>
      <c r="O34" s="154"/>
      <c r="P34" s="154"/>
    </row>
    <row r="35" spans="2:16" x14ac:dyDescent="0.15">
      <c r="B35" s="153"/>
      <c r="M35" s="154"/>
      <c r="N35" s="154"/>
      <c r="O35" s="154"/>
      <c r="P35" s="154"/>
    </row>
    <row r="36" spans="2:16" x14ac:dyDescent="0.15">
      <c r="B36" s="153"/>
      <c r="M36" s="154"/>
      <c r="N36" s="154"/>
      <c r="O36" s="154"/>
      <c r="P36" s="154"/>
    </row>
    <row r="37" spans="2:16" x14ac:dyDescent="0.15">
      <c r="B37" s="153"/>
      <c r="M37" s="154"/>
      <c r="N37" s="154"/>
      <c r="O37" s="154"/>
      <c r="P37" s="154"/>
    </row>
    <row r="38" spans="2:16" x14ac:dyDescent="0.15">
      <c r="B38" s="153"/>
      <c r="M38" s="154"/>
      <c r="N38" s="154"/>
      <c r="O38" s="154"/>
      <c r="P38" s="154"/>
    </row>
    <row r="39" spans="2:16" x14ac:dyDescent="0.15">
      <c r="B39" s="153"/>
      <c r="M39" s="154"/>
      <c r="N39" s="154"/>
      <c r="O39" s="154"/>
      <c r="P39" s="154"/>
    </row>
    <row r="40" spans="2:16" x14ac:dyDescent="0.15">
      <c r="B40" s="153"/>
      <c r="M40" s="154"/>
      <c r="N40" s="154"/>
      <c r="O40" s="154"/>
      <c r="P40" s="154"/>
    </row>
    <row r="41" spans="2:16" x14ac:dyDescent="0.15">
      <c r="B41" s="153"/>
      <c r="M41" s="154"/>
      <c r="N41" s="154"/>
      <c r="O41" s="154"/>
      <c r="P41" s="154"/>
    </row>
    <row r="42" spans="2:16" x14ac:dyDescent="0.15">
      <c r="B42" s="153"/>
      <c r="M42" s="154"/>
      <c r="N42" s="154"/>
      <c r="O42" s="154"/>
      <c r="P42" s="154"/>
    </row>
    <row r="43" spans="2:16" x14ac:dyDescent="0.15">
      <c r="B43" s="153"/>
      <c r="M43" s="154"/>
      <c r="N43" s="154"/>
      <c r="O43" s="154"/>
      <c r="P43" s="154"/>
    </row>
    <row r="44" spans="2:16" x14ac:dyDescent="0.15">
      <c r="B44" s="153"/>
      <c r="M44" s="154"/>
      <c r="N44" s="154"/>
      <c r="O44" s="154"/>
      <c r="P44" s="154"/>
    </row>
    <row r="45" spans="2:16" x14ac:dyDescent="0.15">
      <c r="B45" s="153"/>
      <c r="M45" s="154"/>
      <c r="N45" s="154"/>
      <c r="O45" s="154"/>
      <c r="P45" s="154"/>
    </row>
    <row r="46" spans="2:16" x14ac:dyDescent="0.15">
      <c r="B46" s="153"/>
      <c r="M46" s="154"/>
      <c r="N46" s="154"/>
      <c r="O46" s="154"/>
      <c r="P46" s="154"/>
    </row>
    <row r="47" spans="2:16" x14ac:dyDescent="0.15">
      <c r="B47" s="153"/>
      <c r="M47" s="154"/>
      <c r="N47" s="154"/>
      <c r="O47" s="154"/>
      <c r="P47" s="154"/>
    </row>
    <row r="48" spans="2:16" x14ac:dyDescent="0.15">
      <c r="B48" s="153"/>
      <c r="M48" s="154"/>
      <c r="N48" s="154"/>
      <c r="O48" s="154"/>
      <c r="P48" s="154"/>
    </row>
    <row r="49" spans="2:16" x14ac:dyDescent="0.15">
      <c r="B49" s="153"/>
      <c r="M49" s="154"/>
      <c r="N49" s="154"/>
      <c r="O49" s="154"/>
      <c r="P49" s="154"/>
    </row>
    <row r="50" spans="2:16" x14ac:dyDescent="0.15">
      <c r="B50" s="153"/>
      <c r="M50" s="154"/>
      <c r="N50" s="154"/>
      <c r="O50" s="154"/>
      <c r="P50" s="154"/>
    </row>
    <row r="51" spans="2:16" x14ac:dyDescent="0.15">
      <c r="B51" s="153"/>
      <c r="M51" s="154"/>
      <c r="N51" s="154"/>
      <c r="O51" s="154"/>
      <c r="P51" s="154"/>
    </row>
    <row r="52" spans="2:16" x14ac:dyDescent="0.15">
      <c r="B52" s="153"/>
      <c r="M52" s="154"/>
      <c r="N52" s="154"/>
      <c r="O52" s="154"/>
      <c r="P52" s="154"/>
    </row>
    <row r="53" spans="2:16" x14ac:dyDescent="0.15">
      <c r="B53" s="153"/>
      <c r="M53" s="154"/>
      <c r="N53" s="154"/>
      <c r="O53" s="154"/>
      <c r="P53" s="154"/>
    </row>
    <row r="54" spans="2:16" x14ac:dyDescent="0.15">
      <c r="B54" s="153"/>
      <c r="M54" s="154"/>
      <c r="N54" s="154"/>
      <c r="O54" s="154"/>
      <c r="P54" s="154"/>
    </row>
    <row r="55" spans="2:16" x14ac:dyDescent="0.15">
      <c r="B55" s="153"/>
      <c r="M55" s="154"/>
      <c r="N55" s="154"/>
      <c r="O55" s="154"/>
      <c r="P55" s="154"/>
    </row>
    <row r="56" spans="2:16" x14ac:dyDescent="0.15">
      <c r="B56" s="153"/>
      <c r="M56" s="154"/>
      <c r="N56" s="154"/>
      <c r="O56" s="154"/>
      <c r="P56" s="154"/>
    </row>
    <row r="57" spans="2:16" x14ac:dyDescent="0.15">
      <c r="B57" s="153"/>
      <c r="M57" s="154"/>
      <c r="N57" s="154"/>
      <c r="O57" s="154"/>
      <c r="P57" s="154"/>
    </row>
    <row r="58" spans="2:16" x14ac:dyDescent="0.15">
      <c r="B58" s="153"/>
      <c r="M58" s="154"/>
      <c r="N58" s="154"/>
      <c r="O58" s="154"/>
      <c r="P58" s="154"/>
    </row>
    <row r="59" spans="2:16" x14ac:dyDescent="0.15">
      <c r="B59" s="153"/>
      <c r="M59" s="154"/>
      <c r="N59" s="154"/>
      <c r="O59" s="154"/>
      <c r="P59" s="154"/>
    </row>
    <row r="60" spans="2:16" x14ac:dyDescent="0.15">
      <c r="B60" s="153"/>
      <c r="M60" s="154"/>
      <c r="N60" s="154"/>
      <c r="O60" s="154"/>
      <c r="P60" s="154"/>
    </row>
    <row r="61" spans="2:16" x14ac:dyDescent="0.15">
      <c r="B61" s="153"/>
      <c r="M61" s="154"/>
      <c r="N61" s="154"/>
      <c r="O61" s="154"/>
      <c r="P61" s="154"/>
    </row>
    <row r="62" spans="2:16" x14ac:dyDescent="0.15">
      <c r="B62" s="153"/>
      <c r="M62" s="154"/>
      <c r="N62" s="154"/>
      <c r="O62" s="154"/>
      <c r="P62" s="154"/>
    </row>
    <row r="63" spans="2:16" x14ac:dyDescent="0.15">
      <c r="B63" s="153"/>
      <c r="M63" s="154"/>
      <c r="N63" s="154"/>
      <c r="O63" s="154"/>
      <c r="P63" s="154"/>
    </row>
    <row r="64" spans="2:16" x14ac:dyDescent="0.15">
      <c r="B64" s="153"/>
      <c r="M64" s="154"/>
      <c r="N64" s="154"/>
      <c r="O64" s="154"/>
      <c r="P64" s="154"/>
    </row>
    <row r="65" spans="2:16" x14ac:dyDescent="0.15">
      <c r="B65" s="153"/>
      <c r="M65" s="154"/>
      <c r="N65" s="154"/>
      <c r="O65" s="154"/>
      <c r="P65" s="154"/>
    </row>
    <row r="66" spans="2:16" x14ac:dyDescent="0.15">
      <c r="B66" s="153"/>
      <c r="M66" s="154"/>
      <c r="N66" s="154"/>
      <c r="O66" s="154"/>
      <c r="P66" s="154"/>
    </row>
    <row r="67" spans="2:16" x14ac:dyDescent="0.15">
      <c r="B67" s="153"/>
      <c r="M67" s="154"/>
      <c r="N67" s="154"/>
      <c r="O67" s="154"/>
      <c r="P67" s="154"/>
    </row>
    <row r="68" spans="2:16" x14ac:dyDescent="0.15">
      <c r="B68" s="153"/>
      <c r="M68" s="154"/>
      <c r="N68" s="154"/>
      <c r="O68" s="154"/>
      <c r="P68" s="154"/>
    </row>
    <row r="69" spans="2:16" x14ac:dyDescent="0.15">
      <c r="B69" s="153"/>
      <c r="M69" s="154"/>
      <c r="N69" s="154"/>
      <c r="O69" s="154"/>
      <c r="P69" s="154"/>
    </row>
    <row r="70" spans="2:16" x14ac:dyDescent="0.15">
      <c r="B70" s="153"/>
      <c r="M70" s="154"/>
      <c r="N70" s="154"/>
      <c r="O70" s="154"/>
      <c r="P70" s="154"/>
    </row>
    <row r="71" spans="2:16" x14ac:dyDescent="0.15">
      <c r="B71" s="153"/>
      <c r="M71" s="154"/>
      <c r="N71" s="154"/>
      <c r="O71" s="154"/>
      <c r="P71" s="154"/>
    </row>
    <row r="72" spans="2:16" x14ac:dyDescent="0.15">
      <c r="B72" s="153"/>
      <c r="M72" s="154"/>
      <c r="N72" s="154"/>
      <c r="O72" s="154"/>
      <c r="P72" s="154"/>
    </row>
    <row r="73" spans="2:16" x14ac:dyDescent="0.15">
      <c r="B73" s="153"/>
      <c r="M73" s="154"/>
      <c r="N73" s="154"/>
      <c r="O73" s="154"/>
      <c r="P73" s="154"/>
    </row>
    <row r="74" spans="2:16" x14ac:dyDescent="0.15">
      <c r="B74" s="153"/>
      <c r="M74" s="154"/>
      <c r="N74" s="154"/>
      <c r="O74" s="154"/>
      <c r="P74" s="154"/>
    </row>
    <row r="75" spans="2:16" x14ac:dyDescent="0.15">
      <c r="B75" s="153"/>
      <c r="M75" s="154"/>
      <c r="N75" s="154"/>
      <c r="O75" s="154"/>
      <c r="P75" s="154"/>
    </row>
    <row r="76" spans="2:16" x14ac:dyDescent="0.15">
      <c r="B76" s="153"/>
      <c r="M76" s="154"/>
      <c r="N76" s="154"/>
      <c r="O76" s="154"/>
      <c r="P76" s="154"/>
    </row>
    <row r="77" spans="2:16" x14ac:dyDescent="0.15">
      <c r="B77" s="153"/>
      <c r="M77" s="154"/>
      <c r="N77" s="154"/>
      <c r="O77" s="154"/>
      <c r="P77" s="154"/>
    </row>
    <row r="78" spans="2:16" x14ac:dyDescent="0.15">
      <c r="B78" s="153"/>
      <c r="M78" s="154"/>
      <c r="N78" s="154"/>
      <c r="O78" s="154"/>
      <c r="P78" s="154"/>
    </row>
    <row r="79" spans="2:16" x14ac:dyDescent="0.15">
      <c r="B79" s="153"/>
      <c r="M79" s="154"/>
      <c r="N79" s="154"/>
      <c r="O79" s="154"/>
      <c r="P79" s="154"/>
    </row>
    <row r="80" spans="2:16" x14ac:dyDescent="0.15">
      <c r="B80" s="153"/>
      <c r="M80" s="154"/>
      <c r="N80" s="154"/>
      <c r="O80" s="154"/>
      <c r="P80" s="154"/>
    </row>
    <row r="81" spans="2:16" x14ac:dyDescent="0.15">
      <c r="B81" s="153"/>
      <c r="M81" s="154"/>
      <c r="N81" s="154"/>
      <c r="O81" s="154"/>
      <c r="P81" s="154"/>
    </row>
    <row r="82" spans="2:16" x14ac:dyDescent="0.15">
      <c r="B82" s="153"/>
      <c r="M82" s="154"/>
      <c r="N82" s="154"/>
      <c r="O82" s="154"/>
      <c r="P82" s="154"/>
    </row>
    <row r="83" spans="2:16" x14ac:dyDescent="0.15">
      <c r="B83" s="153"/>
      <c r="M83" s="154"/>
      <c r="N83" s="154"/>
      <c r="O83" s="154"/>
      <c r="P83" s="154"/>
    </row>
    <row r="84" spans="2:16" x14ac:dyDescent="0.15">
      <c r="B84" s="153"/>
      <c r="M84" s="154"/>
      <c r="N84" s="154"/>
      <c r="O84" s="154"/>
      <c r="P84" s="154"/>
    </row>
    <row r="85" spans="2:16" x14ac:dyDescent="0.15">
      <c r="B85" s="153"/>
      <c r="M85" s="154"/>
      <c r="N85" s="154"/>
      <c r="O85" s="154"/>
      <c r="P85" s="154"/>
    </row>
    <row r="86" spans="2:16" x14ac:dyDescent="0.15">
      <c r="B86" s="153"/>
      <c r="M86" s="154"/>
      <c r="N86" s="154"/>
      <c r="O86" s="154"/>
      <c r="P86" s="154"/>
    </row>
    <row r="87" spans="2:16" x14ac:dyDescent="0.15">
      <c r="B87" s="153"/>
      <c r="M87" s="154"/>
      <c r="N87" s="154"/>
      <c r="O87" s="154"/>
      <c r="P87" s="154"/>
    </row>
    <row r="88" spans="2:16" x14ac:dyDescent="0.15">
      <c r="B88" s="153"/>
      <c r="M88" s="154"/>
      <c r="N88" s="154"/>
      <c r="O88" s="154"/>
      <c r="P88" s="154"/>
    </row>
    <row r="89" spans="2:16" x14ac:dyDescent="0.15">
      <c r="B89" s="153"/>
      <c r="M89" s="154"/>
      <c r="N89" s="154"/>
      <c r="O89" s="154"/>
      <c r="P89" s="154"/>
    </row>
    <row r="90" spans="2:16" x14ac:dyDescent="0.15">
      <c r="B90" s="153"/>
      <c r="M90" s="154"/>
      <c r="N90" s="154"/>
      <c r="O90" s="154"/>
      <c r="P90" s="154"/>
    </row>
    <row r="91" spans="2:16" x14ac:dyDescent="0.15">
      <c r="B91" s="153"/>
      <c r="M91" s="154"/>
      <c r="N91" s="154"/>
      <c r="O91" s="154"/>
      <c r="P91" s="154"/>
    </row>
    <row r="92" spans="2:16" x14ac:dyDescent="0.15">
      <c r="B92" s="153"/>
      <c r="M92" s="154"/>
      <c r="N92" s="154"/>
      <c r="O92" s="154"/>
      <c r="P92" s="154"/>
    </row>
    <row r="93" spans="2:16" x14ac:dyDescent="0.15">
      <c r="B93" s="153"/>
      <c r="M93" s="154"/>
      <c r="N93" s="154"/>
      <c r="O93" s="154"/>
      <c r="P93" s="154"/>
    </row>
    <row r="94" spans="2:16" x14ac:dyDescent="0.15">
      <c r="B94" s="153"/>
      <c r="M94" s="154"/>
      <c r="N94" s="154"/>
      <c r="O94" s="154"/>
      <c r="P94" s="154"/>
    </row>
    <row r="95" spans="2:16" x14ac:dyDescent="0.15">
      <c r="B95" s="153"/>
      <c r="M95" s="154"/>
      <c r="N95" s="154"/>
      <c r="O95" s="154"/>
      <c r="P95" s="154"/>
    </row>
    <row r="96" spans="2:16" x14ac:dyDescent="0.15">
      <c r="B96" s="153"/>
      <c r="M96" s="154"/>
      <c r="N96" s="154"/>
      <c r="O96" s="154"/>
      <c r="P96" s="154"/>
    </row>
    <row r="97" spans="2:16" x14ac:dyDescent="0.15">
      <c r="B97" s="153"/>
      <c r="M97" s="154"/>
      <c r="N97" s="154"/>
      <c r="O97" s="154"/>
      <c r="P97" s="154"/>
    </row>
    <row r="98" spans="2:16" x14ac:dyDescent="0.15">
      <c r="B98" s="153"/>
      <c r="M98" s="154"/>
      <c r="N98" s="154"/>
      <c r="O98" s="154"/>
      <c r="P98" s="154"/>
    </row>
    <row r="99" spans="2:16" x14ac:dyDescent="0.15">
      <c r="B99" s="153"/>
      <c r="M99" s="154"/>
      <c r="N99" s="154"/>
      <c r="O99" s="154"/>
      <c r="P99" s="154"/>
    </row>
    <row r="100" spans="2:16" x14ac:dyDescent="0.15">
      <c r="B100" s="153"/>
      <c r="M100" s="154"/>
      <c r="N100" s="154"/>
      <c r="O100" s="154"/>
      <c r="P100" s="154"/>
    </row>
    <row r="101" spans="2:16" x14ac:dyDescent="0.15">
      <c r="B101" s="153"/>
      <c r="M101" s="154"/>
      <c r="N101" s="154"/>
      <c r="O101" s="154"/>
      <c r="P101" s="154"/>
    </row>
    <row r="102" spans="2:16" x14ac:dyDescent="0.15">
      <c r="B102" s="153"/>
      <c r="M102" s="154"/>
      <c r="N102" s="154"/>
      <c r="O102" s="154"/>
      <c r="P102" s="154"/>
    </row>
    <row r="103" spans="2:16" x14ac:dyDescent="0.15">
      <c r="B103" s="153"/>
      <c r="M103" s="154"/>
      <c r="N103" s="154"/>
      <c r="O103" s="154"/>
      <c r="P103" s="154"/>
    </row>
    <row r="104" spans="2:16" x14ac:dyDescent="0.15">
      <c r="B104" s="153"/>
      <c r="M104" s="154"/>
      <c r="N104" s="154"/>
      <c r="O104" s="154"/>
      <c r="P104" s="154"/>
    </row>
    <row r="105" spans="2:16" x14ac:dyDescent="0.15">
      <c r="B105" s="153"/>
      <c r="M105" s="154"/>
      <c r="N105" s="154"/>
      <c r="O105" s="154"/>
      <c r="P105" s="154"/>
    </row>
    <row r="106" spans="2:16" x14ac:dyDescent="0.15">
      <c r="B106" s="153"/>
      <c r="M106" s="154"/>
      <c r="N106" s="154"/>
      <c r="O106" s="154"/>
      <c r="P106" s="154"/>
    </row>
    <row r="107" spans="2:16" x14ac:dyDescent="0.15">
      <c r="B107" s="153"/>
      <c r="M107" s="154"/>
      <c r="N107" s="154"/>
      <c r="O107" s="154"/>
      <c r="P107" s="154"/>
    </row>
    <row r="108" spans="2:16" x14ac:dyDescent="0.15">
      <c r="B108" s="153"/>
      <c r="M108" s="154"/>
      <c r="N108" s="154"/>
      <c r="O108" s="154"/>
      <c r="P108" s="154"/>
    </row>
    <row r="109" spans="2:16" x14ac:dyDescent="0.15">
      <c r="B109" s="153"/>
      <c r="M109" s="154"/>
      <c r="N109" s="154"/>
      <c r="O109" s="154"/>
      <c r="P109" s="154"/>
    </row>
    <row r="110" spans="2:16" x14ac:dyDescent="0.15">
      <c r="B110" s="153"/>
      <c r="M110" s="154"/>
      <c r="N110" s="154"/>
      <c r="O110" s="154"/>
      <c r="P110" s="154"/>
    </row>
    <row r="111" spans="2:16" x14ac:dyDescent="0.15">
      <c r="B111" s="153"/>
      <c r="M111" s="154"/>
      <c r="N111" s="154"/>
      <c r="O111" s="154"/>
      <c r="P111" s="154"/>
    </row>
    <row r="112" spans="2:16" x14ac:dyDescent="0.15">
      <c r="B112" s="153"/>
      <c r="M112" s="154"/>
      <c r="N112" s="154"/>
      <c r="O112" s="154"/>
      <c r="P112" s="154"/>
    </row>
    <row r="113" spans="2:16" x14ac:dyDescent="0.15">
      <c r="B113" s="153"/>
      <c r="M113" s="154"/>
      <c r="N113" s="154"/>
      <c r="O113" s="154"/>
      <c r="P113" s="154"/>
    </row>
    <row r="114" spans="2:16" x14ac:dyDescent="0.15">
      <c r="B114" s="153"/>
      <c r="M114" s="154"/>
      <c r="N114" s="154"/>
      <c r="O114" s="154"/>
      <c r="P114" s="154"/>
    </row>
    <row r="115" spans="2:16" x14ac:dyDescent="0.15">
      <c r="B115" s="153"/>
      <c r="M115" s="154"/>
      <c r="N115" s="154"/>
      <c r="O115" s="154"/>
      <c r="P115" s="154"/>
    </row>
    <row r="116" spans="2:16" x14ac:dyDescent="0.15">
      <c r="B116" s="153"/>
      <c r="M116" s="154"/>
      <c r="N116" s="154"/>
      <c r="O116" s="154"/>
      <c r="P116" s="154"/>
    </row>
    <row r="117" spans="2:16" x14ac:dyDescent="0.15">
      <c r="B117" s="153"/>
      <c r="M117" s="154"/>
      <c r="N117" s="154"/>
      <c r="O117" s="154"/>
      <c r="P117" s="154"/>
    </row>
    <row r="118" spans="2:16" x14ac:dyDescent="0.15">
      <c r="B118" s="153"/>
      <c r="M118" s="154"/>
      <c r="N118" s="154"/>
      <c r="O118" s="154"/>
      <c r="P118" s="154"/>
    </row>
    <row r="119" spans="2:16" x14ac:dyDescent="0.15">
      <c r="B119" s="153"/>
      <c r="M119" s="154"/>
      <c r="N119" s="154"/>
      <c r="O119" s="154"/>
      <c r="P119" s="154"/>
    </row>
    <row r="120" spans="2:16" x14ac:dyDescent="0.15">
      <c r="B120" s="153"/>
      <c r="M120" s="154"/>
      <c r="N120" s="154"/>
      <c r="O120" s="154"/>
      <c r="P120" s="154"/>
    </row>
    <row r="121" spans="2:16" x14ac:dyDescent="0.15">
      <c r="B121" s="153"/>
      <c r="M121" s="154"/>
      <c r="N121" s="154"/>
      <c r="O121" s="154"/>
      <c r="P121" s="154"/>
    </row>
    <row r="122" spans="2:16" x14ac:dyDescent="0.15">
      <c r="B122" s="153"/>
      <c r="M122" s="154"/>
      <c r="N122" s="154"/>
      <c r="O122" s="154"/>
      <c r="P122" s="154"/>
    </row>
    <row r="123" spans="2:16" x14ac:dyDescent="0.15">
      <c r="B123" s="153"/>
      <c r="M123" s="154"/>
      <c r="N123" s="154"/>
      <c r="O123" s="154"/>
      <c r="P123" s="154"/>
    </row>
    <row r="124" spans="2:16" x14ac:dyDescent="0.15">
      <c r="B124" s="153"/>
      <c r="M124" s="154"/>
      <c r="N124" s="154"/>
      <c r="O124" s="154"/>
      <c r="P124" s="154"/>
    </row>
    <row r="125" spans="2:16" x14ac:dyDescent="0.15">
      <c r="B125" s="153"/>
      <c r="M125" s="154"/>
      <c r="N125" s="154"/>
      <c r="O125" s="154"/>
      <c r="P125" s="154"/>
    </row>
    <row r="126" spans="2:16" x14ac:dyDescent="0.15">
      <c r="B126" s="153"/>
      <c r="M126" s="154"/>
      <c r="N126" s="154"/>
      <c r="O126" s="154"/>
      <c r="P126" s="154"/>
    </row>
    <row r="127" spans="2:16" x14ac:dyDescent="0.15">
      <c r="B127" s="153"/>
      <c r="M127" s="154"/>
      <c r="N127" s="154"/>
      <c r="O127" s="154"/>
      <c r="P127" s="154"/>
    </row>
    <row r="128" spans="2:16" x14ac:dyDescent="0.15">
      <c r="B128" s="153"/>
      <c r="M128" s="154"/>
      <c r="N128" s="154"/>
      <c r="O128" s="154"/>
      <c r="P128" s="154"/>
    </row>
    <row r="129" spans="2:16" x14ac:dyDescent="0.15">
      <c r="B129" s="153"/>
      <c r="M129" s="154"/>
      <c r="N129" s="154"/>
      <c r="O129" s="154"/>
      <c r="P129" s="154"/>
    </row>
    <row r="130" spans="2:16" x14ac:dyDescent="0.15">
      <c r="B130" s="153"/>
      <c r="M130" s="154"/>
      <c r="N130" s="154"/>
      <c r="O130" s="154"/>
      <c r="P130" s="154"/>
    </row>
    <row r="131" spans="2:16" x14ac:dyDescent="0.15">
      <c r="B131" s="153"/>
      <c r="M131" s="154"/>
      <c r="N131" s="154"/>
      <c r="O131" s="154"/>
      <c r="P131" s="154"/>
    </row>
    <row r="132" spans="2:16" x14ac:dyDescent="0.15">
      <c r="B132" s="153"/>
      <c r="M132" s="154"/>
      <c r="N132" s="154"/>
      <c r="O132" s="154"/>
      <c r="P132" s="154"/>
    </row>
    <row r="133" spans="2:16" x14ac:dyDescent="0.15">
      <c r="B133" s="153"/>
      <c r="M133" s="154"/>
      <c r="N133" s="154"/>
      <c r="O133" s="154"/>
      <c r="P133" s="154"/>
    </row>
    <row r="134" spans="2:16" x14ac:dyDescent="0.15">
      <c r="B134" s="153"/>
      <c r="M134" s="154"/>
      <c r="N134" s="154"/>
      <c r="O134" s="154"/>
      <c r="P134" s="154"/>
    </row>
    <row r="135" spans="2:16" x14ac:dyDescent="0.15">
      <c r="B135" s="153"/>
      <c r="M135" s="154"/>
      <c r="N135" s="154"/>
      <c r="O135" s="154"/>
      <c r="P135" s="154"/>
    </row>
    <row r="136" spans="2:16" x14ac:dyDescent="0.15">
      <c r="B136" s="153"/>
      <c r="M136" s="154"/>
      <c r="N136" s="154"/>
      <c r="O136" s="154"/>
      <c r="P136" s="154"/>
    </row>
    <row r="137" spans="2:16" x14ac:dyDescent="0.15">
      <c r="B137" s="153"/>
      <c r="M137" s="154"/>
      <c r="N137" s="154"/>
      <c r="O137" s="154"/>
      <c r="P137" s="154"/>
    </row>
    <row r="138" spans="2:16" x14ac:dyDescent="0.15">
      <c r="B138" s="153"/>
      <c r="M138" s="154"/>
      <c r="N138" s="154"/>
      <c r="O138" s="154"/>
      <c r="P138" s="154"/>
    </row>
    <row r="139" spans="2:16" x14ac:dyDescent="0.15">
      <c r="B139" s="153"/>
      <c r="M139" s="154"/>
      <c r="N139" s="154"/>
      <c r="O139" s="154"/>
      <c r="P139" s="154"/>
    </row>
    <row r="140" spans="2:16" x14ac:dyDescent="0.15">
      <c r="B140" s="153"/>
      <c r="M140" s="154"/>
      <c r="N140" s="154"/>
      <c r="O140" s="154"/>
      <c r="P140" s="154"/>
    </row>
    <row r="141" spans="2:16" x14ac:dyDescent="0.15">
      <c r="B141" s="153"/>
      <c r="M141" s="154"/>
      <c r="N141" s="154"/>
      <c r="O141" s="154"/>
      <c r="P141" s="154"/>
    </row>
    <row r="142" spans="2:16" x14ac:dyDescent="0.15">
      <c r="B142" s="153"/>
      <c r="M142" s="154"/>
      <c r="N142" s="154"/>
      <c r="O142" s="154"/>
      <c r="P142" s="154"/>
    </row>
    <row r="143" spans="2:16" x14ac:dyDescent="0.15">
      <c r="B143" s="153"/>
      <c r="M143" s="154"/>
      <c r="N143" s="154"/>
      <c r="O143" s="154"/>
      <c r="P143" s="154"/>
    </row>
    <row r="144" spans="2:16" x14ac:dyDescent="0.15">
      <c r="B144" s="153"/>
      <c r="M144" s="154"/>
      <c r="N144" s="154"/>
      <c r="O144" s="154"/>
      <c r="P144" s="154"/>
    </row>
    <row r="145" spans="2:16" x14ac:dyDescent="0.15">
      <c r="B145" s="153"/>
      <c r="M145" s="154"/>
      <c r="N145" s="154"/>
      <c r="O145" s="154"/>
      <c r="P145" s="154"/>
    </row>
    <row r="146" spans="2:16" x14ac:dyDescent="0.15">
      <c r="B146" s="153"/>
      <c r="M146" s="154"/>
      <c r="N146" s="154"/>
      <c r="O146" s="154"/>
      <c r="P146" s="154"/>
    </row>
    <row r="147" spans="2:16" x14ac:dyDescent="0.15">
      <c r="B147" s="153"/>
      <c r="M147" s="154"/>
      <c r="N147" s="154"/>
      <c r="O147" s="154"/>
      <c r="P147" s="154"/>
    </row>
    <row r="148" spans="2:16" x14ac:dyDescent="0.15">
      <c r="B148" s="153"/>
      <c r="M148" s="154"/>
      <c r="N148" s="154"/>
      <c r="O148" s="154"/>
      <c r="P148" s="154"/>
    </row>
    <row r="149" spans="2:16" x14ac:dyDescent="0.15">
      <c r="B149" s="153"/>
      <c r="M149" s="154"/>
      <c r="N149" s="154"/>
      <c r="O149" s="154"/>
      <c r="P149" s="154"/>
    </row>
    <row r="150" spans="2:16" x14ac:dyDescent="0.15">
      <c r="B150" s="153"/>
      <c r="M150" s="154"/>
      <c r="N150" s="154"/>
      <c r="O150" s="154"/>
      <c r="P150" s="154"/>
    </row>
    <row r="151" spans="2:16" x14ac:dyDescent="0.15">
      <c r="B151" s="153"/>
      <c r="M151" s="154"/>
      <c r="N151" s="154"/>
      <c r="O151" s="154"/>
      <c r="P151" s="154"/>
    </row>
    <row r="152" spans="2:16" x14ac:dyDescent="0.15">
      <c r="B152" s="153"/>
      <c r="M152" s="154"/>
      <c r="N152" s="154"/>
      <c r="O152" s="154"/>
      <c r="P152" s="154"/>
    </row>
    <row r="153" spans="2:16" x14ac:dyDescent="0.15">
      <c r="B153" s="153"/>
      <c r="M153" s="154"/>
      <c r="N153" s="154"/>
      <c r="O153" s="154"/>
      <c r="P153" s="154"/>
    </row>
    <row r="154" spans="2:16" x14ac:dyDescent="0.15">
      <c r="B154" s="153"/>
      <c r="M154" s="154"/>
      <c r="N154" s="154"/>
      <c r="O154" s="154"/>
      <c r="P154" s="154"/>
    </row>
    <row r="155" spans="2:16" x14ac:dyDescent="0.15">
      <c r="B155" s="153"/>
      <c r="M155" s="154"/>
      <c r="N155" s="154"/>
      <c r="O155" s="154"/>
      <c r="P155" s="154"/>
    </row>
    <row r="156" spans="2:16" x14ac:dyDescent="0.15">
      <c r="B156" s="153"/>
      <c r="M156" s="154"/>
      <c r="N156" s="154"/>
      <c r="O156" s="154"/>
      <c r="P156" s="154"/>
    </row>
    <row r="157" spans="2:16" x14ac:dyDescent="0.15">
      <c r="B157" s="153"/>
      <c r="M157" s="154"/>
      <c r="N157" s="154"/>
      <c r="O157" s="154"/>
      <c r="P157" s="154"/>
    </row>
    <row r="158" spans="2:16" x14ac:dyDescent="0.15">
      <c r="B158" s="153"/>
      <c r="M158" s="154"/>
      <c r="N158" s="154"/>
      <c r="O158" s="154"/>
      <c r="P158" s="154"/>
    </row>
    <row r="159" spans="2:16" x14ac:dyDescent="0.15">
      <c r="B159" s="153"/>
      <c r="M159" s="154"/>
      <c r="N159" s="154"/>
      <c r="O159" s="154"/>
      <c r="P159" s="154"/>
    </row>
    <row r="160" spans="2:16" x14ac:dyDescent="0.15">
      <c r="B160" s="153"/>
      <c r="M160" s="154"/>
      <c r="N160" s="154"/>
      <c r="O160" s="154"/>
      <c r="P160" s="154"/>
    </row>
    <row r="161" spans="2:16" x14ac:dyDescent="0.15">
      <c r="B161" s="153"/>
      <c r="M161" s="154"/>
      <c r="N161" s="154"/>
      <c r="O161" s="154"/>
      <c r="P161" s="154"/>
    </row>
    <row r="162" spans="2:16" x14ac:dyDescent="0.15">
      <c r="B162" s="153"/>
      <c r="M162" s="154"/>
      <c r="N162" s="154"/>
      <c r="O162" s="154"/>
      <c r="P162" s="154"/>
    </row>
    <row r="163" spans="2:16" x14ac:dyDescent="0.15">
      <c r="B163" s="153"/>
      <c r="M163" s="154"/>
      <c r="N163" s="154"/>
      <c r="O163" s="154"/>
      <c r="P163" s="154"/>
    </row>
    <row r="164" spans="2:16" x14ac:dyDescent="0.15">
      <c r="B164" s="153"/>
      <c r="M164" s="154"/>
      <c r="N164" s="154"/>
      <c r="O164" s="154"/>
      <c r="P164" s="154"/>
    </row>
    <row r="165" spans="2:16" x14ac:dyDescent="0.15">
      <c r="B165" s="153"/>
      <c r="M165" s="154"/>
      <c r="N165" s="154"/>
      <c r="O165" s="154"/>
      <c r="P165" s="154"/>
    </row>
    <row r="166" spans="2:16" x14ac:dyDescent="0.15">
      <c r="B166" s="153"/>
      <c r="M166" s="154"/>
      <c r="N166" s="154"/>
      <c r="O166" s="154"/>
      <c r="P166" s="154"/>
    </row>
    <row r="167" spans="2:16" x14ac:dyDescent="0.15">
      <c r="B167" s="153"/>
      <c r="M167" s="154"/>
      <c r="N167" s="154"/>
      <c r="O167" s="154"/>
      <c r="P167" s="154"/>
    </row>
    <row r="168" spans="2:16" x14ac:dyDescent="0.15">
      <c r="B168" s="153"/>
      <c r="M168" s="154"/>
      <c r="N168" s="154"/>
      <c r="O168" s="154"/>
      <c r="P168" s="154"/>
    </row>
    <row r="169" spans="2:16" x14ac:dyDescent="0.15">
      <c r="B169" s="153"/>
      <c r="M169" s="154"/>
      <c r="N169" s="154"/>
      <c r="O169" s="154"/>
      <c r="P169" s="154"/>
    </row>
    <row r="170" spans="2:16" x14ac:dyDescent="0.15">
      <c r="B170" s="153"/>
      <c r="M170" s="154"/>
      <c r="N170" s="154"/>
      <c r="O170" s="154"/>
      <c r="P170" s="154"/>
    </row>
    <row r="171" spans="2:16" x14ac:dyDescent="0.15">
      <c r="B171" s="153"/>
      <c r="M171" s="154"/>
      <c r="N171" s="154"/>
      <c r="O171" s="154"/>
      <c r="P171" s="154"/>
    </row>
    <row r="172" spans="2:16" x14ac:dyDescent="0.15">
      <c r="B172" s="153"/>
      <c r="M172" s="154"/>
      <c r="N172" s="154"/>
      <c r="O172" s="154"/>
      <c r="P172" s="154"/>
    </row>
    <row r="173" spans="2:16" x14ac:dyDescent="0.15">
      <c r="B173" s="153"/>
      <c r="M173" s="154"/>
      <c r="N173" s="154"/>
      <c r="O173" s="154"/>
      <c r="P173" s="154"/>
    </row>
    <row r="174" spans="2:16" x14ac:dyDescent="0.15">
      <c r="B174" s="153"/>
      <c r="M174" s="154"/>
      <c r="N174" s="154"/>
      <c r="O174" s="154"/>
      <c r="P174" s="154"/>
    </row>
    <row r="175" spans="2:16" x14ac:dyDescent="0.15">
      <c r="B175" s="153"/>
      <c r="M175" s="154"/>
      <c r="N175" s="154"/>
      <c r="O175" s="154"/>
      <c r="P175" s="154"/>
    </row>
    <row r="176" spans="2:16" x14ac:dyDescent="0.15">
      <c r="B176" s="153"/>
      <c r="M176" s="154"/>
      <c r="N176" s="154"/>
      <c r="O176" s="154"/>
      <c r="P176" s="154"/>
    </row>
    <row r="177" spans="2:16" x14ac:dyDescent="0.15">
      <c r="B177" s="153"/>
      <c r="M177" s="154"/>
      <c r="N177" s="154"/>
      <c r="O177" s="154"/>
      <c r="P177" s="154"/>
    </row>
    <row r="178" spans="2:16" x14ac:dyDescent="0.15">
      <c r="B178" s="153"/>
      <c r="M178" s="154"/>
      <c r="N178" s="154"/>
      <c r="O178" s="154"/>
      <c r="P178" s="154"/>
    </row>
    <row r="179" spans="2:16" x14ac:dyDescent="0.15">
      <c r="B179" s="153"/>
      <c r="M179" s="154"/>
      <c r="N179" s="154"/>
      <c r="O179" s="154"/>
      <c r="P179" s="154"/>
    </row>
    <row r="180" spans="2:16" x14ac:dyDescent="0.15">
      <c r="B180" s="153"/>
      <c r="M180" s="154"/>
      <c r="N180" s="154"/>
      <c r="O180" s="154"/>
      <c r="P180" s="154"/>
    </row>
    <row r="181" spans="2:16" x14ac:dyDescent="0.15">
      <c r="B181" s="153"/>
      <c r="M181" s="154"/>
      <c r="N181" s="154"/>
      <c r="O181" s="154"/>
      <c r="P181" s="154"/>
    </row>
    <row r="182" spans="2:16" x14ac:dyDescent="0.15">
      <c r="B182" s="153"/>
      <c r="M182" s="154"/>
      <c r="N182" s="154"/>
      <c r="O182" s="154"/>
      <c r="P182" s="154"/>
    </row>
    <row r="183" spans="2:16" x14ac:dyDescent="0.15">
      <c r="B183" s="153"/>
      <c r="M183" s="154"/>
      <c r="N183" s="154"/>
      <c r="O183" s="154"/>
      <c r="P183" s="154"/>
    </row>
    <row r="184" spans="2:16" x14ac:dyDescent="0.15">
      <c r="B184" s="153"/>
      <c r="M184" s="154"/>
      <c r="N184" s="154"/>
      <c r="O184" s="154"/>
      <c r="P184" s="154"/>
    </row>
    <row r="185" spans="2:16" x14ac:dyDescent="0.15">
      <c r="B185" s="153"/>
      <c r="M185" s="154"/>
      <c r="N185" s="154"/>
      <c r="O185" s="154"/>
      <c r="P185" s="154"/>
    </row>
    <row r="186" spans="2:16" x14ac:dyDescent="0.15">
      <c r="B186" s="153"/>
      <c r="M186" s="154"/>
      <c r="N186" s="154"/>
      <c r="O186" s="154"/>
      <c r="P186" s="154"/>
    </row>
    <row r="187" spans="2:16" x14ac:dyDescent="0.15">
      <c r="B187" s="153"/>
      <c r="M187" s="154"/>
      <c r="N187" s="154"/>
      <c r="O187" s="154"/>
      <c r="P187" s="154"/>
    </row>
    <row r="188" spans="2:16" x14ac:dyDescent="0.15">
      <c r="B188" s="153"/>
      <c r="M188" s="154"/>
      <c r="N188" s="154"/>
      <c r="O188" s="154"/>
      <c r="P188" s="154"/>
    </row>
    <row r="189" spans="2:16" x14ac:dyDescent="0.15">
      <c r="B189" s="153"/>
      <c r="M189" s="154"/>
      <c r="N189" s="154"/>
      <c r="O189" s="154"/>
      <c r="P189" s="154"/>
    </row>
    <row r="190" spans="2:16" x14ac:dyDescent="0.15">
      <c r="B190" s="153"/>
      <c r="M190" s="154"/>
      <c r="N190" s="154"/>
      <c r="O190" s="154"/>
      <c r="P190" s="154"/>
    </row>
    <row r="191" spans="2:16" x14ac:dyDescent="0.15">
      <c r="B191" s="153"/>
      <c r="M191" s="154"/>
      <c r="N191" s="154"/>
      <c r="O191" s="154"/>
      <c r="P191" s="154"/>
    </row>
    <row r="192" spans="2:16" x14ac:dyDescent="0.15">
      <c r="B192" s="153"/>
      <c r="M192" s="154"/>
      <c r="N192" s="154"/>
      <c r="O192" s="154"/>
      <c r="P192" s="154"/>
    </row>
    <row r="193" spans="2:16" x14ac:dyDescent="0.15">
      <c r="B193" s="153"/>
      <c r="M193" s="154"/>
      <c r="N193" s="154"/>
      <c r="O193" s="154"/>
      <c r="P193" s="154"/>
    </row>
    <row r="194" spans="2:16" x14ac:dyDescent="0.15">
      <c r="B194" s="153"/>
      <c r="M194" s="154"/>
      <c r="N194" s="154"/>
      <c r="O194" s="154"/>
      <c r="P194" s="154"/>
    </row>
    <row r="195" spans="2:16" x14ac:dyDescent="0.15">
      <c r="B195" s="153"/>
      <c r="M195" s="154"/>
      <c r="N195" s="154"/>
      <c r="O195" s="154"/>
      <c r="P195" s="154"/>
    </row>
    <row r="196" spans="2:16" x14ac:dyDescent="0.15">
      <c r="B196" s="153"/>
      <c r="M196" s="154"/>
      <c r="N196" s="154"/>
      <c r="O196" s="154"/>
      <c r="P196" s="154"/>
    </row>
    <row r="197" spans="2:16" x14ac:dyDescent="0.15">
      <c r="B197" s="153"/>
      <c r="M197" s="154"/>
      <c r="N197" s="154"/>
      <c r="O197" s="154"/>
      <c r="P197" s="154"/>
    </row>
    <row r="198" spans="2:16" x14ac:dyDescent="0.15">
      <c r="B198" s="153"/>
      <c r="M198" s="154"/>
      <c r="N198" s="154"/>
      <c r="O198" s="154"/>
      <c r="P198" s="154"/>
    </row>
    <row r="199" spans="2:16" x14ac:dyDescent="0.15">
      <c r="B199" s="153"/>
      <c r="M199" s="154"/>
      <c r="N199" s="154"/>
      <c r="O199" s="154"/>
      <c r="P199" s="154"/>
    </row>
    <row r="200" spans="2:16" x14ac:dyDescent="0.15">
      <c r="B200" s="153"/>
      <c r="M200" s="154"/>
      <c r="N200" s="154"/>
      <c r="O200" s="154"/>
      <c r="P200" s="154"/>
    </row>
    <row r="201" spans="2:16" x14ac:dyDescent="0.15">
      <c r="B201" s="153"/>
      <c r="M201" s="154"/>
      <c r="N201" s="154"/>
      <c r="O201" s="154"/>
      <c r="P201" s="154"/>
    </row>
    <row r="202" spans="2:16" x14ac:dyDescent="0.15">
      <c r="B202" s="153"/>
      <c r="M202" s="154"/>
      <c r="N202" s="154"/>
      <c r="O202" s="154"/>
      <c r="P202" s="154"/>
    </row>
    <row r="203" spans="2:16" x14ac:dyDescent="0.15">
      <c r="B203" s="153"/>
      <c r="M203" s="154"/>
      <c r="N203" s="154"/>
      <c r="O203" s="154"/>
      <c r="P203" s="154"/>
    </row>
    <row r="204" spans="2:16" x14ac:dyDescent="0.15">
      <c r="B204" s="153"/>
      <c r="M204" s="154"/>
      <c r="N204" s="154"/>
      <c r="O204" s="154"/>
      <c r="P204" s="154"/>
    </row>
    <row r="205" spans="2:16" x14ac:dyDescent="0.15">
      <c r="B205" s="153"/>
      <c r="M205" s="154"/>
      <c r="N205" s="154"/>
      <c r="O205" s="154"/>
      <c r="P205" s="154"/>
    </row>
    <row r="206" spans="2:16" x14ac:dyDescent="0.15">
      <c r="B206" s="153"/>
      <c r="M206" s="154"/>
      <c r="N206" s="154"/>
      <c r="O206" s="154"/>
      <c r="P206" s="154"/>
    </row>
    <row r="207" spans="2:16" x14ac:dyDescent="0.15">
      <c r="B207" s="153"/>
      <c r="M207" s="154"/>
      <c r="N207" s="154"/>
      <c r="O207" s="154"/>
      <c r="P207" s="154"/>
    </row>
    <row r="208" spans="2:16" x14ac:dyDescent="0.15">
      <c r="B208" s="153"/>
      <c r="M208" s="154"/>
      <c r="N208" s="154"/>
      <c r="O208" s="154"/>
      <c r="P208" s="154"/>
    </row>
    <row r="209" spans="2:16" x14ac:dyDescent="0.15">
      <c r="B209" s="153"/>
      <c r="M209" s="154"/>
      <c r="N209" s="154"/>
      <c r="O209" s="154"/>
      <c r="P209" s="154"/>
    </row>
    <row r="210" spans="2:16" x14ac:dyDescent="0.15">
      <c r="B210" s="153"/>
      <c r="M210" s="154"/>
      <c r="N210" s="154"/>
      <c r="O210" s="154"/>
      <c r="P210" s="154"/>
    </row>
    <row r="211" spans="2:16" x14ac:dyDescent="0.15">
      <c r="B211" s="153"/>
      <c r="M211" s="154"/>
      <c r="N211" s="154"/>
      <c r="O211" s="154"/>
      <c r="P211" s="154"/>
    </row>
    <row r="212" spans="2:16" x14ac:dyDescent="0.15">
      <c r="B212" s="153"/>
      <c r="M212" s="154"/>
      <c r="N212" s="154"/>
      <c r="O212" s="154"/>
      <c r="P212" s="154"/>
    </row>
  </sheetData>
  <mergeCells count="7">
    <mergeCell ref="P3:P4"/>
    <mergeCell ref="A1:A2"/>
    <mergeCell ref="A3:A4"/>
    <mergeCell ref="B3:J3"/>
    <mergeCell ref="K3:K4"/>
    <mergeCell ref="L3:L4"/>
    <mergeCell ref="M3:O3"/>
  </mergeCells>
  <phoneticPr fontId="2"/>
  <pageMargins left="0.70866141732283472" right="0.70866141732283472" top="0.74803149606299213" bottom="0.74803149606299213" header="0.31496062992125984" footer="0.31496062992125984"/>
  <pageSetup paperSize="9" scale="6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opLeftCell="A4" zoomScaleNormal="100" workbookViewId="0">
      <selection activeCell="C21" sqref="C21"/>
    </sheetView>
  </sheetViews>
  <sheetFormatPr defaultRowHeight="13.5" x14ac:dyDescent="0.15"/>
  <cols>
    <col min="1" max="1" width="5.375" style="1" customWidth="1"/>
    <col min="2" max="2" width="3.5" style="1" bestFit="1" customWidth="1"/>
    <col min="3" max="3" width="6.5" style="1" bestFit="1" customWidth="1"/>
    <col min="4" max="6" width="7.125" style="1" bestFit="1" customWidth="1"/>
    <col min="7" max="7" width="7.625" style="1" bestFit="1" customWidth="1"/>
    <col min="8" max="11" width="7.125" style="1" bestFit="1" customWidth="1"/>
    <col min="12" max="16384" width="9" style="1"/>
  </cols>
  <sheetData>
    <row r="1" spans="1:11" ht="17.25" x14ac:dyDescent="0.15">
      <c r="A1" s="61" t="s">
        <v>120</v>
      </c>
      <c r="F1" s="25" t="s">
        <v>640</v>
      </c>
    </row>
    <row r="3" spans="1:11" ht="23.25" customHeight="1" x14ac:dyDescent="0.15">
      <c r="A3" s="61" t="s">
        <v>648</v>
      </c>
      <c r="B3" s="2"/>
      <c r="I3" s="3"/>
      <c r="J3" s="3"/>
      <c r="K3" s="2"/>
    </row>
    <row r="4" spans="1:11" ht="12.75" customHeight="1" x14ac:dyDescent="0.15">
      <c r="A4" s="274" t="s">
        <v>0</v>
      </c>
      <c r="B4" s="275"/>
      <c r="C4" s="278" t="s">
        <v>1</v>
      </c>
      <c r="D4" s="4"/>
      <c r="E4" s="5"/>
      <c r="F4" s="278" t="s">
        <v>2</v>
      </c>
      <c r="G4" s="6"/>
      <c r="H4" s="6"/>
      <c r="I4" s="278" t="s">
        <v>3</v>
      </c>
      <c r="J4" s="6"/>
      <c r="K4" s="18"/>
    </row>
    <row r="5" spans="1:11" ht="12.75" customHeight="1" x14ac:dyDescent="0.15">
      <c r="A5" s="276"/>
      <c r="B5" s="277"/>
      <c r="C5" s="279"/>
      <c r="D5" s="272" t="s">
        <v>4</v>
      </c>
      <c r="E5" s="273"/>
      <c r="F5" s="279"/>
      <c r="G5" s="272" t="s">
        <v>4</v>
      </c>
      <c r="H5" s="273"/>
      <c r="I5" s="279"/>
      <c r="J5" s="272" t="s">
        <v>4</v>
      </c>
      <c r="K5" s="273"/>
    </row>
    <row r="6" spans="1:11" ht="12.75" customHeight="1" x14ac:dyDescent="0.15">
      <c r="A6" s="276"/>
      <c r="B6" s="277"/>
      <c r="C6" s="279"/>
      <c r="D6" s="10" t="s">
        <v>5</v>
      </c>
      <c r="E6" s="10" t="s">
        <v>6</v>
      </c>
      <c r="F6" s="279"/>
      <c r="G6" s="10" t="s">
        <v>5</v>
      </c>
      <c r="H6" s="10" t="s">
        <v>6</v>
      </c>
      <c r="I6" s="279"/>
      <c r="J6" s="10" t="s">
        <v>5</v>
      </c>
      <c r="K6" s="64" t="s">
        <v>6</v>
      </c>
    </row>
    <row r="7" spans="1:11" ht="15.75" customHeight="1" x14ac:dyDescent="0.15">
      <c r="A7" s="80" t="s">
        <v>7</v>
      </c>
      <c r="B7" s="84">
        <v>54</v>
      </c>
      <c r="C7" s="87">
        <v>4708</v>
      </c>
      <c r="D7" s="85">
        <v>11.6</v>
      </c>
      <c r="E7" s="85">
        <v>3.6</v>
      </c>
      <c r="F7" s="86">
        <v>1217</v>
      </c>
      <c r="G7" s="85">
        <v>33.700000000000003</v>
      </c>
      <c r="H7" s="85">
        <v>9.9</v>
      </c>
      <c r="I7" s="86">
        <v>3491</v>
      </c>
      <c r="J7" s="85">
        <v>5.5</v>
      </c>
      <c r="K7" s="107">
        <v>1.8</v>
      </c>
    </row>
    <row r="8" spans="1:11" ht="15.75" customHeight="1" x14ac:dyDescent="0.15">
      <c r="A8" s="11"/>
      <c r="B8" s="29">
        <v>57</v>
      </c>
      <c r="C8" s="15">
        <v>5064</v>
      </c>
      <c r="D8" s="14">
        <v>7.5615972812234489</v>
      </c>
      <c r="E8" s="14">
        <v>2.4595429568418314</v>
      </c>
      <c r="F8" s="13">
        <v>1313</v>
      </c>
      <c r="G8" s="14">
        <v>7.8882497945768275</v>
      </c>
      <c r="H8" s="14">
        <v>2.5631575210171453</v>
      </c>
      <c r="I8" s="13">
        <v>3751</v>
      </c>
      <c r="J8" s="14">
        <v>7.4477227155542822</v>
      </c>
      <c r="K8" s="14">
        <v>2.4233725016102436</v>
      </c>
    </row>
    <row r="9" spans="1:11" ht="15.75" customHeight="1" x14ac:dyDescent="0.15">
      <c r="A9" s="218"/>
      <c r="B9" s="29">
        <v>60</v>
      </c>
      <c r="C9" s="15">
        <v>4762</v>
      </c>
      <c r="D9" s="14">
        <v>-5.9636650868878354</v>
      </c>
      <c r="E9" s="14">
        <v>-2.086125091861768</v>
      </c>
      <c r="F9" s="13">
        <v>1262</v>
      </c>
      <c r="G9" s="14">
        <v>-3.884234577303884</v>
      </c>
      <c r="H9" s="14">
        <v>-1.3491082034593593</v>
      </c>
      <c r="I9" s="13">
        <v>3500</v>
      </c>
      <c r="J9" s="14">
        <v>-6.6915489202879233</v>
      </c>
      <c r="K9" s="14">
        <v>-2.3466394651945444</v>
      </c>
    </row>
    <row r="10" spans="1:11" ht="15.75" customHeight="1" x14ac:dyDescent="0.15">
      <c r="A10" s="218"/>
      <c r="B10" s="29">
        <v>63</v>
      </c>
      <c r="C10" s="15">
        <v>5068</v>
      </c>
      <c r="D10" s="14">
        <v>6.4258714825703489</v>
      </c>
      <c r="E10" s="14">
        <v>2.0403805910639283</v>
      </c>
      <c r="F10" s="13">
        <v>1341</v>
      </c>
      <c r="G10" s="14">
        <v>6.2599049128367668</v>
      </c>
      <c r="H10" s="14">
        <v>1.9887444309340641</v>
      </c>
      <c r="I10" s="13">
        <v>3727</v>
      </c>
      <c r="J10" s="14">
        <v>6.4857142857142867</v>
      </c>
      <c r="K10" s="14">
        <v>2.0589857687698609</v>
      </c>
    </row>
    <row r="11" spans="1:11" ht="15.75" customHeight="1" x14ac:dyDescent="0.15">
      <c r="A11" s="218" t="s">
        <v>8</v>
      </c>
      <c r="B11" s="29">
        <v>3</v>
      </c>
      <c r="C11" s="15">
        <v>5143</v>
      </c>
      <c r="D11" s="14">
        <v>1.4798737174427783</v>
      </c>
      <c r="E11" s="14">
        <v>0.47757909372714291</v>
      </c>
      <c r="F11" s="15">
        <v>1522</v>
      </c>
      <c r="G11" s="14">
        <v>13.497390007457122</v>
      </c>
      <c r="H11" s="14">
        <v>4.1917318001630788</v>
      </c>
      <c r="I11" s="15">
        <v>3621</v>
      </c>
      <c r="J11" s="14">
        <v>-2.8441105446740003</v>
      </c>
      <c r="K11" s="14">
        <v>-0.9314207645888084</v>
      </c>
    </row>
    <row r="12" spans="1:11" ht="15.75" customHeight="1" x14ac:dyDescent="0.15">
      <c r="A12" s="11"/>
      <c r="B12" s="29">
        <v>6</v>
      </c>
      <c r="C12" s="15">
        <v>4988</v>
      </c>
      <c r="D12" s="14">
        <v>-3.0138051720785533</v>
      </c>
      <c r="E12" s="14">
        <v>-1.0148664203518232</v>
      </c>
      <c r="F12" s="15">
        <v>1431</v>
      </c>
      <c r="G12" s="14">
        <v>-5.978975032851511</v>
      </c>
      <c r="H12" s="14">
        <v>-2.0340862098640833</v>
      </c>
      <c r="I12" s="15">
        <v>3557</v>
      </c>
      <c r="J12" s="14">
        <v>-1.7674675504004418</v>
      </c>
      <c r="K12" s="14">
        <v>-0.59266138629346932</v>
      </c>
    </row>
    <row r="13" spans="1:11" ht="15.75" customHeight="1" x14ac:dyDescent="0.15">
      <c r="A13" s="11"/>
      <c r="B13" s="29">
        <v>9</v>
      </c>
      <c r="C13" s="15">
        <v>4566</v>
      </c>
      <c r="D13" s="14">
        <v>-8.4603047313552526</v>
      </c>
      <c r="E13" s="14">
        <v>-2.9853033716736976</v>
      </c>
      <c r="F13" s="15">
        <v>1277</v>
      </c>
      <c r="G13" s="14">
        <v>-10.761705101327742</v>
      </c>
      <c r="H13" s="14">
        <v>-3.8285536694179334</v>
      </c>
      <c r="I13" s="15">
        <v>3289</v>
      </c>
      <c r="J13" s="14">
        <v>-7.5344391341017714</v>
      </c>
      <c r="K13" s="14">
        <v>-2.6499894671936031</v>
      </c>
    </row>
    <row r="14" spans="1:11" ht="15.75" customHeight="1" x14ac:dyDescent="0.15">
      <c r="A14" s="11"/>
      <c r="B14" s="29">
        <v>11</v>
      </c>
      <c r="C14" s="15">
        <v>4665</v>
      </c>
      <c r="D14" s="14">
        <v>2.1681997371879107</v>
      </c>
      <c r="E14" s="14">
        <v>1.0349324979984642</v>
      </c>
      <c r="F14" s="15">
        <v>1369</v>
      </c>
      <c r="G14" s="14">
        <v>7.2043852779953008</v>
      </c>
      <c r="H14" s="14">
        <v>3.3955920647500193</v>
      </c>
      <c r="I14" s="15">
        <v>3296</v>
      </c>
      <c r="J14" s="14">
        <v>0.21283064761325629</v>
      </c>
      <c r="K14" s="14">
        <v>0.10210224122004785</v>
      </c>
    </row>
    <row r="15" spans="1:11" ht="15.75" customHeight="1" x14ac:dyDescent="0.15">
      <c r="A15" s="11"/>
      <c r="B15" s="29">
        <v>14</v>
      </c>
      <c r="C15" s="15">
        <v>4372</v>
      </c>
      <c r="D15" s="14">
        <v>-6.280814576634512</v>
      </c>
      <c r="E15" s="14">
        <v>-2.199471472461545</v>
      </c>
      <c r="F15" s="15">
        <v>1202</v>
      </c>
      <c r="G15" s="14">
        <v>-12.198685171658145</v>
      </c>
      <c r="H15" s="14">
        <v>-4.3623445268135992</v>
      </c>
      <c r="I15" s="15">
        <v>3170</v>
      </c>
      <c r="J15" s="14">
        <v>-3.8228155339805823</v>
      </c>
      <c r="K15" s="14">
        <v>-1.3274993624678655</v>
      </c>
    </row>
    <row r="16" spans="1:11" ht="15.75" customHeight="1" x14ac:dyDescent="0.15">
      <c r="A16" s="11"/>
      <c r="B16" s="29">
        <v>16</v>
      </c>
      <c r="C16" s="15">
        <v>4268</v>
      </c>
      <c r="D16" s="14">
        <v>-2.3787740164684354</v>
      </c>
      <c r="E16" s="14">
        <v>-1.1965456152814635</v>
      </c>
      <c r="F16" s="15">
        <v>1240</v>
      </c>
      <c r="G16" s="14">
        <v>3.1613976705490847</v>
      </c>
      <c r="H16" s="14">
        <v>1.5683994510837351</v>
      </c>
      <c r="I16" s="15">
        <v>3028</v>
      </c>
      <c r="J16" s="14">
        <v>-4.4794952681388009</v>
      </c>
      <c r="K16" s="14">
        <v>-2.2654080011272559</v>
      </c>
    </row>
    <row r="17" spans="1:11" ht="15.75" customHeight="1" x14ac:dyDescent="0.15">
      <c r="A17" s="11"/>
      <c r="B17" s="29">
        <v>19</v>
      </c>
      <c r="C17" s="15">
        <v>3865</v>
      </c>
      <c r="D17" s="14">
        <v>-9.4423617619493907</v>
      </c>
      <c r="E17" s="14">
        <v>-3.2520668535108266</v>
      </c>
      <c r="F17" s="15">
        <v>1093</v>
      </c>
      <c r="G17" s="14">
        <v>-11.85483870967742</v>
      </c>
      <c r="H17" s="14">
        <v>-4.1189402375152451</v>
      </c>
      <c r="I17" s="15">
        <v>2772</v>
      </c>
      <c r="J17" s="14">
        <v>-8.4544253632760906</v>
      </c>
      <c r="K17" s="14">
        <v>-2.9015154659080999</v>
      </c>
    </row>
    <row r="18" spans="1:11" ht="15.75" customHeight="1" x14ac:dyDescent="0.15">
      <c r="A18" s="11"/>
      <c r="B18" s="29">
        <v>24</v>
      </c>
      <c r="C18" s="51">
        <v>3622</v>
      </c>
      <c r="D18" s="14">
        <v>-6.2871927554980598</v>
      </c>
      <c r="E18" s="14">
        <v>-1.3577576007607339</v>
      </c>
      <c r="F18" s="51">
        <v>1111</v>
      </c>
      <c r="G18" s="14">
        <v>1.6468435498627629</v>
      </c>
      <c r="H18" s="14">
        <v>0.34447197651306105</v>
      </c>
      <c r="I18" s="51">
        <v>2511</v>
      </c>
      <c r="J18" s="14">
        <v>-9.4155844155844157</v>
      </c>
      <c r="K18" s="14">
        <v>-2.0603317069826987</v>
      </c>
    </row>
    <row r="19" spans="1:11" ht="15.75" customHeight="1" x14ac:dyDescent="0.15">
      <c r="A19" s="11"/>
      <c r="B19" s="29">
        <v>26</v>
      </c>
      <c r="C19" s="51">
        <v>3636</v>
      </c>
      <c r="D19" s="14">
        <v>0.4</v>
      </c>
      <c r="E19" s="14">
        <v>0.2</v>
      </c>
      <c r="F19" s="51">
        <v>1145</v>
      </c>
      <c r="G19" s="14">
        <v>3.1</v>
      </c>
      <c r="H19" s="14">
        <v>1.3</v>
      </c>
      <c r="I19" s="51">
        <v>2491</v>
      </c>
      <c r="J19" s="14">
        <v>-0.8</v>
      </c>
      <c r="K19" s="14">
        <v>-2.1</v>
      </c>
    </row>
    <row r="20" spans="1:11" ht="15.75" customHeight="1" x14ac:dyDescent="0.15">
      <c r="A20" s="11"/>
      <c r="B20" s="29">
        <v>28</v>
      </c>
      <c r="C20" s="51">
        <v>3458</v>
      </c>
      <c r="D20" s="14">
        <f>100*(C20-C19)/C19</f>
        <v>-4.8954895489548953</v>
      </c>
      <c r="E20" s="14">
        <f>100*((C20/C19)^(12/23)-1)</f>
        <v>-2.5848130374543921</v>
      </c>
      <c r="F20" s="51">
        <v>1096</v>
      </c>
      <c r="G20" s="14">
        <f>100*(F20-F19)/F19</f>
        <v>-4.2794759825327509</v>
      </c>
      <c r="H20" s="14">
        <f>100*((F20/F19)^(12/23)-1)</f>
        <v>-2.2561141900366066</v>
      </c>
      <c r="I20" s="51">
        <v>2362</v>
      </c>
      <c r="J20" s="14">
        <f>100*(I20-I19)/I19</f>
        <v>-5.1786431152147729</v>
      </c>
      <c r="K20" s="14">
        <f>100*((I20/I19)^(12/23)-1)</f>
        <v>-2.7362425569940174</v>
      </c>
    </row>
    <row r="21" spans="1:11" ht="15.75" customHeight="1" x14ac:dyDescent="0.15">
      <c r="A21" s="16" t="s">
        <v>637</v>
      </c>
      <c r="B21" s="26">
        <v>3</v>
      </c>
      <c r="C21" s="30">
        <v>3097</v>
      </c>
      <c r="D21" s="20">
        <f>100*(C21-C20)/C20</f>
        <v>-10.43956043956044</v>
      </c>
      <c r="E21" s="20">
        <f>100*((C21/C20)^(12/60)-1)</f>
        <v>-2.1809944699554107</v>
      </c>
      <c r="F21" s="30">
        <v>1008</v>
      </c>
      <c r="G21" s="20">
        <f>100*(F21-F20)/F20</f>
        <v>-8.0291970802919703</v>
      </c>
      <c r="H21" s="20">
        <f>100*((F21/F20)^(12/60)-1)</f>
        <v>-1.6600471806719086</v>
      </c>
      <c r="I21" s="30">
        <v>2089</v>
      </c>
      <c r="J21" s="20">
        <f>100*(I21-I20)/I20</f>
        <v>-11.558001693480101</v>
      </c>
      <c r="K21" s="20">
        <f>100*((I21/I20)^(12/60)-1)</f>
        <v>-2.4265391474962539</v>
      </c>
    </row>
    <row r="22" spans="1:11" ht="12.75" customHeight="1" x14ac:dyDescent="0.15">
      <c r="A22" s="7"/>
      <c r="B22" s="12"/>
      <c r="C22" s="58"/>
      <c r="D22" s="59"/>
      <c r="E22" s="59"/>
      <c r="F22" s="58"/>
      <c r="G22" s="59"/>
      <c r="H22" s="59"/>
      <c r="I22" s="58"/>
      <c r="J22" s="59"/>
      <c r="K22" s="59"/>
    </row>
    <row r="23" spans="1:11" x14ac:dyDescent="0.15">
      <c r="A23" s="7" t="s">
        <v>24</v>
      </c>
    </row>
  </sheetData>
  <mergeCells count="7">
    <mergeCell ref="J5:K5"/>
    <mergeCell ref="A4:B6"/>
    <mergeCell ref="C4:C6"/>
    <mergeCell ref="F4:F6"/>
    <mergeCell ref="I4:I6"/>
    <mergeCell ref="D5:E5"/>
    <mergeCell ref="G5:H5"/>
  </mergeCells>
  <phoneticPr fontId="2"/>
  <pageMargins left="0.59055118110236227" right="0.39370078740157483" top="0.59055118110236227" bottom="0.59055118110236227" header="0.51181102362204722" footer="0.39370078740157483"/>
  <pageSetup paperSize="9" scale="85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Normal="100" workbookViewId="0">
      <pane ySplit="7" topLeftCell="A14" activePane="bottomLeft" state="frozen"/>
      <selection pane="bottomLeft" activeCell="C22" sqref="C22"/>
    </sheetView>
  </sheetViews>
  <sheetFormatPr defaultRowHeight="13.5" x14ac:dyDescent="0.15"/>
  <cols>
    <col min="1" max="1" width="5.375" style="1" customWidth="1"/>
    <col min="2" max="2" width="3.5" style="1" bestFit="1" customWidth="1"/>
    <col min="3" max="6" width="7.125" style="1" bestFit="1" customWidth="1"/>
    <col min="7" max="7" width="7.625" style="1" bestFit="1" customWidth="1"/>
    <col min="8" max="11" width="7.125" style="1" bestFit="1" customWidth="1"/>
    <col min="12" max="16384" width="9" style="1"/>
  </cols>
  <sheetData>
    <row r="1" spans="1:11" ht="17.25" x14ac:dyDescent="0.15">
      <c r="A1" s="61" t="s">
        <v>120</v>
      </c>
      <c r="F1" s="61" t="s">
        <v>640</v>
      </c>
    </row>
    <row r="3" spans="1:11" ht="17.25" x14ac:dyDescent="0.15">
      <c r="A3" s="61" t="s">
        <v>626</v>
      </c>
      <c r="B3" s="7"/>
      <c r="I3" s="8"/>
      <c r="J3" s="8"/>
      <c r="K3" s="7"/>
    </row>
    <row r="4" spans="1:11" ht="12.75" customHeight="1" x14ac:dyDescent="0.15">
      <c r="A4" s="60"/>
      <c r="B4" s="7"/>
      <c r="I4" s="8"/>
      <c r="J4" s="8"/>
      <c r="K4" s="7"/>
    </row>
    <row r="5" spans="1:11" ht="12.75" customHeight="1" x14ac:dyDescent="0.15">
      <c r="A5" s="274" t="s">
        <v>0</v>
      </c>
      <c r="B5" s="275"/>
      <c r="C5" s="280" t="s">
        <v>57</v>
      </c>
      <c r="D5" s="4"/>
      <c r="E5" s="5"/>
      <c r="F5" s="280" t="s">
        <v>58</v>
      </c>
      <c r="G5" s="6"/>
      <c r="H5" s="6"/>
      <c r="I5" s="280" t="s">
        <v>59</v>
      </c>
      <c r="J5" s="6"/>
      <c r="K5" s="18"/>
    </row>
    <row r="6" spans="1:11" ht="12.75" customHeight="1" x14ac:dyDescent="0.15">
      <c r="A6" s="276"/>
      <c r="B6" s="277"/>
      <c r="C6" s="279"/>
      <c r="D6" s="272" t="s">
        <v>4</v>
      </c>
      <c r="E6" s="273"/>
      <c r="F6" s="279"/>
      <c r="G6" s="272" t="s">
        <v>4</v>
      </c>
      <c r="H6" s="273"/>
      <c r="I6" s="279"/>
      <c r="J6" s="272" t="s">
        <v>4</v>
      </c>
      <c r="K6" s="273"/>
    </row>
    <row r="7" spans="1:11" ht="12.75" customHeight="1" x14ac:dyDescent="0.15">
      <c r="A7" s="276"/>
      <c r="B7" s="277"/>
      <c r="C7" s="279"/>
      <c r="D7" s="10" t="s">
        <v>5</v>
      </c>
      <c r="E7" s="10" t="s">
        <v>6</v>
      </c>
      <c r="F7" s="279"/>
      <c r="G7" s="10" t="s">
        <v>5</v>
      </c>
      <c r="H7" s="10" t="s">
        <v>6</v>
      </c>
      <c r="I7" s="279"/>
      <c r="J7" s="10" t="s">
        <v>5</v>
      </c>
      <c r="K7" s="64" t="s">
        <v>6</v>
      </c>
    </row>
    <row r="8" spans="1:11" ht="15.75" customHeight="1" x14ac:dyDescent="0.15">
      <c r="A8" s="80" t="s">
        <v>7</v>
      </c>
      <c r="B8" s="84">
        <v>54</v>
      </c>
      <c r="C8" s="87">
        <f>F8+I8</f>
        <v>28181</v>
      </c>
      <c r="D8" s="85">
        <v>13.2</v>
      </c>
      <c r="E8" s="85">
        <v>4.0999999999999996</v>
      </c>
      <c r="F8" s="220">
        <v>14073</v>
      </c>
      <c r="G8" s="85">
        <v>22.5</v>
      </c>
      <c r="H8" s="85">
        <v>6.8</v>
      </c>
      <c r="I8" s="83">
        <v>14108</v>
      </c>
      <c r="J8" s="85">
        <v>5.2</v>
      </c>
      <c r="K8" s="107">
        <v>1.7</v>
      </c>
    </row>
    <row r="9" spans="1:11" ht="15.75" customHeight="1" x14ac:dyDescent="0.15">
      <c r="A9" s="11"/>
      <c r="B9" s="29">
        <v>57</v>
      </c>
      <c r="C9" s="15">
        <f t="shared" ref="C9:C20" si="0">F9+I9</f>
        <v>29444</v>
      </c>
      <c r="D9" s="14">
        <v>4.5</v>
      </c>
      <c r="E9" s="14">
        <v>1.5</v>
      </c>
      <c r="F9" s="221">
        <v>13812</v>
      </c>
      <c r="G9" s="14">
        <v>-1.9</v>
      </c>
      <c r="H9" s="14">
        <v>-0.6</v>
      </c>
      <c r="I9" s="79">
        <v>15632</v>
      </c>
      <c r="J9" s="14">
        <v>10.8</v>
      </c>
      <c r="K9" s="14">
        <v>3.5</v>
      </c>
    </row>
    <row r="10" spans="1:11" ht="15.75" customHeight="1" x14ac:dyDescent="0.15">
      <c r="A10" s="218"/>
      <c r="B10" s="29">
        <v>60</v>
      </c>
      <c r="C10" s="15">
        <f t="shared" si="0"/>
        <v>28039</v>
      </c>
      <c r="D10" s="14">
        <v>-4.8</v>
      </c>
      <c r="E10" s="14">
        <v>-1.7</v>
      </c>
      <c r="F10" s="86">
        <v>12960</v>
      </c>
      <c r="G10" s="14">
        <v>-6.2</v>
      </c>
      <c r="H10" s="14">
        <v>-2.2000000000000002</v>
      </c>
      <c r="I10" s="86">
        <v>15079</v>
      </c>
      <c r="J10" s="14">
        <v>-3.5</v>
      </c>
      <c r="K10" s="14">
        <v>-1.2</v>
      </c>
    </row>
    <row r="11" spans="1:11" ht="15.75" customHeight="1" x14ac:dyDescent="0.15">
      <c r="A11" s="218"/>
      <c r="B11" s="29">
        <v>63</v>
      </c>
      <c r="C11" s="15">
        <f t="shared" si="0"/>
        <v>29899</v>
      </c>
      <c r="D11" s="14">
        <v>6.6</v>
      </c>
      <c r="E11" s="14">
        <v>2.1</v>
      </c>
      <c r="F11" s="13">
        <v>13485</v>
      </c>
      <c r="G11" s="14">
        <v>4.0999999999999996</v>
      </c>
      <c r="H11" s="14">
        <v>1.3</v>
      </c>
      <c r="I11" s="13">
        <v>16414</v>
      </c>
      <c r="J11" s="14">
        <v>8.9</v>
      </c>
      <c r="K11" s="14">
        <v>2.8</v>
      </c>
    </row>
    <row r="12" spans="1:11" ht="15.75" customHeight="1" x14ac:dyDescent="0.15">
      <c r="A12" s="218" t="s">
        <v>8</v>
      </c>
      <c r="B12" s="29">
        <v>3</v>
      </c>
      <c r="C12" s="15">
        <f t="shared" si="0"/>
        <v>31956</v>
      </c>
      <c r="D12" s="14">
        <v>6.9</v>
      </c>
      <c r="E12" s="14">
        <v>2.2000000000000002</v>
      </c>
      <c r="F12" s="15">
        <v>15890</v>
      </c>
      <c r="G12" s="14">
        <v>17.8</v>
      </c>
      <c r="H12" s="14">
        <v>5.5</v>
      </c>
      <c r="I12" s="15">
        <v>16066</v>
      </c>
      <c r="J12" s="14">
        <v>-2.1</v>
      </c>
      <c r="K12" s="14">
        <v>-0.7</v>
      </c>
    </row>
    <row r="13" spans="1:11" ht="15.75" customHeight="1" x14ac:dyDescent="0.15">
      <c r="A13" s="11"/>
      <c r="B13" s="29">
        <v>6</v>
      </c>
      <c r="C13" s="15">
        <f t="shared" si="0"/>
        <v>33870</v>
      </c>
      <c r="D13" s="14">
        <v>6</v>
      </c>
      <c r="E13" s="14">
        <v>2</v>
      </c>
      <c r="F13" s="15">
        <v>15546</v>
      </c>
      <c r="G13" s="14">
        <v>-2.2000000000000002</v>
      </c>
      <c r="H13" s="14">
        <v>-0.7</v>
      </c>
      <c r="I13" s="15">
        <v>18324</v>
      </c>
      <c r="J13" s="14">
        <v>14.1</v>
      </c>
      <c r="K13" s="14">
        <v>4.5</v>
      </c>
    </row>
    <row r="14" spans="1:11" ht="15.75" customHeight="1" x14ac:dyDescent="0.15">
      <c r="A14" s="11"/>
      <c r="B14" s="29">
        <v>9</v>
      </c>
      <c r="C14" s="15">
        <f t="shared" si="0"/>
        <v>30768</v>
      </c>
      <c r="D14" s="14">
        <v>-9.1999999999999993</v>
      </c>
      <c r="E14" s="14">
        <v>-3.2</v>
      </c>
      <c r="F14" s="15">
        <v>13447</v>
      </c>
      <c r="G14" s="14">
        <v>-13.5</v>
      </c>
      <c r="H14" s="14">
        <v>-4.9000000000000004</v>
      </c>
      <c r="I14" s="15">
        <v>17321</v>
      </c>
      <c r="J14" s="14">
        <v>-5.5</v>
      </c>
      <c r="K14" s="14">
        <v>-1.9</v>
      </c>
    </row>
    <row r="15" spans="1:11" ht="15.75" customHeight="1" x14ac:dyDescent="0.15">
      <c r="A15" s="11"/>
      <c r="B15" s="29">
        <v>11</v>
      </c>
      <c r="C15" s="15">
        <f t="shared" si="0"/>
        <v>33843</v>
      </c>
      <c r="D15" s="14">
        <v>10</v>
      </c>
      <c r="E15" s="14">
        <v>4.7</v>
      </c>
      <c r="F15" s="15">
        <v>14557</v>
      </c>
      <c r="G15" s="14">
        <v>8.3000000000000007</v>
      </c>
      <c r="H15" s="14">
        <v>3.9</v>
      </c>
      <c r="I15" s="15">
        <v>19286</v>
      </c>
      <c r="J15" s="14">
        <v>11.3</v>
      </c>
      <c r="K15" s="14">
        <v>5.3</v>
      </c>
    </row>
    <row r="16" spans="1:11" ht="15.75" customHeight="1" x14ac:dyDescent="0.15">
      <c r="A16" s="11"/>
      <c r="B16" s="29">
        <v>14</v>
      </c>
      <c r="C16" s="15">
        <f t="shared" si="0"/>
        <v>32542</v>
      </c>
      <c r="D16" s="14">
        <v>-3.8</v>
      </c>
      <c r="E16" s="14">
        <v>-1.3</v>
      </c>
      <c r="F16" s="15">
        <v>12557</v>
      </c>
      <c r="G16" s="14">
        <v>-13.7</v>
      </c>
      <c r="H16" s="14">
        <v>-4.9000000000000004</v>
      </c>
      <c r="I16" s="15">
        <v>19985</v>
      </c>
      <c r="J16" s="14">
        <v>3.6</v>
      </c>
      <c r="K16" s="14">
        <v>1.2</v>
      </c>
    </row>
    <row r="17" spans="1:11" ht="15.75" customHeight="1" x14ac:dyDescent="0.15">
      <c r="A17" s="11"/>
      <c r="B17" s="29">
        <v>16</v>
      </c>
      <c r="C17" s="15">
        <f t="shared" si="0"/>
        <v>31648</v>
      </c>
      <c r="D17" s="14">
        <v>-2.7</v>
      </c>
      <c r="E17" s="14">
        <v>-1.4</v>
      </c>
      <c r="F17" s="15">
        <v>12425</v>
      </c>
      <c r="G17" s="14">
        <v>-1.1000000000000001</v>
      </c>
      <c r="H17" s="14">
        <v>-0.5</v>
      </c>
      <c r="I17" s="15">
        <v>19223</v>
      </c>
      <c r="J17" s="14">
        <v>-3.8</v>
      </c>
      <c r="K17" s="14">
        <v>-1.9</v>
      </c>
    </row>
    <row r="18" spans="1:11" ht="15.75" customHeight="1" x14ac:dyDescent="0.15">
      <c r="A18" s="11"/>
      <c r="B18" s="29">
        <v>19</v>
      </c>
      <c r="C18" s="15">
        <f t="shared" si="0"/>
        <v>29109</v>
      </c>
      <c r="D18" s="14">
        <v>-8</v>
      </c>
      <c r="E18" s="14">
        <v>-2.7</v>
      </c>
      <c r="F18" s="15">
        <v>10732</v>
      </c>
      <c r="G18" s="14">
        <v>-13.6</v>
      </c>
      <c r="H18" s="14">
        <v>-4.8</v>
      </c>
      <c r="I18" s="15">
        <v>18377</v>
      </c>
      <c r="J18" s="14">
        <v>-4.4000000000000004</v>
      </c>
      <c r="K18" s="14">
        <v>-1.5</v>
      </c>
    </row>
    <row r="19" spans="1:11" ht="15.75" customHeight="1" x14ac:dyDescent="0.15">
      <c r="A19" s="11"/>
      <c r="B19" s="29">
        <v>24</v>
      </c>
      <c r="C19" s="15">
        <f t="shared" si="0"/>
        <v>28099</v>
      </c>
      <c r="D19" s="14">
        <v>-3.5</v>
      </c>
      <c r="E19" s="14">
        <v>-0.7</v>
      </c>
      <c r="F19" s="51">
        <v>10668</v>
      </c>
      <c r="G19" s="14">
        <v>-0.6</v>
      </c>
      <c r="H19" s="14">
        <v>-0.1</v>
      </c>
      <c r="I19" s="51">
        <v>17431</v>
      </c>
      <c r="J19" s="14">
        <v>-5.0999999999999996</v>
      </c>
      <c r="K19" s="14">
        <v>-1.1000000000000001</v>
      </c>
    </row>
    <row r="20" spans="1:11" ht="15.75" customHeight="1" x14ac:dyDescent="0.15">
      <c r="A20" s="11"/>
      <c r="B20" s="29">
        <v>26</v>
      </c>
      <c r="C20" s="15">
        <f t="shared" si="0"/>
        <v>28358</v>
      </c>
      <c r="D20" s="14">
        <v>0.9</v>
      </c>
      <c r="E20" s="14">
        <v>0.4</v>
      </c>
      <c r="F20" s="51">
        <v>10525</v>
      </c>
      <c r="G20" s="14">
        <v>-1.3</v>
      </c>
      <c r="H20" s="14">
        <v>-0.6</v>
      </c>
      <c r="I20" s="51">
        <v>17833</v>
      </c>
      <c r="J20" s="14">
        <v>2.2999999999999998</v>
      </c>
      <c r="K20" s="14">
        <v>0.9</v>
      </c>
    </row>
    <row r="21" spans="1:11" ht="15.75" customHeight="1" x14ac:dyDescent="0.15">
      <c r="A21" s="11"/>
      <c r="B21" s="29">
        <v>28</v>
      </c>
      <c r="C21" s="15">
        <v>28090</v>
      </c>
      <c r="D21" s="14">
        <f>100*(C21-C20)/C20</f>
        <v>-0.9450595951759645</v>
      </c>
      <c r="E21" s="14">
        <f>100*((C21/C20)^(12/23)-1)</f>
        <v>-0.49419410273396913</v>
      </c>
      <c r="F21" s="51">
        <v>10865</v>
      </c>
      <c r="G21" s="14">
        <f>100*(F21-F20)/F20</f>
        <v>3.2304038004750595</v>
      </c>
      <c r="H21" s="14">
        <f>100*((F21/F20)^(12/23)-1)</f>
        <v>1.6726115327088564</v>
      </c>
      <c r="I21" s="51">
        <v>17225</v>
      </c>
      <c r="J21" s="14">
        <f>100*(I21-I20)/I20</f>
        <v>-3.4094095216733025</v>
      </c>
      <c r="K21" s="14">
        <f>100*((I21/I20)^(12/23)-1)</f>
        <v>-1.7935738994550476</v>
      </c>
    </row>
    <row r="22" spans="1:11" ht="15.75" customHeight="1" x14ac:dyDescent="0.15">
      <c r="A22" s="16" t="s">
        <v>637</v>
      </c>
      <c r="B22" s="26">
        <v>3</v>
      </c>
      <c r="C22" s="19">
        <v>26705</v>
      </c>
      <c r="D22" s="20">
        <f>100*(C22-C21)/C21</f>
        <v>-4.9305802776788896</v>
      </c>
      <c r="E22" s="20">
        <f>100*((C22/C21)^(12/60)-1)</f>
        <v>-1.0061605398408613</v>
      </c>
      <c r="F22" s="30">
        <v>9356</v>
      </c>
      <c r="G22" s="20">
        <f>100*(F22-F21)/F21</f>
        <v>-13.888633225954901</v>
      </c>
      <c r="H22" s="20">
        <f>100*((F22/F21)^(12/60)-1)</f>
        <v>-2.9463000558538122</v>
      </c>
      <c r="I22" s="30">
        <v>17349</v>
      </c>
      <c r="J22" s="20">
        <f>100*(I22-I21)/I21</f>
        <v>0.71988388969521044</v>
      </c>
      <c r="K22" s="20">
        <f>100*((I22/I21)^(12/60)-1)</f>
        <v>0.14356397343640026</v>
      </c>
    </row>
    <row r="23" spans="1:11" ht="12.75" customHeight="1" x14ac:dyDescent="0.15">
      <c r="A23" s="7"/>
      <c r="B23" s="12"/>
      <c r="C23" s="17"/>
      <c r="D23" s="59"/>
      <c r="E23" s="59"/>
      <c r="F23" s="58"/>
      <c r="G23" s="59"/>
      <c r="H23" s="59"/>
      <c r="I23" s="58"/>
      <c r="J23" s="59"/>
      <c r="K23" s="59"/>
    </row>
    <row r="24" spans="1:11" x14ac:dyDescent="0.15">
      <c r="A24" s="7" t="s">
        <v>24</v>
      </c>
    </row>
  </sheetData>
  <mergeCells count="7">
    <mergeCell ref="J6:K6"/>
    <mergeCell ref="A5:B7"/>
    <mergeCell ref="C5:C7"/>
    <mergeCell ref="F5:F7"/>
    <mergeCell ref="I5:I7"/>
    <mergeCell ref="D6:E6"/>
    <mergeCell ref="G6:H6"/>
  </mergeCells>
  <phoneticPr fontId="2"/>
  <pageMargins left="0.59055118110236227" right="0.39370078740157483" top="0.59055118110236227" bottom="0.59055118110236227" header="0.51181102362204722" footer="0.39370078740157483"/>
  <pageSetup paperSize="9" scale="85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Normal="100" workbookViewId="0">
      <pane ySplit="7" topLeftCell="A11" activePane="bottomLeft" state="frozen"/>
      <selection pane="bottomLeft" activeCell="C22" sqref="C22"/>
    </sheetView>
  </sheetViews>
  <sheetFormatPr defaultRowHeight="13.5" x14ac:dyDescent="0.15"/>
  <cols>
    <col min="1" max="1" width="5.375" style="1" customWidth="1"/>
    <col min="2" max="2" width="3.5" style="1" bestFit="1" customWidth="1"/>
    <col min="3" max="3" width="12.625" style="1" customWidth="1"/>
    <col min="4" max="4" width="7.625" style="1" bestFit="1" customWidth="1"/>
    <col min="5" max="5" width="7.125" style="1" bestFit="1" customWidth="1"/>
    <col min="6" max="6" width="12.375" style="1" customWidth="1"/>
    <col min="7" max="7" width="7.625" style="1" bestFit="1" customWidth="1"/>
    <col min="8" max="8" width="7.125" style="1" bestFit="1" customWidth="1"/>
    <col min="9" max="9" width="11.25" style="1" customWidth="1"/>
    <col min="10" max="11" width="7.125" style="1" bestFit="1" customWidth="1"/>
    <col min="12" max="16384" width="9" style="1"/>
  </cols>
  <sheetData>
    <row r="1" spans="1:11" ht="17.25" x14ac:dyDescent="0.15">
      <c r="A1" s="61" t="s">
        <v>120</v>
      </c>
      <c r="F1" s="61" t="s">
        <v>640</v>
      </c>
    </row>
    <row r="3" spans="1:11" ht="23.25" customHeight="1" x14ac:dyDescent="0.15">
      <c r="A3" s="105" t="s">
        <v>625</v>
      </c>
      <c r="B3" s="7"/>
      <c r="I3" s="8"/>
      <c r="J3" s="8"/>
      <c r="K3" s="7"/>
    </row>
    <row r="4" spans="1:11" ht="12.75" customHeight="1" x14ac:dyDescent="0.15">
      <c r="A4" s="60"/>
      <c r="B4" s="7"/>
      <c r="I4" s="8"/>
      <c r="J4" s="8"/>
      <c r="K4" s="7"/>
    </row>
    <row r="5" spans="1:11" ht="12.75" customHeight="1" x14ac:dyDescent="0.15">
      <c r="A5" s="274" t="s">
        <v>0</v>
      </c>
      <c r="B5" s="275"/>
      <c r="C5" s="280" t="s">
        <v>54</v>
      </c>
      <c r="D5" s="4"/>
      <c r="E5" s="5"/>
      <c r="F5" s="280" t="s">
        <v>55</v>
      </c>
      <c r="G5" s="6"/>
      <c r="H5" s="6"/>
      <c r="I5" s="280" t="s">
        <v>56</v>
      </c>
      <c r="J5" s="6"/>
      <c r="K5" s="18"/>
    </row>
    <row r="6" spans="1:11" ht="12.75" customHeight="1" x14ac:dyDescent="0.15">
      <c r="A6" s="276"/>
      <c r="B6" s="277"/>
      <c r="C6" s="279"/>
      <c r="D6" s="272" t="s">
        <v>4</v>
      </c>
      <c r="E6" s="273"/>
      <c r="F6" s="279"/>
      <c r="G6" s="272" t="s">
        <v>4</v>
      </c>
      <c r="H6" s="273"/>
      <c r="I6" s="279"/>
      <c r="J6" s="272" t="s">
        <v>4</v>
      </c>
      <c r="K6" s="273"/>
    </row>
    <row r="7" spans="1:11" ht="12.75" customHeight="1" x14ac:dyDescent="0.15">
      <c r="A7" s="276"/>
      <c r="B7" s="277"/>
      <c r="C7" s="279"/>
      <c r="D7" s="10" t="s">
        <v>5</v>
      </c>
      <c r="E7" s="10" t="s">
        <v>6</v>
      </c>
      <c r="F7" s="279"/>
      <c r="G7" s="10" t="s">
        <v>5</v>
      </c>
      <c r="H7" s="10" t="s">
        <v>6</v>
      </c>
      <c r="I7" s="279"/>
      <c r="J7" s="10" t="s">
        <v>5</v>
      </c>
      <c r="K7" s="64" t="s">
        <v>6</v>
      </c>
    </row>
    <row r="8" spans="1:11" ht="15" customHeight="1" x14ac:dyDescent="0.15">
      <c r="A8" s="80" t="s">
        <v>7</v>
      </c>
      <c r="B8" s="84">
        <v>54</v>
      </c>
      <c r="C8" s="87">
        <f>F8+I8</f>
        <v>91740021</v>
      </c>
      <c r="D8" s="85">
        <v>57.3</v>
      </c>
      <c r="E8" s="85">
        <v>15.8</v>
      </c>
      <c r="F8" s="86">
        <v>73982898</v>
      </c>
      <c r="G8" s="85">
        <v>67.900000000000006</v>
      </c>
      <c r="H8" s="85">
        <v>18.3</v>
      </c>
      <c r="I8" s="86">
        <v>17757123</v>
      </c>
      <c r="J8" s="85">
        <v>24.4</v>
      </c>
      <c r="K8" s="107">
        <v>7.3</v>
      </c>
    </row>
    <row r="9" spans="1:11" ht="15" customHeight="1" x14ac:dyDescent="0.15">
      <c r="A9" s="11"/>
      <c r="B9" s="29">
        <v>57</v>
      </c>
      <c r="C9" s="15">
        <f t="shared" ref="C9:C20" si="0">F9+I9</f>
        <v>118306144</v>
      </c>
      <c r="D9" s="14">
        <v>29</v>
      </c>
      <c r="E9" s="14">
        <v>8.8000000000000007</v>
      </c>
      <c r="F9" s="13">
        <v>94989485</v>
      </c>
      <c r="G9" s="14">
        <v>28.4</v>
      </c>
      <c r="H9" s="14">
        <v>8.6999999999999993</v>
      </c>
      <c r="I9" s="13">
        <v>23316659</v>
      </c>
      <c r="J9" s="14">
        <v>31.3</v>
      </c>
      <c r="K9" s="14">
        <v>9.5</v>
      </c>
    </row>
    <row r="10" spans="1:11" ht="15" customHeight="1" x14ac:dyDescent="0.15">
      <c r="A10" s="218"/>
      <c r="B10" s="29">
        <v>60</v>
      </c>
      <c r="C10" s="15">
        <f t="shared" si="0"/>
        <v>111403129</v>
      </c>
      <c r="D10" s="14">
        <v>-5.8</v>
      </c>
      <c r="E10" s="14">
        <v>-2</v>
      </c>
      <c r="F10" s="13">
        <v>87272485</v>
      </c>
      <c r="G10" s="14">
        <v>-8.1</v>
      </c>
      <c r="H10" s="14">
        <v>-2.9</v>
      </c>
      <c r="I10" s="13">
        <v>24130644</v>
      </c>
      <c r="J10" s="14">
        <v>3.5</v>
      </c>
      <c r="K10" s="14">
        <v>1.2</v>
      </c>
    </row>
    <row r="11" spans="1:11" ht="15" customHeight="1" x14ac:dyDescent="0.15">
      <c r="A11" s="218"/>
      <c r="B11" s="29">
        <v>63</v>
      </c>
      <c r="C11" s="15">
        <f t="shared" si="0"/>
        <v>127303177</v>
      </c>
      <c r="D11" s="14">
        <v>143.30000000000001</v>
      </c>
      <c r="E11" s="14">
        <v>4.4000000000000004</v>
      </c>
      <c r="F11" s="13">
        <v>99701795</v>
      </c>
      <c r="G11" s="14">
        <v>14.2</v>
      </c>
      <c r="H11" s="14">
        <v>4.4000000000000004</v>
      </c>
      <c r="I11" s="13">
        <v>27601382</v>
      </c>
      <c r="J11" s="14">
        <v>14.4</v>
      </c>
      <c r="K11" s="14">
        <v>4.5</v>
      </c>
    </row>
    <row r="12" spans="1:11" ht="15" customHeight="1" x14ac:dyDescent="0.15">
      <c r="A12" s="218" t="s">
        <v>8</v>
      </c>
      <c r="B12" s="29">
        <v>3</v>
      </c>
      <c r="C12" s="15">
        <f t="shared" si="0"/>
        <v>148797586</v>
      </c>
      <c r="D12" s="14">
        <v>16.899999999999999</v>
      </c>
      <c r="E12" s="14">
        <v>5.2</v>
      </c>
      <c r="F12" s="15">
        <v>117272540</v>
      </c>
      <c r="G12" s="14">
        <v>17.600000000000001</v>
      </c>
      <c r="H12" s="14">
        <v>5.4</v>
      </c>
      <c r="I12" s="15">
        <v>31525046</v>
      </c>
      <c r="J12" s="14">
        <v>14.2</v>
      </c>
      <c r="K12" s="14">
        <v>4.4000000000000004</v>
      </c>
    </row>
    <row r="13" spans="1:11" ht="15" customHeight="1" x14ac:dyDescent="0.15">
      <c r="A13" s="11"/>
      <c r="B13" s="29">
        <v>6</v>
      </c>
      <c r="C13" s="15">
        <f t="shared" si="0"/>
        <v>150237751</v>
      </c>
      <c r="D13" s="14">
        <v>1</v>
      </c>
      <c r="E13" s="14">
        <v>0.3</v>
      </c>
      <c r="F13" s="15">
        <v>115597775</v>
      </c>
      <c r="G13" s="14">
        <v>-1.4</v>
      </c>
      <c r="H13" s="14">
        <v>-0.5</v>
      </c>
      <c r="I13" s="15">
        <v>34639976</v>
      </c>
      <c r="J13" s="14">
        <v>9.9</v>
      </c>
      <c r="K13" s="14">
        <v>3.2</v>
      </c>
    </row>
    <row r="14" spans="1:11" ht="15" customHeight="1" x14ac:dyDescent="0.15">
      <c r="A14" s="11"/>
      <c r="B14" s="29">
        <v>9</v>
      </c>
      <c r="C14" s="15">
        <f t="shared" si="0"/>
        <v>126807630</v>
      </c>
      <c r="D14" s="14">
        <v>-15.6</v>
      </c>
      <c r="E14" s="14">
        <v>-5.6</v>
      </c>
      <c r="F14" s="15">
        <v>90382059</v>
      </c>
      <c r="G14" s="14">
        <v>-21.8</v>
      </c>
      <c r="H14" s="14">
        <v>-8.1</v>
      </c>
      <c r="I14" s="15">
        <v>36425571</v>
      </c>
      <c r="J14" s="14">
        <v>5.2</v>
      </c>
      <c r="K14" s="14">
        <v>1.7</v>
      </c>
    </row>
    <row r="15" spans="1:11" ht="15" customHeight="1" x14ac:dyDescent="0.15">
      <c r="A15" s="11"/>
      <c r="B15" s="29">
        <v>11</v>
      </c>
      <c r="C15" s="15">
        <f t="shared" si="0"/>
        <v>125086112</v>
      </c>
      <c r="D15" s="14">
        <v>-1.4</v>
      </c>
      <c r="E15" s="14">
        <v>-0.7</v>
      </c>
      <c r="F15" s="15">
        <v>90285714</v>
      </c>
      <c r="G15" s="14">
        <v>-0.1</v>
      </c>
      <c r="H15" s="14">
        <v>-0.1</v>
      </c>
      <c r="I15" s="15">
        <v>34800398</v>
      </c>
      <c r="J15" s="14">
        <v>-4.5</v>
      </c>
      <c r="K15" s="14">
        <v>-2.2000000000000002</v>
      </c>
    </row>
    <row r="16" spans="1:11" ht="15" customHeight="1" x14ac:dyDescent="0.15">
      <c r="A16" s="11"/>
      <c r="B16" s="29">
        <v>14</v>
      </c>
      <c r="C16" s="15">
        <f t="shared" si="0"/>
        <v>125028551</v>
      </c>
      <c r="D16" s="14">
        <v>0</v>
      </c>
      <c r="E16" s="14">
        <v>0</v>
      </c>
      <c r="F16" s="15">
        <v>90773655</v>
      </c>
      <c r="G16" s="14">
        <v>0.5</v>
      </c>
      <c r="H16" s="14">
        <v>0.2</v>
      </c>
      <c r="I16" s="15">
        <v>34254896</v>
      </c>
      <c r="J16" s="14">
        <v>-1.6</v>
      </c>
      <c r="K16" s="14">
        <v>-0.5</v>
      </c>
    </row>
    <row r="17" spans="1:11" ht="15" customHeight="1" x14ac:dyDescent="0.15">
      <c r="A17" s="11"/>
      <c r="B17" s="29">
        <v>16</v>
      </c>
      <c r="C17" s="15">
        <f t="shared" si="0"/>
        <v>118625577</v>
      </c>
      <c r="D17" s="14">
        <v>-5.0999999999999996</v>
      </c>
      <c r="E17" s="14">
        <v>-2.6</v>
      </c>
      <c r="F17" s="15">
        <v>85748395</v>
      </c>
      <c r="G17" s="14">
        <v>-5.5</v>
      </c>
      <c r="H17" s="14">
        <v>-2.8</v>
      </c>
      <c r="I17" s="15">
        <v>32877182</v>
      </c>
      <c r="J17" s="14">
        <v>-4</v>
      </c>
      <c r="K17" s="14">
        <v>-2</v>
      </c>
    </row>
    <row r="18" spans="1:11" ht="15" customHeight="1" x14ac:dyDescent="0.15">
      <c r="A18" s="11"/>
      <c r="B18" s="29">
        <v>19</v>
      </c>
      <c r="C18" s="15">
        <f t="shared" si="0"/>
        <v>110787572</v>
      </c>
      <c r="D18" s="14">
        <v>-6.6</v>
      </c>
      <c r="E18" s="14">
        <v>-2.2999999999999998</v>
      </c>
      <c r="F18" s="15">
        <v>78609541</v>
      </c>
      <c r="G18" s="14">
        <v>-8.3000000000000007</v>
      </c>
      <c r="H18" s="14">
        <v>-2.9</v>
      </c>
      <c r="I18" s="15">
        <v>32178031</v>
      </c>
      <c r="J18" s="14">
        <v>-2.1</v>
      </c>
      <c r="K18" s="14">
        <v>-0.7</v>
      </c>
    </row>
    <row r="19" spans="1:11" ht="15" customHeight="1" x14ac:dyDescent="0.15">
      <c r="A19" s="11"/>
      <c r="B19" s="29">
        <v>24</v>
      </c>
      <c r="C19" s="15">
        <f t="shared" si="0"/>
        <v>90100722</v>
      </c>
      <c r="D19" s="14">
        <v>-18.7</v>
      </c>
      <c r="E19" s="14">
        <v>-4.3</v>
      </c>
      <c r="F19" s="51">
        <v>60419153</v>
      </c>
      <c r="G19" s="14">
        <v>-23.1</v>
      </c>
      <c r="H19" s="14">
        <v>-5.4</v>
      </c>
      <c r="I19" s="51">
        <v>29681569</v>
      </c>
      <c r="J19" s="14">
        <v>-7.8</v>
      </c>
      <c r="K19" s="14">
        <v>-1.7</v>
      </c>
    </row>
    <row r="20" spans="1:11" ht="15" customHeight="1" x14ac:dyDescent="0.15">
      <c r="A20" s="11"/>
      <c r="B20" s="29">
        <v>26</v>
      </c>
      <c r="C20" s="15">
        <f t="shared" si="0"/>
        <v>95199136</v>
      </c>
      <c r="D20" s="14">
        <v>5.7</v>
      </c>
      <c r="E20" s="14">
        <v>2.2999999999999998</v>
      </c>
      <c r="F20" s="51">
        <v>63154317</v>
      </c>
      <c r="G20" s="14">
        <v>4.5</v>
      </c>
      <c r="H20" s="14">
        <v>1.8</v>
      </c>
      <c r="I20" s="51">
        <v>32044819</v>
      </c>
      <c r="J20" s="14">
        <v>8</v>
      </c>
      <c r="K20" s="14">
        <v>3.2</v>
      </c>
    </row>
    <row r="21" spans="1:11" ht="15" customHeight="1" x14ac:dyDescent="0.15">
      <c r="A21" s="11"/>
      <c r="B21" s="29">
        <v>28</v>
      </c>
      <c r="C21" s="15">
        <v>107784845</v>
      </c>
      <c r="D21" s="14">
        <f>100*(C21-C20)/C20</f>
        <v>13.220402546510506</v>
      </c>
      <c r="E21" s="14">
        <f>100*((C21/C20)^(12/23)-1)</f>
        <v>6.6926797647821834</v>
      </c>
      <c r="F21" s="51">
        <v>74730335</v>
      </c>
      <c r="G21" s="14">
        <f>100*(F21-F20)/F20</f>
        <v>18.329733500245123</v>
      </c>
      <c r="H21" s="14">
        <f>100*((F21/F20)^(12/23)-1)</f>
        <v>9.1782027238929373</v>
      </c>
      <c r="I21" s="51">
        <v>33054510</v>
      </c>
      <c r="J21" s="14">
        <f>100*(I21-I20)/I20</f>
        <v>3.1508712843720539</v>
      </c>
      <c r="K21" s="14">
        <f>100*((I21/I20)^(12/23)-1)</f>
        <v>1.6317349557874561</v>
      </c>
    </row>
    <row r="22" spans="1:11" ht="12.75" customHeight="1" x14ac:dyDescent="0.15">
      <c r="A22" s="16" t="s">
        <v>637</v>
      </c>
      <c r="B22" s="26">
        <v>3</v>
      </c>
      <c r="C22" s="19">
        <v>107592591</v>
      </c>
      <c r="D22" s="20">
        <f>100*(C22-C21)/C21</f>
        <v>-0.17836830400414827</v>
      </c>
      <c r="E22" s="20">
        <f>100*((C22/C21)^(12/60)-1)</f>
        <v>-3.5699140275580188E-2</v>
      </c>
      <c r="F22" s="30">
        <v>73332656</v>
      </c>
      <c r="G22" s="20">
        <f>100*(F22-F21)/F21</f>
        <v>-1.8702967141790545</v>
      </c>
      <c r="H22" s="20">
        <f>100*((F22/F21)^(12/60)-1)</f>
        <v>-0.37688957085777464</v>
      </c>
      <c r="I22" s="30">
        <v>34259935</v>
      </c>
      <c r="J22" s="20">
        <f>100*(I22-I21)/I21</f>
        <v>3.6467792140921165</v>
      </c>
      <c r="K22" s="20">
        <f>100*((I22/I21)^(12/60)-1)</f>
        <v>0.71894365419518103</v>
      </c>
    </row>
    <row r="23" spans="1:11" ht="12.75" customHeight="1" x14ac:dyDescent="0.15">
      <c r="A23" s="7"/>
      <c r="B23" s="12"/>
      <c r="C23" s="17"/>
      <c r="D23" s="59"/>
      <c r="E23" s="59"/>
      <c r="F23" s="58"/>
      <c r="G23" s="59"/>
      <c r="H23" s="59"/>
      <c r="I23" s="58"/>
      <c r="J23" s="59"/>
      <c r="K23" s="59"/>
    </row>
    <row r="24" spans="1:11" x14ac:dyDescent="0.15">
      <c r="A24" s="7" t="s">
        <v>24</v>
      </c>
    </row>
  </sheetData>
  <mergeCells count="7">
    <mergeCell ref="J6:K6"/>
    <mergeCell ref="A5:B7"/>
    <mergeCell ref="C5:C7"/>
    <mergeCell ref="F5:F7"/>
    <mergeCell ref="I5:I7"/>
    <mergeCell ref="D6:E6"/>
    <mergeCell ref="G6:H6"/>
  </mergeCells>
  <phoneticPr fontId="2"/>
  <pageMargins left="0.59055118110236227" right="0.39370078740157483" top="0.59055118110236227" bottom="0.59055118110236227" header="0.51181102362204722" footer="0.39370078740157483"/>
  <pageSetup paperSize="9" scale="85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Normal="100" workbookViewId="0">
      <pane ySplit="7" topLeftCell="A17" activePane="bottomLeft" state="frozen"/>
      <selection pane="bottomLeft" activeCell="K23" sqref="K23"/>
    </sheetView>
  </sheetViews>
  <sheetFormatPr defaultRowHeight="13.5" x14ac:dyDescent="0.15"/>
  <cols>
    <col min="1" max="1" width="5.375" style="1" customWidth="1"/>
    <col min="2" max="2" width="3.5" style="1" bestFit="1" customWidth="1"/>
    <col min="3" max="3" width="10.5" style="1" customWidth="1"/>
    <col min="4" max="4" width="7.625" style="1" bestFit="1" customWidth="1"/>
    <col min="5" max="5" width="11.625" style="1" customWidth="1"/>
    <col min="6" max="6" width="10.125" style="1" customWidth="1"/>
    <col min="7" max="7" width="7.625" style="1" bestFit="1" customWidth="1"/>
    <col min="8" max="8" width="7.125" style="1" bestFit="1" customWidth="1"/>
    <col min="9" max="9" width="8.125" style="1" bestFit="1" customWidth="1"/>
    <col min="10" max="11" width="7.125" style="1" bestFit="1" customWidth="1"/>
    <col min="12" max="16384" width="9" style="1"/>
  </cols>
  <sheetData>
    <row r="1" spans="1:11" ht="17.25" x14ac:dyDescent="0.15">
      <c r="A1" s="61" t="s">
        <v>120</v>
      </c>
      <c r="F1" s="61" t="s">
        <v>640</v>
      </c>
    </row>
    <row r="3" spans="1:11" ht="30.75" customHeight="1" x14ac:dyDescent="0.15">
      <c r="A3" s="63" t="s">
        <v>650</v>
      </c>
      <c r="B3" s="7"/>
      <c r="C3" s="7"/>
      <c r="D3" s="7"/>
      <c r="E3" s="7"/>
      <c r="F3" s="7"/>
      <c r="G3" s="7"/>
      <c r="H3" s="7"/>
      <c r="I3" s="8"/>
      <c r="J3" s="8"/>
      <c r="K3" s="7"/>
    </row>
    <row r="4" spans="1:11" ht="12.75" customHeight="1" x14ac:dyDescent="0.15">
      <c r="A4" s="60"/>
      <c r="B4" s="7"/>
      <c r="I4" s="8"/>
      <c r="J4" s="8"/>
      <c r="K4" s="7"/>
    </row>
    <row r="5" spans="1:11" ht="12.75" customHeight="1" x14ac:dyDescent="0.15">
      <c r="A5" s="274" t="s">
        <v>0</v>
      </c>
      <c r="B5" s="275"/>
      <c r="C5" s="280" t="s">
        <v>651</v>
      </c>
      <c r="D5" s="281"/>
      <c r="E5" s="282"/>
      <c r="F5" s="284" t="s">
        <v>61</v>
      </c>
      <c r="G5" s="285"/>
      <c r="H5" s="286"/>
      <c r="I5" s="280" t="s">
        <v>62</v>
      </c>
      <c r="J5" s="281"/>
      <c r="K5" s="282"/>
    </row>
    <row r="6" spans="1:11" ht="12.75" customHeight="1" x14ac:dyDescent="0.15">
      <c r="A6" s="276"/>
      <c r="B6" s="277"/>
      <c r="C6" s="283" t="s">
        <v>60</v>
      </c>
      <c r="D6" s="272" t="s">
        <v>4</v>
      </c>
      <c r="E6" s="273"/>
      <c r="F6" s="287" t="s">
        <v>28</v>
      </c>
      <c r="G6" s="272" t="s">
        <v>4</v>
      </c>
      <c r="H6" s="273"/>
      <c r="I6" s="287" t="s">
        <v>63</v>
      </c>
      <c r="J6" s="272" t="s">
        <v>4</v>
      </c>
      <c r="K6" s="273"/>
    </row>
    <row r="7" spans="1:11" ht="12.75" customHeight="1" x14ac:dyDescent="0.15">
      <c r="A7" s="276"/>
      <c r="B7" s="277"/>
      <c r="C7" s="283"/>
      <c r="D7" s="10" t="s">
        <v>5</v>
      </c>
      <c r="E7" s="10" t="s">
        <v>6</v>
      </c>
      <c r="F7" s="287"/>
      <c r="G7" s="10" t="s">
        <v>5</v>
      </c>
      <c r="H7" s="10" t="s">
        <v>6</v>
      </c>
      <c r="I7" s="287"/>
      <c r="J7" s="10" t="s">
        <v>5</v>
      </c>
      <c r="K7" s="64" t="s">
        <v>6</v>
      </c>
    </row>
    <row r="8" spans="1:11" ht="21" customHeight="1" x14ac:dyDescent="0.15">
      <c r="A8" s="80" t="s">
        <v>7</v>
      </c>
      <c r="B8" s="81">
        <v>54</v>
      </c>
      <c r="C8" s="87">
        <v>19486</v>
      </c>
      <c r="D8" s="82">
        <v>40.9</v>
      </c>
      <c r="E8" s="85">
        <v>11.8</v>
      </c>
      <c r="F8" s="83">
        <v>3255</v>
      </c>
      <c r="G8" s="85">
        <v>38.9</v>
      </c>
      <c r="H8" s="82">
        <v>11.3</v>
      </c>
      <c r="I8" s="86">
        <v>237870</v>
      </c>
      <c r="J8" s="88">
        <v>13</v>
      </c>
      <c r="K8" s="89">
        <v>4</v>
      </c>
    </row>
    <row r="9" spans="1:11" ht="21" customHeight="1" x14ac:dyDescent="0.15">
      <c r="A9" s="11"/>
      <c r="B9" s="12">
        <v>57</v>
      </c>
      <c r="C9" s="15">
        <v>23362</v>
      </c>
      <c r="D9" s="59">
        <v>19.899999999999999</v>
      </c>
      <c r="E9" s="14">
        <v>6.2</v>
      </c>
      <c r="F9" s="79">
        <v>4018</v>
      </c>
      <c r="G9" s="14">
        <v>23.4</v>
      </c>
      <c r="H9" s="59">
        <v>7.3</v>
      </c>
      <c r="I9" s="13">
        <v>250778</v>
      </c>
      <c r="J9" s="62">
        <v>5.4</v>
      </c>
      <c r="K9" s="52">
        <v>1.8</v>
      </c>
    </row>
    <row r="10" spans="1:11" ht="21" customHeight="1" x14ac:dyDescent="0.15">
      <c r="A10" s="10"/>
      <c r="B10" s="12">
        <v>60</v>
      </c>
      <c r="C10" s="15">
        <v>23394</v>
      </c>
      <c r="D10" s="59">
        <v>0.1</v>
      </c>
      <c r="E10" s="14">
        <v>0</v>
      </c>
      <c r="F10" s="79">
        <v>3973</v>
      </c>
      <c r="G10" s="14">
        <v>-1.1000000000000001</v>
      </c>
      <c r="H10" s="59">
        <v>-0.4</v>
      </c>
      <c r="I10" s="13">
        <v>251507</v>
      </c>
      <c r="J10" s="62">
        <v>0.3</v>
      </c>
      <c r="K10" s="52">
        <v>0.1</v>
      </c>
    </row>
    <row r="11" spans="1:11" ht="21" customHeight="1" x14ac:dyDescent="0.15">
      <c r="A11" s="10"/>
      <c r="B11" s="12">
        <v>63</v>
      </c>
      <c r="C11" s="15">
        <v>25119</v>
      </c>
      <c r="D11" s="59">
        <v>7.4</v>
      </c>
      <c r="E11" s="14">
        <v>2.2999999999999998</v>
      </c>
      <c r="F11" s="79">
        <v>4258</v>
      </c>
      <c r="G11" s="14">
        <v>7.2</v>
      </c>
      <c r="H11" s="59">
        <v>2.2999999999999998</v>
      </c>
      <c r="I11" s="13">
        <v>274000</v>
      </c>
      <c r="J11" s="62">
        <v>8.9</v>
      </c>
      <c r="K11" s="52">
        <v>2.8</v>
      </c>
    </row>
    <row r="12" spans="1:11" ht="21" customHeight="1" x14ac:dyDescent="0.15">
      <c r="A12" s="10" t="s">
        <v>8</v>
      </c>
      <c r="B12" s="12">
        <v>3</v>
      </c>
      <c r="C12" s="15">
        <v>28932</v>
      </c>
      <c r="D12" s="59">
        <v>15.2</v>
      </c>
      <c r="E12" s="14">
        <v>4.7</v>
      </c>
      <c r="F12" s="17">
        <v>4656</v>
      </c>
      <c r="G12" s="14">
        <v>9.4</v>
      </c>
      <c r="H12" s="59">
        <v>2.9</v>
      </c>
      <c r="I12" s="15">
        <v>287810</v>
      </c>
      <c r="J12" s="62">
        <v>5</v>
      </c>
      <c r="K12" s="52">
        <v>1.6</v>
      </c>
    </row>
    <row r="13" spans="1:11" ht="21" customHeight="1" x14ac:dyDescent="0.15">
      <c r="A13" s="11"/>
      <c r="B13" s="12">
        <v>6</v>
      </c>
      <c r="C13" s="15">
        <v>30120</v>
      </c>
      <c r="D13" s="59">
        <v>4.0999999999999996</v>
      </c>
      <c r="E13" s="14">
        <v>1.4</v>
      </c>
      <c r="F13" s="17">
        <v>4436</v>
      </c>
      <c r="G13" s="14">
        <v>-4.7</v>
      </c>
      <c r="H13" s="59">
        <v>-1.6</v>
      </c>
      <c r="I13" s="15">
        <v>309810</v>
      </c>
      <c r="J13" s="62">
        <v>7.6</v>
      </c>
      <c r="K13" s="52">
        <v>2.5</v>
      </c>
    </row>
    <row r="14" spans="1:11" ht="21" customHeight="1" x14ac:dyDescent="0.15">
      <c r="A14" s="11"/>
      <c r="B14" s="12">
        <v>9</v>
      </c>
      <c r="C14" s="15">
        <v>27772</v>
      </c>
      <c r="D14" s="59">
        <v>-7.8</v>
      </c>
      <c r="E14" s="14">
        <v>-2.7</v>
      </c>
      <c r="F14" s="17">
        <v>4121</v>
      </c>
      <c r="G14" s="14">
        <v>-7.1</v>
      </c>
      <c r="H14" s="59">
        <v>-2.5</v>
      </c>
      <c r="I14" s="15">
        <v>342545</v>
      </c>
      <c r="J14" s="62">
        <v>10.6</v>
      </c>
      <c r="K14" s="52">
        <v>3.5</v>
      </c>
    </row>
    <row r="15" spans="1:11" ht="21" customHeight="1" x14ac:dyDescent="0.15">
      <c r="A15" s="11"/>
      <c r="B15" s="12">
        <v>11</v>
      </c>
      <c r="C15" s="15">
        <v>26814</v>
      </c>
      <c r="D15" s="59">
        <v>-3.5</v>
      </c>
      <c r="E15" s="14">
        <v>-1.7</v>
      </c>
      <c r="F15" s="17">
        <v>3696</v>
      </c>
      <c r="G15" s="14">
        <v>10.3</v>
      </c>
      <c r="H15" s="59">
        <v>-5.0999999999999996</v>
      </c>
      <c r="I15" s="15">
        <v>354519</v>
      </c>
      <c r="J15" s="62">
        <v>3.5</v>
      </c>
      <c r="K15" s="52">
        <v>1.7</v>
      </c>
    </row>
    <row r="16" spans="1:11" ht="21" customHeight="1" x14ac:dyDescent="0.15">
      <c r="A16" s="11"/>
      <c r="B16" s="12">
        <v>14</v>
      </c>
      <c r="C16" s="15">
        <v>28598</v>
      </c>
      <c r="D16" s="59">
        <v>6.7</v>
      </c>
      <c r="E16" s="14">
        <v>2.2000000000000002</v>
      </c>
      <c r="F16" s="17">
        <v>3842</v>
      </c>
      <c r="G16" s="14">
        <v>4</v>
      </c>
      <c r="H16" s="59">
        <v>1.3</v>
      </c>
      <c r="I16" s="15">
        <v>410206</v>
      </c>
      <c r="J16" s="62">
        <v>15.7</v>
      </c>
      <c r="K16" s="52">
        <v>5.0999999999999996</v>
      </c>
    </row>
    <row r="17" spans="1:11" ht="21" customHeight="1" x14ac:dyDescent="0.15">
      <c r="A17" s="11"/>
      <c r="B17" s="12">
        <v>16</v>
      </c>
      <c r="C17" s="15">
        <v>27794</v>
      </c>
      <c r="D17" s="59">
        <v>-2.8</v>
      </c>
      <c r="E17" s="14">
        <v>-1.4</v>
      </c>
      <c r="F17" s="17">
        <v>3748</v>
      </c>
      <c r="G17" s="14">
        <v>-2.4</v>
      </c>
      <c r="H17" s="59">
        <v>-1.2</v>
      </c>
      <c r="I17" s="15">
        <v>404755</v>
      </c>
      <c r="J17" s="62">
        <v>-1.3</v>
      </c>
      <c r="K17" s="52">
        <v>-0.7</v>
      </c>
    </row>
    <row r="18" spans="1:11" ht="21" customHeight="1" x14ac:dyDescent="0.15">
      <c r="A18" s="11"/>
      <c r="B18" s="12">
        <v>19</v>
      </c>
      <c r="C18" s="15">
        <v>28664</v>
      </c>
      <c r="D18" s="59">
        <v>3.1</v>
      </c>
      <c r="E18" s="14">
        <v>1</v>
      </c>
      <c r="F18" s="17">
        <v>3806</v>
      </c>
      <c r="G18" s="14">
        <v>1.5</v>
      </c>
      <c r="H18" s="59">
        <v>0.5</v>
      </c>
      <c r="I18" s="15">
        <v>402577</v>
      </c>
      <c r="J18" s="62">
        <v>-0.5</v>
      </c>
      <c r="K18" s="52">
        <v>-0.2</v>
      </c>
    </row>
    <row r="19" spans="1:11" ht="21" customHeight="1" x14ac:dyDescent="0.15">
      <c r="A19" s="11"/>
      <c r="B19" s="12">
        <v>24</v>
      </c>
      <c r="C19" s="15">
        <v>24876</v>
      </c>
      <c r="D19" s="59">
        <v>-13.2</v>
      </c>
      <c r="E19" s="14">
        <v>-2.9</v>
      </c>
      <c r="F19" s="58">
        <v>3207</v>
      </c>
      <c r="G19" s="14">
        <v>-15.7</v>
      </c>
      <c r="H19" s="59">
        <v>-3.5</v>
      </c>
      <c r="I19" s="51">
        <v>351921</v>
      </c>
      <c r="J19" s="62">
        <v>-12.6</v>
      </c>
      <c r="K19" s="52">
        <v>-2.8</v>
      </c>
    </row>
    <row r="20" spans="1:11" ht="21" customHeight="1" x14ac:dyDescent="0.15">
      <c r="A20" s="11"/>
      <c r="B20" s="12">
        <v>26</v>
      </c>
      <c r="C20" s="15">
        <v>26182</v>
      </c>
      <c r="D20" s="59">
        <v>5.3</v>
      </c>
      <c r="E20" s="14">
        <v>2.1</v>
      </c>
      <c r="F20" s="58">
        <v>3357</v>
      </c>
      <c r="G20" s="14">
        <v>4.7</v>
      </c>
      <c r="H20" s="59">
        <v>1.9</v>
      </c>
      <c r="I20" s="51">
        <v>382625</v>
      </c>
      <c r="J20" s="62">
        <v>8.6999999999999993</v>
      </c>
      <c r="K20" s="52">
        <v>3.5</v>
      </c>
    </row>
    <row r="21" spans="1:11" ht="21" customHeight="1" x14ac:dyDescent="0.15">
      <c r="A21" s="11"/>
      <c r="B21" s="12">
        <v>28</v>
      </c>
      <c r="C21" s="15">
        <f>107784845/3458</f>
        <v>31169.706477732794</v>
      </c>
      <c r="D21" s="59">
        <f>100*(C21-C20)/C20</f>
        <v>19.05013550428842</v>
      </c>
      <c r="E21" s="14">
        <f>100*((C21/C20)^(12/23)-1)</f>
        <v>9.5244923981144591</v>
      </c>
      <c r="F21" s="58">
        <f>107784845/28090</f>
        <v>3837.1251334994658</v>
      </c>
      <c r="G21" s="14">
        <f>100*(F21-F20)/F20</f>
        <v>14.302208325870298</v>
      </c>
      <c r="H21" s="59">
        <f>100*((F21/F20)^(12/23)-1)</f>
        <v>7.2233489304911025</v>
      </c>
      <c r="I21" s="51">
        <v>373797</v>
      </c>
      <c r="J21" s="62">
        <f>100*(I21-I20)/I20</f>
        <v>-2.3072198627899381</v>
      </c>
      <c r="K21" s="52">
        <f>100*((I21/I20)^(12/23)-1)</f>
        <v>-1.2104849892984548</v>
      </c>
    </row>
    <row r="22" spans="1:11" ht="21" customHeight="1" x14ac:dyDescent="0.15">
      <c r="A22" s="16" t="s">
        <v>637</v>
      </c>
      <c r="B22" s="26">
        <v>3</v>
      </c>
      <c r="C22" s="19">
        <f>107592591/3097</f>
        <v>34740.907652567003</v>
      </c>
      <c r="D22" s="20">
        <f>100*(C22-C21)/C21</f>
        <v>11.45728201638801</v>
      </c>
      <c r="E22" s="20">
        <f>100*((C22/C21)^(12/60)-1)</f>
        <v>2.1931273151421626</v>
      </c>
      <c r="F22" s="30">
        <f>107592591/26705</f>
        <v>4028.9305747987269</v>
      </c>
      <c r="G22" s="20">
        <f>100*(F22-F21)/F21</f>
        <v>4.9986756914631565</v>
      </c>
      <c r="H22" s="20">
        <f>100*((F22/F21)^(12/60)-1)</f>
        <v>0.9803250433132682</v>
      </c>
      <c r="I22" s="30">
        <v>337343</v>
      </c>
      <c r="J22" s="20">
        <f>100*(I22-I21)/I21</f>
        <v>-9.7523522125645741</v>
      </c>
      <c r="K22" s="20">
        <f>100*((I22/I21)^(12/60)-1)</f>
        <v>-2.0313376586340248</v>
      </c>
    </row>
    <row r="23" spans="1:11" ht="12.75" customHeight="1" x14ac:dyDescent="0.15">
      <c r="A23" s="7"/>
      <c r="B23" s="12"/>
      <c r="C23" s="17"/>
      <c r="D23" s="59"/>
      <c r="E23" s="59"/>
      <c r="F23" s="58"/>
      <c r="G23" s="59"/>
      <c r="H23" s="59"/>
      <c r="I23" s="58"/>
      <c r="J23" s="62"/>
      <c r="K23" s="62"/>
    </row>
    <row r="24" spans="1:11" x14ac:dyDescent="0.15">
      <c r="A24" s="7" t="s">
        <v>24</v>
      </c>
    </row>
  </sheetData>
  <mergeCells count="10">
    <mergeCell ref="A5:B7"/>
    <mergeCell ref="D6:E6"/>
    <mergeCell ref="G6:H6"/>
    <mergeCell ref="J6:K6"/>
    <mergeCell ref="C5:E5"/>
    <mergeCell ref="C6:C7"/>
    <mergeCell ref="F5:H5"/>
    <mergeCell ref="F6:F7"/>
    <mergeCell ref="I5:K5"/>
    <mergeCell ref="I6:I7"/>
  </mergeCells>
  <phoneticPr fontId="2"/>
  <pageMargins left="0.59055118110236227" right="0.39370078740157483" top="0.59055118110236227" bottom="0.59055118110236227" header="0.51181102362204722" footer="0.39370078740157483"/>
  <pageSetup paperSize="9" scale="85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pane ySplit="6" topLeftCell="A13" activePane="bottomLeft" state="frozen"/>
      <selection pane="bottomLeft" activeCell="H27" sqref="H27"/>
    </sheetView>
  </sheetViews>
  <sheetFormatPr defaultRowHeight="13.5" x14ac:dyDescent="0.15"/>
  <cols>
    <col min="1" max="1" width="4.625" style="21" customWidth="1"/>
    <col min="2" max="2" width="8.25" style="21" customWidth="1"/>
    <col min="3" max="3" width="11.625" style="21" customWidth="1"/>
    <col min="4" max="4" width="14.125" style="21" customWidth="1"/>
    <col min="5" max="5" width="8.125" style="21" customWidth="1"/>
    <col min="6" max="6" width="10" style="21" customWidth="1"/>
    <col min="7" max="7" width="14" style="21" customWidth="1"/>
    <col min="8" max="10" width="9" style="21" customWidth="1"/>
    <col min="11" max="16384" width="9" style="21"/>
  </cols>
  <sheetData>
    <row r="1" spans="1:10" ht="17.25" x14ac:dyDescent="0.15">
      <c r="A1" s="61" t="s">
        <v>120</v>
      </c>
      <c r="F1" s="61" t="s">
        <v>640</v>
      </c>
    </row>
    <row r="2" spans="1:10" x14ac:dyDescent="0.15">
      <c r="A2" s="1"/>
    </row>
    <row r="3" spans="1:10" ht="17.25" x14ac:dyDescent="0.15">
      <c r="A3" s="105" t="s">
        <v>627</v>
      </c>
    </row>
    <row r="5" spans="1:10" ht="14.25" x14ac:dyDescent="0.15">
      <c r="A5" s="291" t="s">
        <v>139</v>
      </c>
      <c r="B5" s="288" t="s">
        <v>15</v>
      </c>
      <c r="C5" s="289"/>
      <c r="D5" s="289"/>
      <c r="E5" s="288" t="s">
        <v>16</v>
      </c>
      <c r="F5" s="289"/>
      <c r="G5" s="290"/>
      <c r="H5" s="288" t="s">
        <v>17</v>
      </c>
      <c r="I5" s="289"/>
      <c r="J5" s="290"/>
    </row>
    <row r="6" spans="1:10" ht="24" x14ac:dyDescent="0.15">
      <c r="A6" s="292"/>
      <c r="B6" s="93" t="s">
        <v>653</v>
      </c>
      <c r="C6" s="94" t="s">
        <v>18</v>
      </c>
      <c r="D6" s="94" t="s">
        <v>19</v>
      </c>
      <c r="E6" s="93" t="s">
        <v>653</v>
      </c>
      <c r="F6" s="95" t="s">
        <v>18</v>
      </c>
      <c r="G6" s="96" t="s">
        <v>19</v>
      </c>
      <c r="H6" s="93" t="s">
        <v>653</v>
      </c>
      <c r="I6" s="95" t="s">
        <v>18</v>
      </c>
      <c r="J6" s="97" t="s">
        <v>140</v>
      </c>
    </row>
    <row r="7" spans="1:10" x14ac:dyDescent="0.15">
      <c r="A7" s="28"/>
      <c r="B7" s="27" t="s">
        <v>20</v>
      </c>
      <c r="C7" s="99" t="s">
        <v>21</v>
      </c>
      <c r="D7" s="27" t="s">
        <v>9</v>
      </c>
      <c r="E7" s="99" t="s">
        <v>20</v>
      </c>
      <c r="F7" s="27" t="s">
        <v>21</v>
      </c>
      <c r="G7" s="99" t="s">
        <v>9</v>
      </c>
      <c r="H7" s="53"/>
      <c r="I7" s="100"/>
      <c r="J7" s="53"/>
    </row>
    <row r="8" spans="1:10" ht="15" customHeight="1" x14ac:dyDescent="0.15">
      <c r="A8" s="101" t="s">
        <v>64</v>
      </c>
      <c r="B8" s="90">
        <v>24083</v>
      </c>
      <c r="C8" s="91">
        <v>100197</v>
      </c>
      <c r="D8" s="90">
        <v>224426124</v>
      </c>
      <c r="E8" s="91">
        <v>4708</v>
      </c>
      <c r="F8" s="90">
        <v>28181</v>
      </c>
      <c r="G8" s="91">
        <v>91740021</v>
      </c>
      <c r="H8" s="92">
        <f>E8/B8*100</f>
        <v>19.549059502553668</v>
      </c>
      <c r="I8" s="98">
        <f>F8/C8*100</f>
        <v>28.125592582612253</v>
      </c>
      <c r="J8" s="92">
        <f>G8/D8*100</f>
        <v>40.877603446914229</v>
      </c>
    </row>
    <row r="9" spans="1:10" ht="15" customHeight="1" x14ac:dyDescent="0.15">
      <c r="A9" s="102">
        <v>57</v>
      </c>
      <c r="B9" s="90">
        <v>25008</v>
      </c>
      <c r="C9" s="91">
        <v>104707</v>
      </c>
      <c r="D9" s="90">
        <v>280588191</v>
      </c>
      <c r="E9" s="91">
        <v>5064</v>
      </c>
      <c r="F9" s="90">
        <v>29444</v>
      </c>
      <c r="G9" s="91">
        <v>118306144</v>
      </c>
      <c r="H9" s="92">
        <f t="shared" ref="H9:H21" si="0">E9/B9*100</f>
        <v>20.249520153550865</v>
      </c>
      <c r="I9" s="98">
        <f t="shared" ref="I9:J21" si="1">F9/C9*100</f>
        <v>28.120373996007906</v>
      </c>
      <c r="J9" s="92">
        <f t="shared" si="1"/>
        <v>42.163621918072806</v>
      </c>
    </row>
    <row r="10" spans="1:10" ht="15" customHeight="1" x14ac:dyDescent="0.15">
      <c r="A10" s="102">
        <v>60</v>
      </c>
      <c r="B10" s="90">
        <v>23649</v>
      </c>
      <c r="C10" s="91">
        <v>100103</v>
      </c>
      <c r="D10" s="90">
        <v>291042135</v>
      </c>
      <c r="E10" s="91">
        <v>4762</v>
      </c>
      <c r="F10" s="90">
        <v>28039</v>
      </c>
      <c r="G10" s="91">
        <v>111403129</v>
      </c>
      <c r="H10" s="92">
        <f t="shared" si="0"/>
        <v>20.136157977081485</v>
      </c>
      <c r="I10" s="98">
        <f t="shared" si="1"/>
        <v>28.010149545967657</v>
      </c>
      <c r="J10" s="92">
        <f t="shared" si="1"/>
        <v>38.277319880160995</v>
      </c>
    </row>
    <row r="11" spans="1:10" ht="15" customHeight="1" x14ac:dyDescent="0.15">
      <c r="A11" s="102">
        <v>63</v>
      </c>
      <c r="B11" s="90">
        <v>23782</v>
      </c>
      <c r="C11" s="91">
        <v>104959</v>
      </c>
      <c r="D11" s="90">
        <v>313672374</v>
      </c>
      <c r="E11" s="91">
        <v>5068</v>
      </c>
      <c r="F11" s="90">
        <v>29899</v>
      </c>
      <c r="G11" s="91">
        <v>127303177</v>
      </c>
      <c r="H11" s="92">
        <f t="shared" si="0"/>
        <v>21.310234631233708</v>
      </c>
      <c r="I11" s="98">
        <f t="shared" si="1"/>
        <v>28.486361341095094</v>
      </c>
      <c r="J11" s="92">
        <f t="shared" si="1"/>
        <v>40.584758988051654</v>
      </c>
    </row>
    <row r="12" spans="1:10" ht="15" customHeight="1" x14ac:dyDescent="0.15">
      <c r="A12" s="103" t="s">
        <v>23</v>
      </c>
      <c r="B12" s="90">
        <v>23547</v>
      </c>
      <c r="C12" s="91">
        <v>106955</v>
      </c>
      <c r="D12" s="90">
        <v>365087502</v>
      </c>
      <c r="E12" s="91">
        <v>5143</v>
      </c>
      <c r="F12" s="90">
        <v>31956</v>
      </c>
      <c r="G12" s="91">
        <v>148797586</v>
      </c>
      <c r="H12" s="92">
        <f t="shared" si="0"/>
        <v>21.841423535906909</v>
      </c>
      <c r="I12" s="98">
        <f t="shared" si="1"/>
        <v>29.877986068907486</v>
      </c>
      <c r="J12" s="92">
        <f t="shared" si="1"/>
        <v>40.756691254799513</v>
      </c>
    </row>
    <row r="13" spans="1:10" ht="15" customHeight="1" x14ac:dyDescent="0.15">
      <c r="A13" s="102">
        <v>6</v>
      </c>
      <c r="B13" s="90">
        <v>22263</v>
      </c>
      <c r="C13" s="91">
        <v>111008</v>
      </c>
      <c r="D13" s="90">
        <v>368329342</v>
      </c>
      <c r="E13" s="91">
        <v>4988</v>
      </c>
      <c r="F13" s="90">
        <v>33870</v>
      </c>
      <c r="G13" s="91">
        <v>150237751</v>
      </c>
      <c r="H13" s="92">
        <f t="shared" si="0"/>
        <v>22.404887032295736</v>
      </c>
      <c r="I13" s="98">
        <f t="shared" si="1"/>
        <v>30.511314499855867</v>
      </c>
      <c r="J13" s="92">
        <f t="shared" si="1"/>
        <v>40.788971680675935</v>
      </c>
    </row>
    <row r="14" spans="1:10" ht="15" customHeight="1" x14ac:dyDescent="0.15">
      <c r="A14" s="102">
        <v>9</v>
      </c>
      <c r="B14" s="90">
        <v>20814</v>
      </c>
      <c r="C14" s="91">
        <v>105972</v>
      </c>
      <c r="D14" s="90">
        <v>349243790</v>
      </c>
      <c r="E14" s="91">
        <v>4566</v>
      </c>
      <c r="F14" s="90">
        <v>30768</v>
      </c>
      <c r="G14" s="91">
        <v>126807630</v>
      </c>
      <c r="H14" s="92">
        <f t="shared" si="0"/>
        <v>21.9371576823292</v>
      </c>
      <c r="I14" s="98">
        <f t="shared" si="1"/>
        <v>29.034084475144379</v>
      </c>
      <c r="J14" s="92">
        <f t="shared" si="1"/>
        <v>36.309201088443118</v>
      </c>
    </row>
    <row r="15" spans="1:10" ht="15" customHeight="1" x14ac:dyDescent="0.15">
      <c r="A15" s="102">
        <v>11</v>
      </c>
      <c r="B15" s="90">
        <v>20684</v>
      </c>
      <c r="C15" s="91">
        <v>110372</v>
      </c>
      <c r="D15" s="90">
        <v>328994270</v>
      </c>
      <c r="E15" s="91">
        <v>4665</v>
      </c>
      <c r="F15" s="90">
        <v>33843</v>
      </c>
      <c r="G15" s="91">
        <v>125086112</v>
      </c>
      <c r="H15" s="92">
        <f t="shared" si="0"/>
        <v>22.55366466834268</v>
      </c>
      <c r="I15" s="98">
        <f t="shared" si="1"/>
        <v>30.662668067988257</v>
      </c>
      <c r="J15" s="92">
        <f t="shared" si="1"/>
        <v>38.02075701804776</v>
      </c>
    </row>
    <row r="16" spans="1:10" ht="15" customHeight="1" x14ac:dyDescent="0.15">
      <c r="A16" s="102">
        <v>14</v>
      </c>
      <c r="B16" s="90">
        <v>19121</v>
      </c>
      <c r="C16" s="91">
        <v>107842</v>
      </c>
      <c r="D16" s="90">
        <v>296862272</v>
      </c>
      <c r="E16" s="91">
        <v>4372</v>
      </c>
      <c r="F16" s="90">
        <v>32542</v>
      </c>
      <c r="G16" s="91">
        <v>125028551</v>
      </c>
      <c r="H16" s="92">
        <f t="shared" si="0"/>
        <v>22.86491292296428</v>
      </c>
      <c r="I16" s="98">
        <f t="shared" si="1"/>
        <v>30.175627306615233</v>
      </c>
      <c r="J16" s="92">
        <f t="shared" si="1"/>
        <v>42.11668601660503</v>
      </c>
    </row>
    <row r="17" spans="1:10" ht="15" customHeight="1" x14ac:dyDescent="0.15">
      <c r="A17" s="102">
        <v>16</v>
      </c>
      <c r="B17" s="90">
        <v>18592</v>
      </c>
      <c r="C17" s="91">
        <v>105549</v>
      </c>
      <c r="D17" s="90">
        <v>283316079</v>
      </c>
      <c r="E17" s="91">
        <v>4268</v>
      </c>
      <c r="F17" s="90">
        <v>31648</v>
      </c>
      <c r="G17" s="91">
        <v>118625577</v>
      </c>
      <c r="H17" s="92">
        <f t="shared" si="0"/>
        <v>22.956110154905335</v>
      </c>
      <c r="I17" s="98">
        <f t="shared" si="1"/>
        <v>29.984177964736759</v>
      </c>
      <c r="J17" s="92">
        <f t="shared" si="1"/>
        <v>41.870400514755111</v>
      </c>
    </row>
    <row r="18" spans="1:10" ht="15" customHeight="1" x14ac:dyDescent="0.15">
      <c r="A18" s="102">
        <v>19</v>
      </c>
      <c r="B18" s="90">
        <v>16906</v>
      </c>
      <c r="C18" s="91">
        <v>99082</v>
      </c>
      <c r="D18" s="90">
        <v>270274753</v>
      </c>
      <c r="E18" s="91">
        <v>3865</v>
      </c>
      <c r="F18" s="90">
        <v>29109</v>
      </c>
      <c r="G18" s="91">
        <v>110787572</v>
      </c>
      <c r="H18" s="92">
        <f t="shared" si="0"/>
        <v>22.861705903229623</v>
      </c>
      <c r="I18" s="98">
        <f t="shared" si="1"/>
        <v>29.3786964332573</v>
      </c>
      <c r="J18" s="92">
        <f t="shared" si="1"/>
        <v>40.990721763789757</v>
      </c>
    </row>
    <row r="19" spans="1:10" ht="15" customHeight="1" x14ac:dyDescent="0.15">
      <c r="A19" s="102">
        <v>24</v>
      </c>
      <c r="B19" s="90">
        <v>15281</v>
      </c>
      <c r="C19" s="91">
        <v>92687</v>
      </c>
      <c r="D19" s="90">
        <v>221052771</v>
      </c>
      <c r="E19" s="91">
        <v>3622</v>
      </c>
      <c r="F19" s="90">
        <v>28099</v>
      </c>
      <c r="G19" s="91">
        <v>90100722</v>
      </c>
      <c r="H19" s="92">
        <f t="shared" si="0"/>
        <v>23.702637261959296</v>
      </c>
      <c r="I19" s="98">
        <f t="shared" si="1"/>
        <v>30.316009796411581</v>
      </c>
      <c r="J19" s="92">
        <f t="shared" si="1"/>
        <v>40.759824720767696</v>
      </c>
    </row>
    <row r="20" spans="1:10" ht="15" customHeight="1" x14ac:dyDescent="0.15">
      <c r="A20" s="102">
        <v>26</v>
      </c>
      <c r="B20" s="90">
        <v>14982</v>
      </c>
      <c r="C20" s="91">
        <v>93932</v>
      </c>
      <c r="D20" s="90">
        <v>235995607</v>
      </c>
      <c r="E20" s="91">
        <v>3636</v>
      </c>
      <c r="F20" s="90">
        <v>28358</v>
      </c>
      <c r="G20" s="91">
        <v>95199136</v>
      </c>
      <c r="H20" s="92">
        <f t="shared" si="0"/>
        <v>24.269122947537046</v>
      </c>
      <c r="I20" s="98">
        <f t="shared" si="1"/>
        <v>30.189924626325425</v>
      </c>
      <c r="J20" s="92">
        <f t="shared" si="1"/>
        <v>40.339367842554793</v>
      </c>
    </row>
    <row r="21" spans="1:10" ht="17.25" customHeight="1" x14ac:dyDescent="0.15">
      <c r="A21" s="223">
        <v>28</v>
      </c>
      <c r="B21" s="173">
        <v>14496</v>
      </c>
      <c r="C21" s="224">
        <v>91602</v>
      </c>
      <c r="D21" s="173">
        <v>258808804</v>
      </c>
      <c r="E21" s="224">
        <v>3458</v>
      </c>
      <c r="F21" s="173">
        <v>28090</v>
      </c>
      <c r="G21" s="224">
        <v>107784845</v>
      </c>
      <c r="H21" s="92">
        <f t="shared" si="0"/>
        <v>23.854856512141282</v>
      </c>
      <c r="I21" s="98">
        <f t="shared" si="1"/>
        <v>30.665269317263817</v>
      </c>
      <c r="J21" s="92">
        <f t="shared" si="1"/>
        <v>41.646514080718831</v>
      </c>
    </row>
    <row r="22" spans="1:10" ht="18.75" customHeight="1" x14ac:dyDescent="0.15">
      <c r="A22" s="222" t="s">
        <v>638</v>
      </c>
      <c r="B22" s="104">
        <v>12793</v>
      </c>
      <c r="C22" s="225">
        <v>88089</v>
      </c>
      <c r="D22" s="104">
        <v>249636257</v>
      </c>
      <c r="E22" s="30">
        <v>3097</v>
      </c>
      <c r="F22" s="19">
        <v>26705</v>
      </c>
      <c r="G22" s="19">
        <v>107592591</v>
      </c>
      <c r="H22" s="226">
        <f t="shared" ref="H22" si="2">E22/B22*100</f>
        <v>24.208551551629796</v>
      </c>
      <c r="I22" s="227">
        <f t="shared" ref="I22" si="3">F22/C22*100</f>
        <v>30.315930479401516</v>
      </c>
      <c r="J22" s="226">
        <f t="shared" ref="J22" si="4">G22/D22*100</f>
        <v>43.099745322651586</v>
      </c>
    </row>
  </sheetData>
  <mergeCells count="4">
    <mergeCell ref="B5:D5"/>
    <mergeCell ref="E5:G5"/>
    <mergeCell ref="H5:J5"/>
    <mergeCell ref="A5:A6"/>
  </mergeCells>
  <phoneticPr fontId="2"/>
  <pageMargins left="0.59055118110236227" right="0.39370078740157483" top="0.59055118110236227" bottom="0.59055118110236227" header="0.31496062992125984" footer="0.3937007874015748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workbookViewId="0">
      <pane ySplit="7" topLeftCell="A8" activePane="bottomLeft" state="frozen"/>
      <selection pane="bottomLeft" activeCell="A4" sqref="A4"/>
    </sheetView>
  </sheetViews>
  <sheetFormatPr defaultRowHeight="13.5" x14ac:dyDescent="0.15"/>
  <cols>
    <col min="1" max="1" width="11" style="163" bestFit="1" customWidth="1"/>
    <col min="2" max="3" width="9.125" style="163" bestFit="1" customWidth="1"/>
    <col min="4" max="4" width="9.125" style="164" bestFit="1" customWidth="1"/>
    <col min="5" max="7" width="9.125" style="163" bestFit="1" customWidth="1"/>
    <col min="8" max="9" width="11.875" style="163" bestFit="1" customWidth="1"/>
    <col min="10" max="10" width="9.125" style="163" bestFit="1" customWidth="1"/>
    <col min="11" max="16384" width="9" style="163"/>
  </cols>
  <sheetData>
    <row r="1" spans="1:10" ht="17.25" x14ac:dyDescent="0.15">
      <c r="A1" s="61" t="s">
        <v>120</v>
      </c>
      <c r="F1" s="61" t="s">
        <v>640</v>
      </c>
    </row>
    <row r="2" spans="1:10" x14ac:dyDescent="0.15">
      <c r="A2" s="1"/>
    </row>
    <row r="3" spans="1:10" ht="17.25" x14ac:dyDescent="0.15">
      <c r="A3" s="105" t="s">
        <v>652</v>
      </c>
    </row>
    <row r="4" spans="1:10" ht="14.25" x14ac:dyDescent="0.15">
      <c r="A4" s="63"/>
    </row>
    <row r="5" spans="1:10" x14ac:dyDescent="0.15">
      <c r="A5" s="293"/>
      <c r="B5" s="293" t="s">
        <v>653</v>
      </c>
      <c r="C5" s="293"/>
      <c r="D5" s="293"/>
      <c r="E5" s="293" t="s">
        <v>18</v>
      </c>
      <c r="F5" s="293"/>
      <c r="G5" s="293"/>
      <c r="H5" s="293" t="s">
        <v>10</v>
      </c>
      <c r="I5" s="293"/>
      <c r="J5" s="293"/>
    </row>
    <row r="6" spans="1:10" x14ac:dyDescent="0.15">
      <c r="A6" s="293"/>
      <c r="B6" s="165" t="s">
        <v>121</v>
      </c>
      <c r="C6" s="67" t="s">
        <v>639</v>
      </c>
      <c r="D6" s="166" t="s">
        <v>11</v>
      </c>
      <c r="E6" s="165" t="s">
        <v>121</v>
      </c>
      <c r="F6" s="219" t="s">
        <v>639</v>
      </c>
      <c r="G6" s="67" t="s">
        <v>11</v>
      </c>
      <c r="H6" s="165" t="s">
        <v>121</v>
      </c>
      <c r="I6" s="219" t="s">
        <v>639</v>
      </c>
      <c r="J6" s="67" t="s">
        <v>11</v>
      </c>
    </row>
    <row r="7" spans="1:10" x14ac:dyDescent="0.15">
      <c r="A7" s="167"/>
      <c r="B7" s="86" t="s">
        <v>50</v>
      </c>
      <c r="C7" s="86" t="s">
        <v>50</v>
      </c>
      <c r="D7" s="168" t="s">
        <v>65</v>
      </c>
      <c r="E7" s="169" t="s">
        <v>115</v>
      </c>
      <c r="F7" s="169" t="s">
        <v>115</v>
      </c>
      <c r="G7" s="86" t="s">
        <v>65</v>
      </c>
      <c r="H7" s="169" t="s">
        <v>116</v>
      </c>
      <c r="I7" s="169" t="s">
        <v>60</v>
      </c>
      <c r="J7" s="86" t="s">
        <v>65</v>
      </c>
    </row>
    <row r="8" spans="1:10" x14ac:dyDescent="0.15">
      <c r="A8" s="170" t="s">
        <v>66</v>
      </c>
      <c r="B8" s="104">
        <v>14496</v>
      </c>
      <c r="C8" s="104">
        <v>12793</v>
      </c>
      <c r="D8" s="171">
        <f>100*(C8-B8)/B8</f>
        <v>-11.748068432671081</v>
      </c>
      <c r="E8" s="104">
        <v>91602</v>
      </c>
      <c r="F8" s="104">
        <v>88089</v>
      </c>
      <c r="G8" s="171">
        <f>100*(F8-E8)/E8</f>
        <v>-3.8350691032946878</v>
      </c>
      <c r="H8" s="104">
        <v>258808804</v>
      </c>
      <c r="I8" s="104">
        <v>249636257</v>
      </c>
      <c r="J8" s="171">
        <f>100*(I8-H8)/H8</f>
        <v>-3.5441402526631203</v>
      </c>
    </row>
    <row r="9" spans="1:10" x14ac:dyDescent="0.15">
      <c r="A9" s="172" t="s">
        <v>67</v>
      </c>
      <c r="B9" s="173">
        <v>12031</v>
      </c>
      <c r="C9" s="173">
        <v>10670</v>
      </c>
      <c r="D9" s="174">
        <f t="shared" ref="D9:D49" si="0">100*(C9-B9)/B9</f>
        <v>-11.312442855955448</v>
      </c>
      <c r="E9" s="173">
        <v>79845</v>
      </c>
      <c r="F9" s="173">
        <v>77436</v>
      </c>
      <c r="G9" s="174">
        <f t="shared" ref="G9:G49" si="1">100*(F9-E9)/E9</f>
        <v>-3.0170956227691152</v>
      </c>
      <c r="H9" s="173">
        <v>234604758</v>
      </c>
      <c r="I9" s="173">
        <v>228985265</v>
      </c>
      <c r="J9" s="174">
        <f t="shared" ref="J9:J49" si="2">100*(I9-H9)/H9</f>
        <v>-2.3953022299743809</v>
      </c>
    </row>
    <row r="10" spans="1:10" x14ac:dyDescent="0.15">
      <c r="A10" s="170" t="s">
        <v>68</v>
      </c>
      <c r="B10" s="104">
        <v>2465</v>
      </c>
      <c r="C10" s="104">
        <v>2123</v>
      </c>
      <c r="D10" s="171">
        <f t="shared" si="0"/>
        <v>-13.874239350912779</v>
      </c>
      <c r="E10" s="104">
        <v>11757</v>
      </c>
      <c r="F10" s="104">
        <v>10653</v>
      </c>
      <c r="G10" s="171">
        <f t="shared" si="1"/>
        <v>-9.3901505486093395</v>
      </c>
      <c r="H10" s="104">
        <v>24204046</v>
      </c>
      <c r="I10" s="104">
        <v>20650992</v>
      </c>
      <c r="J10" s="171">
        <f t="shared" si="2"/>
        <v>-14.679587040943485</v>
      </c>
    </row>
    <row r="11" spans="1:10" x14ac:dyDescent="0.15">
      <c r="A11" s="175" t="s">
        <v>84</v>
      </c>
      <c r="B11" s="66">
        <v>6916</v>
      </c>
      <c r="C11" s="66">
        <v>6213</v>
      </c>
      <c r="D11" s="176">
        <f t="shared" si="0"/>
        <v>-10.164835164835164</v>
      </c>
      <c r="E11" s="66">
        <v>47991</v>
      </c>
      <c r="F11" s="66">
        <v>46515</v>
      </c>
      <c r="G11" s="176">
        <f t="shared" si="1"/>
        <v>-3.0755766706257424</v>
      </c>
      <c r="H11" s="66">
        <v>158580504</v>
      </c>
      <c r="I11" s="66">
        <v>155942002</v>
      </c>
      <c r="J11" s="176">
        <f t="shared" si="2"/>
        <v>-1.6638249554308391</v>
      </c>
    </row>
    <row r="12" spans="1:10" x14ac:dyDescent="0.15">
      <c r="A12" s="172" t="s">
        <v>69</v>
      </c>
      <c r="B12" s="173">
        <v>3458</v>
      </c>
      <c r="C12" s="173">
        <v>3097</v>
      </c>
      <c r="D12" s="174">
        <f t="shared" si="0"/>
        <v>-10.43956043956044</v>
      </c>
      <c r="E12" s="173">
        <v>28090</v>
      </c>
      <c r="F12" s="173">
        <v>26705</v>
      </c>
      <c r="G12" s="174">
        <f t="shared" si="1"/>
        <v>-4.9305802776788896</v>
      </c>
      <c r="H12" s="173">
        <v>107784845</v>
      </c>
      <c r="I12" s="173">
        <v>107592591</v>
      </c>
      <c r="J12" s="174">
        <f t="shared" si="2"/>
        <v>-0.17836830400414827</v>
      </c>
    </row>
    <row r="13" spans="1:10" x14ac:dyDescent="0.15">
      <c r="A13" s="172" t="s">
        <v>70</v>
      </c>
      <c r="B13" s="173">
        <v>454</v>
      </c>
      <c r="C13" s="173">
        <v>435</v>
      </c>
      <c r="D13" s="174">
        <f t="shared" si="0"/>
        <v>-4.1850220264317182</v>
      </c>
      <c r="E13" s="173">
        <v>2929</v>
      </c>
      <c r="F13" s="173">
        <v>3279</v>
      </c>
      <c r="G13" s="174">
        <f t="shared" si="1"/>
        <v>11.949470809149881</v>
      </c>
      <c r="H13" s="173">
        <v>7553517</v>
      </c>
      <c r="I13" s="173">
        <v>7054899</v>
      </c>
      <c r="J13" s="174">
        <f t="shared" si="2"/>
        <v>-6.6011369273412637</v>
      </c>
    </row>
    <row r="14" spans="1:10" x14ac:dyDescent="0.15">
      <c r="A14" s="172" t="s">
        <v>71</v>
      </c>
      <c r="B14" s="173">
        <v>350</v>
      </c>
      <c r="C14" s="173">
        <v>293</v>
      </c>
      <c r="D14" s="174">
        <f t="shared" si="0"/>
        <v>-16.285714285714285</v>
      </c>
      <c r="E14" s="173">
        <v>2000</v>
      </c>
      <c r="F14" s="173">
        <v>1859</v>
      </c>
      <c r="G14" s="174">
        <f t="shared" si="1"/>
        <v>-7.05</v>
      </c>
      <c r="H14" s="173">
        <v>3302064</v>
      </c>
      <c r="I14" s="173">
        <v>2973479</v>
      </c>
      <c r="J14" s="174">
        <f t="shared" si="2"/>
        <v>-9.9508973781247114</v>
      </c>
    </row>
    <row r="15" spans="1:10" x14ac:dyDescent="0.15">
      <c r="A15" s="172" t="s">
        <v>72</v>
      </c>
      <c r="B15" s="173">
        <v>290</v>
      </c>
      <c r="C15" s="173">
        <v>263</v>
      </c>
      <c r="D15" s="174">
        <f t="shared" si="0"/>
        <v>-9.3103448275862064</v>
      </c>
      <c r="E15" s="173">
        <v>1288</v>
      </c>
      <c r="F15" s="173">
        <v>1379</v>
      </c>
      <c r="G15" s="174">
        <f t="shared" si="1"/>
        <v>7.0652173913043477</v>
      </c>
      <c r="H15" s="173">
        <v>2512117</v>
      </c>
      <c r="I15" s="173">
        <v>2477893</v>
      </c>
      <c r="J15" s="174">
        <f t="shared" si="2"/>
        <v>-1.3623569284392407</v>
      </c>
    </row>
    <row r="16" spans="1:10" x14ac:dyDescent="0.15">
      <c r="A16" s="172" t="s">
        <v>73</v>
      </c>
      <c r="B16" s="173">
        <v>806</v>
      </c>
      <c r="C16" s="173">
        <v>747</v>
      </c>
      <c r="D16" s="174">
        <f t="shared" si="0"/>
        <v>-7.3200992555831261</v>
      </c>
      <c r="E16" s="173">
        <v>5811</v>
      </c>
      <c r="F16" s="173">
        <v>5820</v>
      </c>
      <c r="G16" s="174">
        <f t="shared" si="1"/>
        <v>0.15487867836861124</v>
      </c>
      <c r="H16" s="173">
        <v>19038650</v>
      </c>
      <c r="I16" s="173">
        <v>20028506</v>
      </c>
      <c r="J16" s="174">
        <f t="shared" si="2"/>
        <v>5.1991921696128669</v>
      </c>
    </row>
    <row r="17" spans="1:10" x14ac:dyDescent="0.15">
      <c r="A17" s="172" t="s">
        <v>74</v>
      </c>
      <c r="B17" s="173">
        <v>499</v>
      </c>
      <c r="C17" s="173">
        <v>465</v>
      </c>
      <c r="D17" s="174">
        <f t="shared" si="0"/>
        <v>-6.8136272545090177</v>
      </c>
      <c r="E17" s="173">
        <v>3175</v>
      </c>
      <c r="F17" s="173">
        <v>3196</v>
      </c>
      <c r="G17" s="174">
        <f t="shared" si="1"/>
        <v>0.66141732283464572</v>
      </c>
      <c r="H17" s="173">
        <v>8027149</v>
      </c>
      <c r="I17" s="173">
        <v>7909807</v>
      </c>
      <c r="J17" s="174">
        <f t="shared" si="2"/>
        <v>-1.4618141509519755</v>
      </c>
    </row>
    <row r="18" spans="1:10" x14ac:dyDescent="0.15">
      <c r="A18" s="172" t="s">
        <v>75</v>
      </c>
      <c r="B18" s="173">
        <v>258</v>
      </c>
      <c r="C18" s="173">
        <v>228</v>
      </c>
      <c r="D18" s="174">
        <f t="shared" si="0"/>
        <v>-11.627906976744185</v>
      </c>
      <c r="E18" s="173">
        <v>1208</v>
      </c>
      <c r="F18" s="173">
        <v>1137</v>
      </c>
      <c r="G18" s="174">
        <f t="shared" si="1"/>
        <v>-5.8774834437086092</v>
      </c>
      <c r="H18" s="173">
        <v>3108842</v>
      </c>
      <c r="I18" s="173">
        <v>2353924</v>
      </c>
      <c r="J18" s="174">
        <f t="shared" si="2"/>
        <v>-24.28293235873679</v>
      </c>
    </row>
    <row r="19" spans="1:10" x14ac:dyDescent="0.15">
      <c r="A19" s="172" t="s">
        <v>76</v>
      </c>
      <c r="B19" s="173">
        <v>129</v>
      </c>
      <c r="C19" s="173">
        <v>115</v>
      </c>
      <c r="D19" s="174">
        <f t="shared" si="0"/>
        <v>-10.852713178294573</v>
      </c>
      <c r="E19" s="173">
        <v>646</v>
      </c>
      <c r="F19" s="173">
        <v>511</v>
      </c>
      <c r="G19" s="174">
        <f t="shared" si="1"/>
        <v>-20.897832817337463</v>
      </c>
      <c r="H19" s="173">
        <v>876701</v>
      </c>
      <c r="I19" s="173">
        <v>642027</v>
      </c>
      <c r="J19" s="174">
        <f t="shared" si="2"/>
        <v>-26.767849015799001</v>
      </c>
    </row>
    <row r="20" spans="1:10" x14ac:dyDescent="0.15">
      <c r="A20" s="172" t="s">
        <v>77</v>
      </c>
      <c r="B20" s="173">
        <v>95</v>
      </c>
      <c r="C20" s="173">
        <v>73</v>
      </c>
      <c r="D20" s="174">
        <f t="shared" si="0"/>
        <v>-23.157894736842106</v>
      </c>
      <c r="E20" s="173">
        <v>513</v>
      </c>
      <c r="F20" s="173">
        <v>452</v>
      </c>
      <c r="G20" s="174">
        <f t="shared" si="1"/>
        <v>-11.890838206627681</v>
      </c>
      <c r="H20" s="173">
        <v>2205954</v>
      </c>
      <c r="I20" s="173">
        <v>2090076</v>
      </c>
      <c r="J20" s="174">
        <f t="shared" si="2"/>
        <v>-5.2529653836843382</v>
      </c>
    </row>
    <row r="21" spans="1:10" x14ac:dyDescent="0.15">
      <c r="A21" s="172" t="s">
        <v>78</v>
      </c>
      <c r="B21" s="173">
        <v>246</v>
      </c>
      <c r="C21" s="173">
        <v>213</v>
      </c>
      <c r="D21" s="174">
        <f t="shared" si="0"/>
        <v>-13.414634146341463</v>
      </c>
      <c r="E21" s="173">
        <v>1123</v>
      </c>
      <c r="F21" s="173">
        <v>1082</v>
      </c>
      <c r="G21" s="174">
        <f t="shared" si="1"/>
        <v>-3.6509349955476402</v>
      </c>
      <c r="H21" s="173">
        <v>2235459</v>
      </c>
      <c r="I21" s="173">
        <v>1549923</v>
      </c>
      <c r="J21" s="174">
        <f t="shared" si="2"/>
        <v>-30.666453735004758</v>
      </c>
    </row>
    <row r="22" spans="1:10" x14ac:dyDescent="0.15">
      <c r="A22" s="172" t="s">
        <v>79</v>
      </c>
      <c r="B22" s="173">
        <v>66</v>
      </c>
      <c r="C22" s="173">
        <v>63</v>
      </c>
      <c r="D22" s="174">
        <f t="shared" si="0"/>
        <v>-4.5454545454545459</v>
      </c>
      <c r="E22" s="173">
        <v>275</v>
      </c>
      <c r="F22" s="173">
        <v>303</v>
      </c>
      <c r="G22" s="174">
        <f t="shared" si="1"/>
        <v>10.181818181818182</v>
      </c>
      <c r="H22" s="173">
        <v>400404</v>
      </c>
      <c r="I22" s="173">
        <v>261739</v>
      </c>
      <c r="J22" s="174">
        <f t="shared" si="2"/>
        <v>-34.631272414860987</v>
      </c>
    </row>
    <row r="23" spans="1:10" x14ac:dyDescent="0.15">
      <c r="A23" s="172" t="s">
        <v>80</v>
      </c>
      <c r="B23" s="173">
        <v>81</v>
      </c>
      <c r="C23" s="173">
        <v>69</v>
      </c>
      <c r="D23" s="174">
        <f t="shared" si="0"/>
        <v>-14.814814814814815</v>
      </c>
      <c r="E23" s="173">
        <v>307</v>
      </c>
      <c r="F23" s="173">
        <v>253</v>
      </c>
      <c r="G23" s="174">
        <f t="shared" si="1"/>
        <v>-17.589576547231271</v>
      </c>
      <c r="H23" s="173">
        <v>532966</v>
      </c>
      <c r="I23" s="173">
        <v>309665</v>
      </c>
      <c r="J23" s="174">
        <f t="shared" si="2"/>
        <v>-41.897794606034907</v>
      </c>
    </row>
    <row r="24" spans="1:10" x14ac:dyDescent="0.15">
      <c r="A24" s="172" t="s">
        <v>81</v>
      </c>
      <c r="B24" s="173">
        <v>99</v>
      </c>
      <c r="C24" s="173">
        <v>82</v>
      </c>
      <c r="D24" s="174">
        <f t="shared" si="0"/>
        <v>-17.171717171717173</v>
      </c>
      <c r="E24" s="173">
        <v>340</v>
      </c>
      <c r="F24" s="173">
        <v>296</v>
      </c>
      <c r="G24" s="174">
        <f t="shared" si="1"/>
        <v>-12.941176470588236</v>
      </c>
      <c r="H24" s="173">
        <v>420985</v>
      </c>
      <c r="I24" s="173">
        <v>302082</v>
      </c>
      <c r="J24" s="174">
        <f t="shared" si="2"/>
        <v>-28.243999192370275</v>
      </c>
    </row>
    <row r="25" spans="1:10" x14ac:dyDescent="0.15">
      <c r="A25" s="172" t="s">
        <v>82</v>
      </c>
      <c r="B25" s="173">
        <v>85</v>
      </c>
      <c r="C25" s="173">
        <v>70</v>
      </c>
      <c r="D25" s="174">
        <f t="shared" si="0"/>
        <v>-17.647058823529413</v>
      </c>
      <c r="E25" s="173">
        <v>286</v>
      </c>
      <c r="F25" s="173">
        <v>243</v>
      </c>
      <c r="G25" s="174">
        <f t="shared" si="1"/>
        <v>-15.034965034965035</v>
      </c>
      <c r="H25" s="173">
        <v>580851</v>
      </c>
      <c r="I25" s="173">
        <v>395391</v>
      </c>
      <c r="J25" s="174">
        <f t="shared" si="2"/>
        <v>-31.929014497693903</v>
      </c>
    </row>
    <row r="26" spans="1:10" x14ac:dyDescent="0.15">
      <c r="A26" s="177" t="s">
        <v>83</v>
      </c>
      <c r="B26" s="66">
        <v>1019</v>
      </c>
      <c r="C26" s="66">
        <v>846</v>
      </c>
      <c r="D26" s="176">
        <f t="shared" si="0"/>
        <v>-16.977428851815507</v>
      </c>
      <c r="E26" s="66">
        <v>5351</v>
      </c>
      <c r="F26" s="66">
        <v>4718</v>
      </c>
      <c r="G26" s="176">
        <f t="shared" si="1"/>
        <v>-11.829564567370586</v>
      </c>
      <c r="H26" s="66">
        <v>11307540</v>
      </c>
      <c r="I26" s="66">
        <v>9913187</v>
      </c>
      <c r="J26" s="176">
        <f t="shared" si="2"/>
        <v>-12.331179018601746</v>
      </c>
    </row>
    <row r="27" spans="1:10" x14ac:dyDescent="0.15">
      <c r="A27" s="172" t="s">
        <v>85</v>
      </c>
      <c r="B27" s="173">
        <v>593</v>
      </c>
      <c r="C27" s="173">
        <v>492</v>
      </c>
      <c r="D27" s="174">
        <f t="shared" si="0"/>
        <v>-17.032040472175378</v>
      </c>
      <c r="E27" s="173">
        <v>3676</v>
      </c>
      <c r="F27" s="173">
        <v>3332</v>
      </c>
      <c r="G27" s="174">
        <f t="shared" si="1"/>
        <v>-9.357997823721437</v>
      </c>
      <c r="H27" s="173">
        <v>8772147</v>
      </c>
      <c r="I27" s="173">
        <v>8016417</v>
      </c>
      <c r="J27" s="174">
        <f t="shared" si="2"/>
        <v>-8.6151087071386279</v>
      </c>
    </row>
    <row r="28" spans="1:10" x14ac:dyDescent="0.15">
      <c r="A28" s="172" t="s">
        <v>86</v>
      </c>
      <c r="B28" s="173">
        <v>74</v>
      </c>
      <c r="C28" s="173">
        <v>60</v>
      </c>
      <c r="D28" s="174">
        <f t="shared" si="0"/>
        <v>-18.918918918918919</v>
      </c>
      <c r="E28" s="173">
        <v>255</v>
      </c>
      <c r="F28" s="173">
        <v>202</v>
      </c>
      <c r="G28" s="174">
        <f t="shared" si="1"/>
        <v>-20.784313725490197</v>
      </c>
      <c r="H28" s="173">
        <v>355914</v>
      </c>
      <c r="I28" s="173">
        <v>227285</v>
      </c>
      <c r="J28" s="174">
        <f t="shared" si="2"/>
        <v>-36.140472136527364</v>
      </c>
    </row>
    <row r="29" spans="1:10" x14ac:dyDescent="0.15">
      <c r="A29" s="172" t="s">
        <v>87</v>
      </c>
      <c r="B29" s="173">
        <v>93</v>
      </c>
      <c r="C29" s="173">
        <v>84</v>
      </c>
      <c r="D29" s="174">
        <f t="shared" si="0"/>
        <v>-9.67741935483871</v>
      </c>
      <c r="E29" s="173">
        <v>399</v>
      </c>
      <c r="F29" s="173">
        <v>326</v>
      </c>
      <c r="G29" s="174">
        <f t="shared" si="1"/>
        <v>-18.295739348370926</v>
      </c>
      <c r="H29" s="173">
        <v>674440</v>
      </c>
      <c r="I29" s="173">
        <v>479689</v>
      </c>
      <c r="J29" s="174">
        <f t="shared" si="2"/>
        <v>-28.875956348970998</v>
      </c>
    </row>
    <row r="30" spans="1:10" x14ac:dyDescent="0.15">
      <c r="A30" s="172" t="s">
        <v>88</v>
      </c>
      <c r="B30" s="173">
        <v>41</v>
      </c>
      <c r="C30" s="173">
        <v>35</v>
      </c>
      <c r="D30" s="174">
        <f t="shared" si="0"/>
        <v>-14.634146341463415</v>
      </c>
      <c r="E30" s="173">
        <v>181</v>
      </c>
      <c r="F30" s="173">
        <v>150</v>
      </c>
      <c r="G30" s="174">
        <f t="shared" si="1"/>
        <v>-17.127071823204421</v>
      </c>
      <c r="H30" s="173">
        <v>281618</v>
      </c>
      <c r="I30" s="173">
        <v>207778</v>
      </c>
      <c r="J30" s="174">
        <f t="shared" si="2"/>
        <v>-26.219914920211068</v>
      </c>
    </row>
    <row r="31" spans="1:10" x14ac:dyDescent="0.15">
      <c r="A31" s="172" t="s">
        <v>89</v>
      </c>
      <c r="B31" s="173">
        <v>94</v>
      </c>
      <c r="C31" s="173">
        <v>72</v>
      </c>
      <c r="D31" s="174">
        <f t="shared" si="0"/>
        <v>-23.404255319148938</v>
      </c>
      <c r="E31" s="173">
        <v>431</v>
      </c>
      <c r="F31" s="173">
        <v>331</v>
      </c>
      <c r="G31" s="174">
        <f t="shared" si="1"/>
        <v>-23.201856148491878</v>
      </c>
      <c r="H31" s="173">
        <v>686432</v>
      </c>
      <c r="I31" s="173">
        <v>525233</v>
      </c>
      <c r="J31" s="174">
        <f t="shared" si="2"/>
        <v>-23.483607990303483</v>
      </c>
    </row>
    <row r="32" spans="1:10" x14ac:dyDescent="0.15">
      <c r="A32" s="172" t="s">
        <v>90</v>
      </c>
      <c r="B32" s="173">
        <v>45</v>
      </c>
      <c r="C32" s="173">
        <v>40</v>
      </c>
      <c r="D32" s="174">
        <f t="shared" si="0"/>
        <v>-11.111111111111111</v>
      </c>
      <c r="E32" s="173">
        <v>156</v>
      </c>
      <c r="F32" s="173">
        <v>151</v>
      </c>
      <c r="G32" s="174">
        <f t="shared" si="1"/>
        <v>-3.2051282051282053</v>
      </c>
      <c r="H32" s="173">
        <v>151843</v>
      </c>
      <c r="I32" s="173">
        <v>133325</v>
      </c>
      <c r="J32" s="174">
        <f t="shared" si="2"/>
        <v>-12.195491395717946</v>
      </c>
    </row>
    <row r="33" spans="1:10" x14ac:dyDescent="0.15">
      <c r="A33" s="172" t="s">
        <v>91</v>
      </c>
      <c r="B33" s="173">
        <v>33</v>
      </c>
      <c r="C33" s="173">
        <v>27</v>
      </c>
      <c r="D33" s="174">
        <f t="shared" si="0"/>
        <v>-18.181818181818183</v>
      </c>
      <c r="E33" s="173">
        <v>113</v>
      </c>
      <c r="F33" s="173">
        <v>97</v>
      </c>
      <c r="G33" s="174">
        <f t="shared" si="1"/>
        <v>-14.159292035398231</v>
      </c>
      <c r="H33" s="173">
        <v>178344</v>
      </c>
      <c r="I33" s="173">
        <v>139043</v>
      </c>
      <c r="J33" s="174">
        <f t="shared" si="2"/>
        <v>-22.03662584667833</v>
      </c>
    </row>
    <row r="34" spans="1:10" x14ac:dyDescent="0.15">
      <c r="A34" s="172" t="s">
        <v>92</v>
      </c>
      <c r="B34" s="173">
        <v>46</v>
      </c>
      <c r="C34" s="173">
        <v>36</v>
      </c>
      <c r="D34" s="174">
        <f t="shared" si="0"/>
        <v>-21.739130434782609</v>
      </c>
      <c r="E34" s="173">
        <v>140</v>
      </c>
      <c r="F34" s="173">
        <v>129</v>
      </c>
      <c r="G34" s="174">
        <f t="shared" si="1"/>
        <v>-7.8571428571428568</v>
      </c>
      <c r="H34" s="173">
        <v>206802</v>
      </c>
      <c r="I34" s="173">
        <v>184417</v>
      </c>
      <c r="J34" s="174">
        <f t="shared" si="2"/>
        <v>-10.824363400740806</v>
      </c>
    </row>
    <row r="35" spans="1:10" x14ac:dyDescent="0.15">
      <c r="A35" s="177" t="s">
        <v>93</v>
      </c>
      <c r="B35" s="66">
        <v>2678</v>
      </c>
      <c r="C35" s="66">
        <v>2343</v>
      </c>
      <c r="D35" s="176">
        <f t="shared" si="0"/>
        <v>-12.509335324869305</v>
      </c>
      <c r="E35" s="66">
        <v>15898</v>
      </c>
      <c r="F35" s="66">
        <v>15035</v>
      </c>
      <c r="G35" s="176">
        <f t="shared" si="1"/>
        <v>-5.4283557680211345</v>
      </c>
      <c r="H35" s="66">
        <v>34194153</v>
      </c>
      <c r="I35" s="66">
        <v>31280823</v>
      </c>
      <c r="J35" s="176">
        <f t="shared" si="2"/>
        <v>-8.5199653870648593</v>
      </c>
    </row>
    <row r="36" spans="1:10" x14ac:dyDescent="0.15">
      <c r="A36" s="178" t="s">
        <v>94</v>
      </c>
      <c r="B36" s="173">
        <v>1101</v>
      </c>
      <c r="C36" s="173">
        <v>950</v>
      </c>
      <c r="D36" s="174">
        <f t="shared" si="0"/>
        <v>-13.71480472297911</v>
      </c>
      <c r="E36" s="173">
        <v>7675</v>
      </c>
      <c r="F36" s="173">
        <v>7288</v>
      </c>
      <c r="G36" s="174">
        <f t="shared" si="1"/>
        <v>-5.0423452768729637</v>
      </c>
      <c r="H36" s="173">
        <v>18613452</v>
      </c>
      <c r="I36" s="173">
        <v>17149736</v>
      </c>
      <c r="J36" s="174">
        <f t="shared" si="2"/>
        <v>-7.8637535906826956</v>
      </c>
    </row>
    <row r="37" spans="1:10" x14ac:dyDescent="0.15">
      <c r="A37" s="172" t="s">
        <v>95</v>
      </c>
      <c r="B37" s="173">
        <v>388</v>
      </c>
      <c r="C37" s="173">
        <v>356</v>
      </c>
      <c r="D37" s="174">
        <f t="shared" si="0"/>
        <v>-8.2474226804123703</v>
      </c>
      <c r="E37" s="173">
        <v>2391</v>
      </c>
      <c r="F37" s="173">
        <v>2221</v>
      </c>
      <c r="G37" s="174">
        <f t="shared" si="1"/>
        <v>-7.1099958176495193</v>
      </c>
      <c r="H37" s="173">
        <v>5141739</v>
      </c>
      <c r="I37" s="173">
        <v>4800228</v>
      </c>
      <c r="J37" s="174">
        <f t="shared" si="2"/>
        <v>-6.6419357341942096</v>
      </c>
    </row>
    <row r="38" spans="1:10" x14ac:dyDescent="0.15">
      <c r="A38" s="172" t="s">
        <v>96</v>
      </c>
      <c r="B38" s="173">
        <v>450</v>
      </c>
      <c r="C38" s="173">
        <v>397</v>
      </c>
      <c r="D38" s="174">
        <f t="shared" si="0"/>
        <v>-11.777777777777779</v>
      </c>
      <c r="E38" s="173">
        <v>2353</v>
      </c>
      <c r="F38" s="173">
        <v>2282</v>
      </c>
      <c r="G38" s="174">
        <f t="shared" si="1"/>
        <v>-3.0174245643858906</v>
      </c>
      <c r="H38" s="173">
        <v>4436377</v>
      </c>
      <c r="I38" s="173">
        <v>4417840</v>
      </c>
      <c r="J38" s="174">
        <f t="shared" si="2"/>
        <v>-0.41784095445450198</v>
      </c>
    </row>
    <row r="39" spans="1:10" x14ac:dyDescent="0.15">
      <c r="A39" s="172" t="s">
        <v>97</v>
      </c>
      <c r="B39" s="173">
        <v>262</v>
      </c>
      <c r="C39" s="173">
        <v>239</v>
      </c>
      <c r="D39" s="174">
        <f t="shared" si="0"/>
        <v>-8.778625954198473</v>
      </c>
      <c r="E39" s="173">
        <v>1336</v>
      </c>
      <c r="F39" s="173">
        <v>1364</v>
      </c>
      <c r="G39" s="174">
        <f t="shared" si="1"/>
        <v>2.0958083832335328</v>
      </c>
      <c r="H39" s="173">
        <v>2781100</v>
      </c>
      <c r="I39" s="173">
        <v>2423402</v>
      </c>
      <c r="J39" s="174">
        <f t="shared" si="2"/>
        <v>-12.861745352558341</v>
      </c>
    </row>
    <row r="40" spans="1:10" x14ac:dyDescent="0.15">
      <c r="A40" s="172" t="s">
        <v>98</v>
      </c>
      <c r="B40" s="173">
        <v>166</v>
      </c>
      <c r="C40" s="173">
        <v>133</v>
      </c>
      <c r="D40" s="174">
        <f t="shared" si="0"/>
        <v>-19.879518072289155</v>
      </c>
      <c r="E40" s="173">
        <v>699</v>
      </c>
      <c r="F40" s="173">
        <v>694</v>
      </c>
      <c r="G40" s="174">
        <f t="shared" si="1"/>
        <v>-0.71530758226037194</v>
      </c>
      <c r="H40" s="173">
        <v>1281879</v>
      </c>
      <c r="I40" s="173">
        <v>1117894</v>
      </c>
      <c r="J40" s="174">
        <f t="shared" si="2"/>
        <v>-12.792549062743051</v>
      </c>
    </row>
    <row r="41" spans="1:10" x14ac:dyDescent="0.15">
      <c r="A41" s="172" t="s">
        <v>99</v>
      </c>
      <c r="B41" s="173">
        <v>95</v>
      </c>
      <c r="C41" s="173">
        <v>76</v>
      </c>
      <c r="D41" s="174">
        <f t="shared" si="0"/>
        <v>-20</v>
      </c>
      <c r="E41" s="173">
        <v>445</v>
      </c>
      <c r="F41" s="173">
        <v>372</v>
      </c>
      <c r="G41" s="174">
        <f t="shared" si="1"/>
        <v>-16.40449438202247</v>
      </c>
      <c r="H41" s="173">
        <v>543096</v>
      </c>
      <c r="I41" s="173">
        <v>396891</v>
      </c>
      <c r="J41" s="174">
        <f t="shared" si="2"/>
        <v>-26.920654911838792</v>
      </c>
    </row>
    <row r="42" spans="1:10" x14ac:dyDescent="0.15">
      <c r="A42" s="172" t="s">
        <v>100</v>
      </c>
      <c r="B42" s="173">
        <v>146</v>
      </c>
      <c r="C42" s="173">
        <v>133</v>
      </c>
      <c r="D42" s="174">
        <f t="shared" si="0"/>
        <v>-8.9041095890410951</v>
      </c>
      <c r="E42" s="173">
        <v>678</v>
      </c>
      <c r="F42" s="173">
        <v>529</v>
      </c>
      <c r="G42" s="174">
        <f t="shared" si="1"/>
        <v>-21.976401179941004</v>
      </c>
      <c r="H42" s="173">
        <v>968054</v>
      </c>
      <c r="I42" s="173">
        <v>653501</v>
      </c>
      <c r="J42" s="174">
        <f t="shared" si="2"/>
        <v>-32.493331983546369</v>
      </c>
    </row>
    <row r="43" spans="1:10" x14ac:dyDescent="0.15">
      <c r="A43" s="172" t="s">
        <v>101</v>
      </c>
      <c r="B43" s="173">
        <v>70</v>
      </c>
      <c r="C43" s="173">
        <v>59</v>
      </c>
      <c r="D43" s="174">
        <f t="shared" si="0"/>
        <v>-15.714285714285714</v>
      </c>
      <c r="E43" s="173">
        <v>321</v>
      </c>
      <c r="F43" s="173">
        <v>285</v>
      </c>
      <c r="G43" s="174">
        <f t="shared" si="1"/>
        <v>-11.214953271028037</v>
      </c>
      <c r="H43" s="173">
        <v>428456</v>
      </c>
      <c r="I43" s="173">
        <v>321331</v>
      </c>
      <c r="J43" s="174">
        <f t="shared" si="2"/>
        <v>-25.002567358141793</v>
      </c>
    </row>
    <row r="44" spans="1:10" x14ac:dyDescent="0.15">
      <c r="A44" s="177" t="s">
        <v>102</v>
      </c>
      <c r="B44" s="66">
        <v>3883</v>
      </c>
      <c r="C44" s="66">
        <v>3391</v>
      </c>
      <c r="D44" s="176">
        <f t="shared" si="0"/>
        <v>-12.670615503476693</v>
      </c>
      <c r="E44" s="66">
        <v>22362</v>
      </c>
      <c r="F44" s="66">
        <v>21821</v>
      </c>
      <c r="G44" s="176">
        <f t="shared" si="1"/>
        <v>-2.4192827117431355</v>
      </c>
      <c r="H44" s="66">
        <v>54726607</v>
      </c>
      <c r="I44" s="66">
        <v>52500245</v>
      </c>
      <c r="J44" s="176">
        <f t="shared" si="2"/>
        <v>-4.0681528091080086</v>
      </c>
    </row>
    <row r="45" spans="1:10" x14ac:dyDescent="0.15">
      <c r="A45" s="172" t="s">
        <v>103</v>
      </c>
      <c r="B45" s="173">
        <v>1773</v>
      </c>
      <c r="C45" s="173">
        <v>1553</v>
      </c>
      <c r="D45" s="174">
        <f t="shared" si="0"/>
        <v>-12.408347433728144</v>
      </c>
      <c r="E45" s="173">
        <v>9796</v>
      </c>
      <c r="F45" s="173">
        <v>9395</v>
      </c>
      <c r="G45" s="174">
        <f t="shared" si="1"/>
        <v>-4.0935075541037156</v>
      </c>
      <c r="H45" s="173">
        <v>21723100</v>
      </c>
      <c r="I45" s="173">
        <v>19932062</v>
      </c>
      <c r="J45" s="174">
        <f t="shared" si="2"/>
        <v>-8.2448545557494093</v>
      </c>
    </row>
    <row r="46" spans="1:10" x14ac:dyDescent="0.15">
      <c r="A46" s="172" t="s">
        <v>104</v>
      </c>
      <c r="B46" s="173">
        <v>1611</v>
      </c>
      <c r="C46" s="173">
        <v>1394</v>
      </c>
      <c r="D46" s="174">
        <f t="shared" si="0"/>
        <v>-13.469894475481068</v>
      </c>
      <c r="E46" s="173">
        <v>9453</v>
      </c>
      <c r="F46" s="173">
        <v>9543</v>
      </c>
      <c r="G46" s="174">
        <f t="shared" si="1"/>
        <v>0.952078705172961</v>
      </c>
      <c r="H46" s="173">
        <v>24590759</v>
      </c>
      <c r="I46" s="173">
        <v>24277883</v>
      </c>
      <c r="J46" s="174">
        <f t="shared" si="2"/>
        <v>-1.2723316104232489</v>
      </c>
    </row>
    <row r="47" spans="1:10" x14ac:dyDescent="0.15">
      <c r="A47" s="172" t="s">
        <v>105</v>
      </c>
      <c r="B47" s="173">
        <v>132</v>
      </c>
      <c r="C47" s="173">
        <v>129</v>
      </c>
      <c r="D47" s="174">
        <f t="shared" si="0"/>
        <v>-2.2727272727272729</v>
      </c>
      <c r="E47" s="173">
        <v>1365</v>
      </c>
      <c r="F47" s="173">
        <v>1289</v>
      </c>
      <c r="G47" s="174">
        <f t="shared" si="1"/>
        <v>-5.5677655677655675</v>
      </c>
      <c r="H47" s="173">
        <v>4857050</v>
      </c>
      <c r="I47" s="173">
        <v>4674377</v>
      </c>
      <c r="J47" s="174">
        <f t="shared" si="2"/>
        <v>-3.7609866070969002</v>
      </c>
    </row>
    <row r="48" spans="1:10" x14ac:dyDescent="0.15">
      <c r="A48" s="172" t="s">
        <v>106</v>
      </c>
      <c r="B48" s="173">
        <v>208</v>
      </c>
      <c r="C48" s="173">
        <v>183</v>
      </c>
      <c r="D48" s="174">
        <f t="shared" si="0"/>
        <v>-12.01923076923077</v>
      </c>
      <c r="E48" s="173">
        <v>993</v>
      </c>
      <c r="F48" s="173">
        <v>929</v>
      </c>
      <c r="G48" s="174">
        <f t="shared" si="1"/>
        <v>-6.4451158106747233</v>
      </c>
      <c r="H48" s="173">
        <v>2520878</v>
      </c>
      <c r="I48" s="173">
        <v>2323526</v>
      </c>
      <c r="J48" s="174">
        <f t="shared" si="2"/>
        <v>-7.8287009526046081</v>
      </c>
    </row>
    <row r="49" spans="1:10" x14ac:dyDescent="0.15">
      <c r="A49" s="170" t="s">
        <v>107</v>
      </c>
      <c r="B49" s="104">
        <v>159</v>
      </c>
      <c r="C49" s="104">
        <v>132</v>
      </c>
      <c r="D49" s="171">
        <f t="shared" si="0"/>
        <v>-16.981132075471699</v>
      </c>
      <c r="E49" s="104">
        <v>755</v>
      </c>
      <c r="F49" s="104">
        <v>665</v>
      </c>
      <c r="G49" s="171">
        <f t="shared" si="1"/>
        <v>-11.920529801324504</v>
      </c>
      <c r="H49" s="104">
        <v>1034820</v>
      </c>
      <c r="I49" s="104">
        <v>1292397</v>
      </c>
      <c r="J49" s="171">
        <f t="shared" si="2"/>
        <v>24.890995535455442</v>
      </c>
    </row>
    <row r="50" spans="1:10" x14ac:dyDescent="0.15">
      <c r="A50" s="163" t="s">
        <v>108</v>
      </c>
    </row>
  </sheetData>
  <mergeCells count="4">
    <mergeCell ref="B5:D5"/>
    <mergeCell ref="E5:G5"/>
    <mergeCell ref="H5:J5"/>
    <mergeCell ref="A5:A6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workbookViewId="0">
      <pane ySplit="6" topLeftCell="A7" activePane="bottomLeft" state="frozen"/>
      <selection pane="bottomLeft" activeCell="J34" sqref="J34"/>
    </sheetView>
  </sheetViews>
  <sheetFormatPr defaultRowHeight="13.5" x14ac:dyDescent="0.15"/>
  <cols>
    <col min="1" max="1" width="11" style="163" bestFit="1" customWidth="1"/>
    <col min="2" max="3" width="9.125" style="163" bestFit="1" customWidth="1"/>
    <col min="4" max="4" width="9.125" style="164" bestFit="1" customWidth="1"/>
    <col min="5" max="7" width="9.125" style="163" bestFit="1" customWidth="1"/>
    <col min="8" max="9" width="11.875" style="163" bestFit="1" customWidth="1"/>
    <col min="10" max="10" width="9.125" style="163" bestFit="1" customWidth="1"/>
    <col min="11" max="16384" width="9" style="163"/>
  </cols>
  <sheetData>
    <row r="1" spans="1:10" ht="17.25" x14ac:dyDescent="0.15">
      <c r="A1" s="61" t="s">
        <v>120</v>
      </c>
      <c r="F1" s="61" t="s">
        <v>640</v>
      </c>
    </row>
    <row r="2" spans="1:10" x14ac:dyDescent="0.15">
      <c r="A2" s="1"/>
    </row>
    <row r="3" spans="1:10" ht="17.25" x14ac:dyDescent="0.15">
      <c r="A3" s="105" t="s">
        <v>628</v>
      </c>
    </row>
    <row r="4" spans="1:10" ht="17.25" x14ac:dyDescent="0.15">
      <c r="A4" s="105"/>
    </row>
    <row r="5" spans="1:10" x14ac:dyDescent="0.15">
      <c r="A5" s="293"/>
      <c r="B5" s="293" t="s">
        <v>653</v>
      </c>
      <c r="C5" s="293"/>
      <c r="D5" s="293"/>
      <c r="E5" s="293" t="s">
        <v>18</v>
      </c>
      <c r="F5" s="293"/>
      <c r="G5" s="293"/>
      <c r="H5" s="293" t="s">
        <v>10</v>
      </c>
      <c r="I5" s="293"/>
      <c r="J5" s="293"/>
    </row>
    <row r="6" spans="1:10" x14ac:dyDescent="0.15">
      <c r="A6" s="293"/>
      <c r="B6" s="165" t="s">
        <v>121</v>
      </c>
      <c r="C6" s="67" t="s">
        <v>639</v>
      </c>
      <c r="D6" s="166" t="s">
        <v>11</v>
      </c>
      <c r="E6" s="165" t="s">
        <v>121</v>
      </c>
      <c r="F6" s="67" t="s">
        <v>639</v>
      </c>
      <c r="G6" s="67" t="s">
        <v>11</v>
      </c>
      <c r="H6" s="165" t="s">
        <v>121</v>
      </c>
      <c r="I6" s="67" t="s">
        <v>639</v>
      </c>
      <c r="J6" s="67" t="s">
        <v>11</v>
      </c>
    </row>
    <row r="7" spans="1:10" x14ac:dyDescent="0.15">
      <c r="A7" s="167"/>
      <c r="B7" s="86" t="s">
        <v>50</v>
      </c>
      <c r="C7" s="86" t="s">
        <v>50</v>
      </c>
      <c r="D7" s="168" t="s">
        <v>65</v>
      </c>
      <c r="E7" s="169" t="s">
        <v>115</v>
      </c>
      <c r="F7" s="169" t="s">
        <v>115</v>
      </c>
      <c r="G7" s="86" t="s">
        <v>65</v>
      </c>
      <c r="H7" s="169" t="s">
        <v>60</v>
      </c>
      <c r="I7" s="169" t="s">
        <v>60</v>
      </c>
      <c r="J7" s="86" t="s">
        <v>65</v>
      </c>
    </row>
    <row r="8" spans="1:10" x14ac:dyDescent="0.15">
      <c r="A8" s="170" t="s">
        <v>66</v>
      </c>
      <c r="B8" s="104">
        <v>3153</v>
      </c>
      <c r="C8" s="104">
        <v>2782</v>
      </c>
      <c r="D8" s="171">
        <f>100*(C8-B8)/B8</f>
        <v>-11.766571519188075</v>
      </c>
      <c r="E8" s="104">
        <v>24335</v>
      </c>
      <c r="F8" s="104">
        <v>21358</v>
      </c>
      <c r="G8" s="171">
        <f t="shared" ref="G8:G49" si="0">100*(F8-E8)/E8</f>
        <v>-12.233408670638998</v>
      </c>
      <c r="H8" s="104">
        <v>139015925</v>
      </c>
      <c r="I8" s="104">
        <v>129979226</v>
      </c>
      <c r="J8" s="171">
        <f t="shared" ref="J8:J49" si="1">100*(I8-H8)/H8</f>
        <v>-6.5004775532011889</v>
      </c>
    </row>
    <row r="9" spans="1:10" x14ac:dyDescent="0.15">
      <c r="A9" s="172" t="s">
        <v>67</v>
      </c>
      <c r="B9" s="173">
        <v>2857</v>
      </c>
      <c r="C9" s="173">
        <v>2512</v>
      </c>
      <c r="D9" s="174">
        <f t="shared" ref="D9:D49" si="2">100*(C9-B9)/B9</f>
        <v>-12.075603780189009</v>
      </c>
      <c r="E9" s="173">
        <v>22705</v>
      </c>
      <c r="F9" s="173">
        <v>19766</v>
      </c>
      <c r="G9" s="174">
        <f t="shared" si="0"/>
        <v>-12.944285399691697</v>
      </c>
      <c r="H9" s="173">
        <v>129808910</v>
      </c>
      <c r="I9" s="173">
        <v>122272997</v>
      </c>
      <c r="J9" s="174">
        <f t="shared" si="1"/>
        <v>-5.8053896300338703</v>
      </c>
    </row>
    <row r="10" spans="1:10" x14ac:dyDescent="0.15">
      <c r="A10" s="170" t="s">
        <v>68</v>
      </c>
      <c r="B10" s="104">
        <v>296</v>
      </c>
      <c r="C10" s="104">
        <v>270</v>
      </c>
      <c r="D10" s="171">
        <f t="shared" si="2"/>
        <v>-8.7837837837837842</v>
      </c>
      <c r="E10" s="104">
        <v>1630</v>
      </c>
      <c r="F10" s="104">
        <v>1592</v>
      </c>
      <c r="G10" s="171">
        <f t="shared" si="0"/>
        <v>-2.3312883435582821</v>
      </c>
      <c r="H10" s="104">
        <v>9207015</v>
      </c>
      <c r="I10" s="104">
        <v>7706229</v>
      </c>
      <c r="J10" s="171">
        <f t="shared" si="1"/>
        <v>-16.300462201918862</v>
      </c>
    </row>
    <row r="11" spans="1:10" x14ac:dyDescent="0.15">
      <c r="A11" s="175" t="s">
        <v>84</v>
      </c>
      <c r="B11" s="66">
        <v>1670</v>
      </c>
      <c r="C11" s="66">
        <v>1525</v>
      </c>
      <c r="D11" s="176">
        <f t="shared" si="2"/>
        <v>-8.682634730538922</v>
      </c>
      <c r="E11" s="66">
        <v>14532</v>
      </c>
      <c r="F11" s="66">
        <v>12862</v>
      </c>
      <c r="G11" s="176">
        <f t="shared" si="0"/>
        <v>-11.491879988989815</v>
      </c>
      <c r="H11" s="66">
        <v>97194097</v>
      </c>
      <c r="I11" s="66">
        <v>92838800</v>
      </c>
      <c r="J11" s="176">
        <f t="shared" si="1"/>
        <v>-4.4810303654552186</v>
      </c>
    </row>
    <row r="12" spans="1:10" x14ac:dyDescent="0.15">
      <c r="A12" s="172" t="s">
        <v>69</v>
      </c>
      <c r="B12" s="173">
        <v>1096</v>
      </c>
      <c r="C12" s="173">
        <v>1008</v>
      </c>
      <c r="D12" s="174">
        <f t="shared" si="2"/>
        <v>-8.0291970802919703</v>
      </c>
      <c r="E12" s="173">
        <v>10865</v>
      </c>
      <c r="F12" s="173">
        <v>9356</v>
      </c>
      <c r="G12" s="174">
        <f t="shared" si="0"/>
        <v>-13.888633225954901</v>
      </c>
      <c r="H12" s="173">
        <v>74730335</v>
      </c>
      <c r="I12" s="173">
        <v>73332656</v>
      </c>
      <c r="J12" s="174">
        <f t="shared" si="1"/>
        <v>-1.8702967141790545</v>
      </c>
    </row>
    <row r="13" spans="1:10" x14ac:dyDescent="0.15">
      <c r="A13" s="172" t="s">
        <v>70</v>
      </c>
      <c r="B13" s="173">
        <v>81</v>
      </c>
      <c r="C13" s="173">
        <v>78</v>
      </c>
      <c r="D13" s="174">
        <f t="shared" si="2"/>
        <v>-3.7037037037037037</v>
      </c>
      <c r="E13" s="173">
        <v>522</v>
      </c>
      <c r="F13" s="173">
        <v>575</v>
      </c>
      <c r="G13" s="174">
        <f t="shared" si="0"/>
        <v>10.153256704980842</v>
      </c>
      <c r="H13" s="173">
        <v>2926630</v>
      </c>
      <c r="I13" s="173">
        <v>2135598</v>
      </c>
      <c r="J13" s="174">
        <f t="shared" si="1"/>
        <v>-27.028766875211421</v>
      </c>
    </row>
    <row r="14" spans="1:10" x14ac:dyDescent="0.15">
      <c r="A14" s="172" t="s">
        <v>71</v>
      </c>
      <c r="B14" s="173">
        <v>52</v>
      </c>
      <c r="C14" s="173">
        <v>47</v>
      </c>
      <c r="D14" s="174">
        <f t="shared" si="2"/>
        <v>-9.615384615384615</v>
      </c>
      <c r="E14" s="173">
        <v>291</v>
      </c>
      <c r="F14" s="173">
        <v>232</v>
      </c>
      <c r="G14" s="174">
        <f t="shared" si="0"/>
        <v>-20.274914089347078</v>
      </c>
      <c r="H14" s="173">
        <v>967044</v>
      </c>
      <c r="I14" s="173">
        <v>593893</v>
      </c>
      <c r="J14" s="174">
        <f t="shared" si="1"/>
        <v>-38.586765441903367</v>
      </c>
    </row>
    <row r="15" spans="1:10" x14ac:dyDescent="0.15">
      <c r="A15" s="172" t="s">
        <v>72</v>
      </c>
      <c r="B15" s="173">
        <v>39</v>
      </c>
      <c r="C15" s="173">
        <v>37</v>
      </c>
      <c r="D15" s="174">
        <f t="shared" si="2"/>
        <v>-5.1282051282051286</v>
      </c>
      <c r="E15" s="173">
        <v>178</v>
      </c>
      <c r="F15" s="173">
        <v>187</v>
      </c>
      <c r="G15" s="174">
        <f t="shared" si="0"/>
        <v>5.0561797752808992</v>
      </c>
      <c r="H15" s="173">
        <v>803211</v>
      </c>
      <c r="I15" s="173">
        <v>844918</v>
      </c>
      <c r="J15" s="174">
        <f t="shared" si="1"/>
        <v>5.1925334687896454</v>
      </c>
    </row>
    <row r="16" spans="1:10" x14ac:dyDescent="0.15">
      <c r="A16" s="172" t="s">
        <v>73</v>
      </c>
      <c r="B16" s="173">
        <v>176</v>
      </c>
      <c r="C16" s="173">
        <v>151</v>
      </c>
      <c r="D16" s="174">
        <f t="shared" si="2"/>
        <v>-14.204545454545455</v>
      </c>
      <c r="E16" s="173">
        <v>1436</v>
      </c>
      <c r="F16" s="173">
        <v>1396</v>
      </c>
      <c r="G16" s="174">
        <f t="shared" si="0"/>
        <v>-2.785515320334262</v>
      </c>
      <c r="H16" s="173">
        <v>10342217</v>
      </c>
      <c r="I16" s="173">
        <v>10106797</v>
      </c>
      <c r="J16" s="174">
        <f t="shared" si="1"/>
        <v>-2.2763011064262142</v>
      </c>
    </row>
    <row r="17" spans="1:10" x14ac:dyDescent="0.15">
      <c r="A17" s="172" t="s">
        <v>74</v>
      </c>
      <c r="B17" s="173">
        <v>93</v>
      </c>
      <c r="C17" s="173">
        <v>87</v>
      </c>
      <c r="D17" s="174">
        <f t="shared" si="2"/>
        <v>-6.4516129032258061</v>
      </c>
      <c r="E17" s="173">
        <v>605</v>
      </c>
      <c r="F17" s="173">
        <v>564</v>
      </c>
      <c r="G17" s="174">
        <f t="shared" si="0"/>
        <v>-6.776859504132231</v>
      </c>
      <c r="H17" s="173">
        <v>2984902</v>
      </c>
      <c r="I17" s="173">
        <v>2918041</v>
      </c>
      <c r="J17" s="174">
        <f t="shared" si="1"/>
        <v>-2.2399730376407669</v>
      </c>
    </row>
    <row r="18" spans="1:10" x14ac:dyDescent="0.15">
      <c r="A18" s="172" t="s">
        <v>75</v>
      </c>
      <c r="B18" s="173">
        <v>31</v>
      </c>
      <c r="C18" s="173">
        <v>23</v>
      </c>
      <c r="D18" s="174">
        <f t="shared" si="2"/>
        <v>-25.806451612903224</v>
      </c>
      <c r="E18" s="173">
        <v>163</v>
      </c>
      <c r="F18" s="173">
        <v>107</v>
      </c>
      <c r="G18" s="174">
        <f t="shared" si="0"/>
        <v>-34.355828220858896</v>
      </c>
      <c r="H18" s="173">
        <v>1260002</v>
      </c>
      <c r="I18" s="173">
        <v>661043</v>
      </c>
      <c r="J18" s="174">
        <f t="shared" si="1"/>
        <v>-47.536353116899818</v>
      </c>
    </row>
    <row r="19" spans="1:10" x14ac:dyDescent="0.15">
      <c r="A19" s="172" t="s">
        <v>76</v>
      </c>
      <c r="B19" s="173">
        <v>15</v>
      </c>
      <c r="C19" s="173">
        <v>15</v>
      </c>
      <c r="D19" s="174">
        <f t="shared" si="2"/>
        <v>0</v>
      </c>
      <c r="E19" s="173">
        <v>40</v>
      </c>
      <c r="F19" s="173">
        <v>41</v>
      </c>
      <c r="G19" s="174">
        <f t="shared" si="0"/>
        <v>2.5</v>
      </c>
      <c r="H19" s="173">
        <v>149218</v>
      </c>
      <c r="I19" s="173">
        <v>68175</v>
      </c>
      <c r="J19" s="174">
        <f t="shared" si="1"/>
        <v>-54.311812247852139</v>
      </c>
    </row>
    <row r="20" spans="1:10" x14ac:dyDescent="0.15">
      <c r="A20" s="172" t="s">
        <v>77</v>
      </c>
      <c r="B20" s="173">
        <v>21</v>
      </c>
      <c r="C20" s="173">
        <v>14</v>
      </c>
      <c r="D20" s="174">
        <f t="shared" si="2"/>
        <v>-33.333333333333336</v>
      </c>
      <c r="E20" s="173">
        <v>120</v>
      </c>
      <c r="F20" s="173">
        <v>94</v>
      </c>
      <c r="G20" s="174">
        <f t="shared" si="0"/>
        <v>-21.666666666666668</v>
      </c>
      <c r="H20" s="173">
        <v>1618402</v>
      </c>
      <c r="I20" s="173">
        <v>1474198</v>
      </c>
      <c r="J20" s="174">
        <f t="shared" si="1"/>
        <v>-8.9102707485532022</v>
      </c>
    </row>
    <row r="21" spans="1:10" x14ac:dyDescent="0.15">
      <c r="A21" s="172" t="s">
        <v>78</v>
      </c>
      <c r="B21" s="173">
        <v>37</v>
      </c>
      <c r="C21" s="173">
        <v>36</v>
      </c>
      <c r="D21" s="174">
        <f t="shared" si="2"/>
        <v>-2.7027027027027026</v>
      </c>
      <c r="E21" s="173">
        <v>131</v>
      </c>
      <c r="F21" s="173">
        <v>111</v>
      </c>
      <c r="G21" s="174">
        <f t="shared" si="0"/>
        <v>-15.267175572519085</v>
      </c>
      <c r="H21" s="173">
        <v>677635</v>
      </c>
      <c r="I21" s="173">
        <v>340145</v>
      </c>
      <c r="J21" s="174">
        <f t="shared" si="1"/>
        <v>-49.804098076398063</v>
      </c>
    </row>
    <row r="22" spans="1:10" x14ac:dyDescent="0.15">
      <c r="A22" s="172" t="s">
        <v>79</v>
      </c>
      <c r="B22" s="173">
        <v>10</v>
      </c>
      <c r="C22" s="173">
        <v>12</v>
      </c>
      <c r="D22" s="174">
        <f t="shared" si="2"/>
        <v>20</v>
      </c>
      <c r="E22" s="173">
        <v>66</v>
      </c>
      <c r="F22" s="173">
        <v>109</v>
      </c>
      <c r="G22" s="174">
        <f t="shared" si="0"/>
        <v>65.151515151515156</v>
      </c>
      <c r="H22" s="173">
        <v>165198</v>
      </c>
      <c r="I22" s="173">
        <v>61196</v>
      </c>
      <c r="J22" s="174">
        <f t="shared" si="1"/>
        <v>-62.955967989927238</v>
      </c>
    </row>
    <row r="23" spans="1:10" x14ac:dyDescent="0.15">
      <c r="A23" s="172" t="s">
        <v>80</v>
      </c>
      <c r="B23" s="173">
        <v>5</v>
      </c>
      <c r="C23" s="173">
        <v>7</v>
      </c>
      <c r="D23" s="174">
        <f t="shared" si="2"/>
        <v>40</v>
      </c>
      <c r="E23" s="173">
        <v>38</v>
      </c>
      <c r="F23" s="173">
        <v>43</v>
      </c>
      <c r="G23" s="174">
        <f t="shared" si="0"/>
        <v>13.157894736842104</v>
      </c>
      <c r="H23" s="173">
        <v>186095</v>
      </c>
      <c r="I23" s="173">
        <v>45205</v>
      </c>
      <c r="J23" s="174">
        <f t="shared" si="1"/>
        <v>-75.708643434804799</v>
      </c>
    </row>
    <row r="24" spans="1:10" x14ac:dyDescent="0.15">
      <c r="A24" s="172" t="s">
        <v>81</v>
      </c>
      <c r="B24" s="173">
        <v>5</v>
      </c>
      <c r="C24" s="173">
        <v>4</v>
      </c>
      <c r="D24" s="174">
        <f t="shared" si="2"/>
        <v>-20</v>
      </c>
      <c r="E24" s="173">
        <v>35</v>
      </c>
      <c r="F24" s="173">
        <v>14</v>
      </c>
      <c r="G24" s="174">
        <f t="shared" si="0"/>
        <v>-60</v>
      </c>
      <c r="H24" s="173">
        <v>149585</v>
      </c>
      <c r="I24" s="173">
        <v>18589</v>
      </c>
      <c r="J24" s="174">
        <f t="shared" si="1"/>
        <v>-87.572951833405753</v>
      </c>
    </row>
    <row r="25" spans="1:10" x14ac:dyDescent="0.15">
      <c r="A25" s="172" t="s">
        <v>82</v>
      </c>
      <c r="B25" s="173">
        <v>9</v>
      </c>
      <c r="C25" s="173">
        <v>6</v>
      </c>
      <c r="D25" s="174">
        <f t="shared" si="2"/>
        <v>-33.333333333333336</v>
      </c>
      <c r="E25" s="173">
        <v>42</v>
      </c>
      <c r="F25" s="173">
        <v>33</v>
      </c>
      <c r="G25" s="174">
        <f t="shared" si="0"/>
        <v>-21.428571428571427</v>
      </c>
      <c r="H25" s="173">
        <v>233623</v>
      </c>
      <c r="I25" s="173">
        <v>238346</v>
      </c>
      <c r="J25" s="174">
        <f t="shared" si="1"/>
        <v>2.0216331439969522</v>
      </c>
    </row>
    <row r="26" spans="1:10" x14ac:dyDescent="0.15">
      <c r="A26" s="177" t="s">
        <v>83</v>
      </c>
      <c r="B26" s="66">
        <v>159</v>
      </c>
      <c r="C26" s="66">
        <v>123</v>
      </c>
      <c r="D26" s="176">
        <f t="shared" si="2"/>
        <v>-22.641509433962263</v>
      </c>
      <c r="E26" s="66">
        <v>787</v>
      </c>
      <c r="F26" s="66">
        <v>656</v>
      </c>
      <c r="G26" s="176">
        <f t="shared" si="0"/>
        <v>-16.645489199491742</v>
      </c>
      <c r="H26" s="66">
        <v>3032177</v>
      </c>
      <c r="I26" s="66">
        <v>2786633</v>
      </c>
      <c r="J26" s="176">
        <f t="shared" si="1"/>
        <v>-8.0979441503579768</v>
      </c>
    </row>
    <row r="27" spans="1:10" x14ac:dyDescent="0.15">
      <c r="A27" s="172" t="s">
        <v>85</v>
      </c>
      <c r="B27" s="173">
        <v>122</v>
      </c>
      <c r="C27" s="173">
        <v>96</v>
      </c>
      <c r="D27" s="174">
        <f t="shared" si="2"/>
        <v>-21.311475409836067</v>
      </c>
      <c r="E27" s="173">
        <v>665</v>
      </c>
      <c r="F27" s="173">
        <v>525</v>
      </c>
      <c r="G27" s="174">
        <f t="shared" si="0"/>
        <v>-21.05263157894737</v>
      </c>
      <c r="H27" s="173">
        <v>2750699</v>
      </c>
      <c r="I27" s="173">
        <v>2524699</v>
      </c>
      <c r="J27" s="174">
        <f t="shared" si="1"/>
        <v>-8.2160934366137486</v>
      </c>
    </row>
    <row r="28" spans="1:10" x14ac:dyDescent="0.15">
      <c r="A28" s="172" t="s">
        <v>86</v>
      </c>
      <c r="B28" s="173">
        <v>5</v>
      </c>
      <c r="C28" s="173">
        <v>3</v>
      </c>
      <c r="D28" s="174">
        <f t="shared" si="2"/>
        <v>-40</v>
      </c>
      <c r="E28" s="173">
        <v>17</v>
      </c>
      <c r="F28" s="173">
        <v>11</v>
      </c>
      <c r="G28" s="174">
        <f t="shared" si="0"/>
        <v>-35.294117647058826</v>
      </c>
      <c r="H28" s="173">
        <v>74786</v>
      </c>
      <c r="I28" s="173">
        <v>55706</v>
      </c>
      <c r="J28" s="174">
        <f t="shared" si="1"/>
        <v>-25.512796512716285</v>
      </c>
    </row>
    <row r="29" spans="1:10" x14ac:dyDescent="0.15">
      <c r="A29" s="172" t="s">
        <v>87</v>
      </c>
      <c r="B29" s="173">
        <v>11</v>
      </c>
      <c r="C29" s="173">
        <v>5</v>
      </c>
      <c r="D29" s="174">
        <f t="shared" si="2"/>
        <v>-54.545454545454547</v>
      </c>
      <c r="E29" s="173">
        <v>30</v>
      </c>
      <c r="F29" s="173">
        <v>8</v>
      </c>
      <c r="G29" s="174">
        <f t="shared" si="0"/>
        <v>-73.333333333333329</v>
      </c>
      <c r="H29" s="173">
        <v>34787</v>
      </c>
      <c r="I29" s="173">
        <v>18194</v>
      </c>
      <c r="J29" s="174">
        <f t="shared" si="1"/>
        <v>-47.698853019806251</v>
      </c>
    </row>
    <row r="30" spans="1:10" x14ac:dyDescent="0.15">
      <c r="A30" s="172" t="s">
        <v>88</v>
      </c>
      <c r="B30" s="173">
        <v>6</v>
      </c>
      <c r="C30" s="173">
        <v>6</v>
      </c>
      <c r="D30" s="174">
        <f t="shared" si="2"/>
        <v>0</v>
      </c>
      <c r="E30" s="173">
        <v>32</v>
      </c>
      <c r="F30" s="173">
        <v>40</v>
      </c>
      <c r="G30" s="174">
        <f t="shared" si="0"/>
        <v>25</v>
      </c>
      <c r="H30" s="173">
        <v>65905</v>
      </c>
      <c r="I30" s="173">
        <v>73763</v>
      </c>
      <c r="J30" s="174">
        <f t="shared" si="1"/>
        <v>11.923222820726803</v>
      </c>
    </row>
    <row r="31" spans="1:10" x14ac:dyDescent="0.15">
      <c r="A31" s="172" t="s">
        <v>89</v>
      </c>
      <c r="B31" s="173">
        <v>7</v>
      </c>
      <c r="C31" s="173">
        <v>4</v>
      </c>
      <c r="D31" s="174">
        <f t="shared" si="2"/>
        <v>-42.857142857142854</v>
      </c>
      <c r="E31" s="173">
        <v>30</v>
      </c>
      <c r="F31" s="173">
        <v>29</v>
      </c>
      <c r="G31" s="174">
        <f t="shared" si="0"/>
        <v>-3.3333333333333335</v>
      </c>
      <c r="H31" s="173">
        <v>86501</v>
      </c>
      <c r="I31" s="173">
        <v>93930</v>
      </c>
      <c r="J31" s="174">
        <f t="shared" si="1"/>
        <v>8.5883400191905288</v>
      </c>
    </row>
    <row r="32" spans="1:10" x14ac:dyDescent="0.15">
      <c r="A32" s="172" t="s">
        <v>90</v>
      </c>
      <c r="B32" s="173">
        <v>4</v>
      </c>
      <c r="C32" s="173">
        <v>5</v>
      </c>
      <c r="D32" s="174">
        <f t="shared" si="2"/>
        <v>25</v>
      </c>
      <c r="E32" s="173">
        <v>6</v>
      </c>
      <c r="F32" s="173">
        <v>27</v>
      </c>
      <c r="G32" s="174">
        <f t="shared" si="0"/>
        <v>350</v>
      </c>
      <c r="H32" s="13">
        <v>6096</v>
      </c>
      <c r="I32" s="173">
        <v>15591</v>
      </c>
      <c r="J32" s="174">
        <f t="shared" si="1"/>
        <v>155.75787401574803</v>
      </c>
    </row>
    <row r="33" spans="1:10" x14ac:dyDescent="0.15">
      <c r="A33" s="172" t="s">
        <v>91</v>
      </c>
      <c r="B33" s="13" t="s">
        <v>122</v>
      </c>
      <c r="C33" s="13">
        <v>2</v>
      </c>
      <c r="D33" s="179" t="s">
        <v>122</v>
      </c>
      <c r="E33" s="13" t="s">
        <v>122</v>
      </c>
      <c r="F33" s="13">
        <v>12</v>
      </c>
      <c r="G33" s="179" t="s">
        <v>122</v>
      </c>
      <c r="H33" s="13" t="s">
        <v>122</v>
      </c>
      <c r="I33" s="13">
        <v>4750</v>
      </c>
      <c r="J33" s="179" t="s">
        <v>122</v>
      </c>
    </row>
    <row r="34" spans="1:10" x14ac:dyDescent="0.15">
      <c r="A34" s="172" t="s">
        <v>92</v>
      </c>
      <c r="B34" s="173">
        <v>4</v>
      </c>
      <c r="C34" s="173">
        <v>2</v>
      </c>
      <c r="D34" s="174">
        <f t="shared" si="2"/>
        <v>-50</v>
      </c>
      <c r="E34" s="173">
        <v>7</v>
      </c>
      <c r="F34" s="173">
        <v>4</v>
      </c>
      <c r="G34" s="174">
        <f t="shared" si="0"/>
        <v>-42.857142857142854</v>
      </c>
      <c r="H34" s="13">
        <v>13403</v>
      </c>
      <c r="I34" s="13" t="s">
        <v>122</v>
      </c>
      <c r="J34" s="179" t="s">
        <v>122</v>
      </c>
    </row>
    <row r="35" spans="1:10" x14ac:dyDescent="0.15">
      <c r="A35" s="177" t="s">
        <v>93</v>
      </c>
      <c r="B35" s="66">
        <v>479</v>
      </c>
      <c r="C35" s="66">
        <v>410</v>
      </c>
      <c r="D35" s="176">
        <f t="shared" si="2"/>
        <v>-14.405010438413361</v>
      </c>
      <c r="E35" s="66">
        <v>3346</v>
      </c>
      <c r="F35" s="66">
        <v>2639</v>
      </c>
      <c r="G35" s="176">
        <f t="shared" si="0"/>
        <v>-21.12970711297071</v>
      </c>
      <c r="H35" s="66">
        <v>12749343</v>
      </c>
      <c r="I35" s="66">
        <v>10303094</v>
      </c>
      <c r="J35" s="176">
        <f t="shared" si="1"/>
        <v>-19.187255374649503</v>
      </c>
    </row>
    <row r="36" spans="1:10" x14ac:dyDescent="0.15">
      <c r="A36" s="178" t="s">
        <v>94</v>
      </c>
      <c r="B36" s="173">
        <v>256</v>
      </c>
      <c r="C36" s="173">
        <v>213</v>
      </c>
      <c r="D36" s="174">
        <f t="shared" si="2"/>
        <v>-16.796875</v>
      </c>
      <c r="E36" s="173">
        <v>2000</v>
      </c>
      <c r="F36" s="173">
        <v>1547</v>
      </c>
      <c r="G36" s="174">
        <f t="shared" si="0"/>
        <v>-22.65</v>
      </c>
      <c r="H36" s="173">
        <v>8280800</v>
      </c>
      <c r="I36" s="173">
        <v>6771571</v>
      </c>
      <c r="J36" s="174">
        <f t="shared" si="1"/>
        <v>-18.22564245000483</v>
      </c>
    </row>
    <row r="37" spans="1:10" x14ac:dyDescent="0.15">
      <c r="A37" s="172" t="s">
        <v>95</v>
      </c>
      <c r="B37" s="173">
        <v>74</v>
      </c>
      <c r="C37" s="173">
        <v>61</v>
      </c>
      <c r="D37" s="174">
        <f t="shared" si="2"/>
        <v>-17.567567567567568</v>
      </c>
      <c r="E37" s="173">
        <v>555</v>
      </c>
      <c r="F37" s="173">
        <v>408</v>
      </c>
      <c r="G37" s="174">
        <f t="shared" si="0"/>
        <v>-26.486486486486488</v>
      </c>
      <c r="H37" s="173">
        <v>1800018</v>
      </c>
      <c r="I37" s="173">
        <v>1650098</v>
      </c>
      <c r="J37" s="174">
        <f t="shared" si="1"/>
        <v>-8.3288056008328812</v>
      </c>
    </row>
    <row r="38" spans="1:10" x14ac:dyDescent="0.15">
      <c r="A38" s="172" t="s">
        <v>96</v>
      </c>
      <c r="B38" s="173">
        <v>60</v>
      </c>
      <c r="C38" s="173">
        <v>57</v>
      </c>
      <c r="D38" s="174">
        <f t="shared" si="2"/>
        <v>-5</v>
      </c>
      <c r="E38" s="173">
        <v>362</v>
      </c>
      <c r="F38" s="173">
        <v>266</v>
      </c>
      <c r="G38" s="174">
        <f t="shared" si="0"/>
        <v>-26.519337016574585</v>
      </c>
      <c r="H38" s="173">
        <v>948124</v>
      </c>
      <c r="I38" s="173">
        <v>752605</v>
      </c>
      <c r="J38" s="174">
        <f t="shared" si="1"/>
        <v>-20.621669739401174</v>
      </c>
    </row>
    <row r="39" spans="1:10" x14ac:dyDescent="0.15">
      <c r="A39" s="172" t="s">
        <v>97</v>
      </c>
      <c r="B39" s="173">
        <v>42</v>
      </c>
      <c r="C39" s="173">
        <v>41</v>
      </c>
      <c r="D39" s="174">
        <f t="shared" si="2"/>
        <v>-2.3809523809523809</v>
      </c>
      <c r="E39" s="173">
        <v>253</v>
      </c>
      <c r="F39" s="173">
        <v>255</v>
      </c>
      <c r="G39" s="174">
        <f t="shared" si="0"/>
        <v>0.79051383399209485</v>
      </c>
      <c r="H39" s="173">
        <v>1294557</v>
      </c>
      <c r="I39" s="173">
        <v>825944</v>
      </c>
      <c r="J39" s="174">
        <f t="shared" si="1"/>
        <v>-36.198715081684313</v>
      </c>
    </row>
    <row r="40" spans="1:10" x14ac:dyDescent="0.15">
      <c r="A40" s="172" t="s">
        <v>98</v>
      </c>
      <c r="B40" s="173">
        <v>19</v>
      </c>
      <c r="C40" s="173">
        <v>15</v>
      </c>
      <c r="D40" s="174">
        <f t="shared" si="2"/>
        <v>-21.05263157894737</v>
      </c>
      <c r="E40" s="173">
        <v>68</v>
      </c>
      <c r="F40" s="173">
        <v>46</v>
      </c>
      <c r="G40" s="174">
        <f t="shared" si="0"/>
        <v>-32.352941176470587</v>
      </c>
      <c r="H40" s="173">
        <v>270104</v>
      </c>
      <c r="I40" s="173">
        <v>165326</v>
      </c>
      <c r="J40" s="174">
        <f t="shared" si="1"/>
        <v>-38.791724669016382</v>
      </c>
    </row>
    <row r="41" spans="1:10" x14ac:dyDescent="0.15">
      <c r="A41" s="172" t="s">
        <v>99</v>
      </c>
      <c r="B41" s="173">
        <v>10</v>
      </c>
      <c r="C41" s="173">
        <v>7</v>
      </c>
      <c r="D41" s="174">
        <f t="shared" si="2"/>
        <v>-30</v>
      </c>
      <c r="E41" s="173">
        <v>53</v>
      </c>
      <c r="F41" s="173">
        <v>60</v>
      </c>
      <c r="G41" s="174">
        <f t="shared" si="0"/>
        <v>13.20754716981132</v>
      </c>
      <c r="H41" s="173">
        <v>68072</v>
      </c>
      <c r="I41" s="173">
        <v>37111</v>
      </c>
      <c r="J41" s="174">
        <f t="shared" si="1"/>
        <v>-45.482724174403572</v>
      </c>
    </row>
    <row r="42" spans="1:10" x14ac:dyDescent="0.15">
      <c r="A42" s="172" t="s">
        <v>100</v>
      </c>
      <c r="B42" s="173">
        <v>11</v>
      </c>
      <c r="C42" s="173">
        <v>11</v>
      </c>
      <c r="D42" s="174">
        <f t="shared" si="2"/>
        <v>0</v>
      </c>
      <c r="E42" s="173">
        <v>26</v>
      </c>
      <c r="F42" s="173">
        <v>31</v>
      </c>
      <c r="G42" s="174">
        <f t="shared" si="0"/>
        <v>19.23076923076923</v>
      </c>
      <c r="H42" s="173">
        <v>34967</v>
      </c>
      <c r="I42" s="173">
        <v>44964</v>
      </c>
      <c r="J42" s="174">
        <f t="shared" si="1"/>
        <v>28.589813252495208</v>
      </c>
    </row>
    <row r="43" spans="1:10" x14ac:dyDescent="0.15">
      <c r="A43" s="172" t="s">
        <v>101</v>
      </c>
      <c r="B43" s="173">
        <v>7</v>
      </c>
      <c r="C43" s="173">
        <v>5</v>
      </c>
      <c r="D43" s="174">
        <f t="shared" si="2"/>
        <v>-28.571428571428573</v>
      </c>
      <c r="E43" s="173">
        <v>29</v>
      </c>
      <c r="F43" s="173">
        <v>26</v>
      </c>
      <c r="G43" s="174">
        <f t="shared" si="0"/>
        <v>-10.344827586206897</v>
      </c>
      <c r="H43" s="173">
        <v>52701</v>
      </c>
      <c r="I43" s="173">
        <v>55475</v>
      </c>
      <c r="J43" s="174">
        <f t="shared" si="1"/>
        <v>5.2636572361055771</v>
      </c>
    </row>
    <row r="44" spans="1:10" x14ac:dyDescent="0.15">
      <c r="A44" s="177" t="s">
        <v>102</v>
      </c>
      <c r="B44" s="66">
        <v>845</v>
      </c>
      <c r="C44" s="66">
        <v>724</v>
      </c>
      <c r="D44" s="176">
        <f t="shared" si="2"/>
        <v>-14.319526627218934</v>
      </c>
      <c r="E44" s="66">
        <v>5670</v>
      </c>
      <c r="F44" s="66">
        <v>5201</v>
      </c>
      <c r="G44" s="176">
        <f t="shared" si="0"/>
        <v>-8.2716049382716044</v>
      </c>
      <c r="H44" s="66">
        <v>26040308</v>
      </c>
      <c r="I44" s="66">
        <v>24050699</v>
      </c>
      <c r="J44" s="176">
        <f t="shared" si="1"/>
        <v>-7.6404971861315927</v>
      </c>
    </row>
    <row r="45" spans="1:10" x14ac:dyDescent="0.15">
      <c r="A45" s="172" t="s">
        <v>103</v>
      </c>
      <c r="B45" s="173">
        <v>330</v>
      </c>
      <c r="C45" s="173">
        <v>279</v>
      </c>
      <c r="D45" s="174">
        <f t="shared" si="2"/>
        <v>-15.454545454545455</v>
      </c>
      <c r="E45" s="173">
        <v>2021</v>
      </c>
      <c r="F45" s="173">
        <v>1824</v>
      </c>
      <c r="G45" s="174">
        <f t="shared" si="0"/>
        <v>-9.7476496783770408</v>
      </c>
      <c r="H45" s="173">
        <v>8871017</v>
      </c>
      <c r="I45" s="173">
        <v>7940211</v>
      </c>
      <c r="J45" s="174">
        <f t="shared" si="1"/>
        <v>-10.492663918917076</v>
      </c>
    </row>
    <row r="46" spans="1:10" x14ac:dyDescent="0.15">
      <c r="A46" s="172" t="s">
        <v>104</v>
      </c>
      <c r="B46" s="173">
        <v>447</v>
      </c>
      <c r="C46" s="173">
        <v>375</v>
      </c>
      <c r="D46" s="174">
        <f t="shared" si="2"/>
        <v>-16.107382550335572</v>
      </c>
      <c r="E46" s="173">
        <v>3042</v>
      </c>
      <c r="F46" s="173">
        <v>2779</v>
      </c>
      <c r="G46" s="174">
        <f t="shared" si="0"/>
        <v>-8.6456278763971071</v>
      </c>
      <c r="H46" s="173">
        <v>13143911</v>
      </c>
      <c r="I46" s="173">
        <v>12040867</v>
      </c>
      <c r="J46" s="174">
        <f t="shared" si="1"/>
        <v>-8.3920531719972846</v>
      </c>
    </row>
    <row r="47" spans="1:10" x14ac:dyDescent="0.15">
      <c r="A47" s="172" t="s">
        <v>105</v>
      </c>
      <c r="B47" s="173">
        <v>29</v>
      </c>
      <c r="C47" s="173">
        <v>29</v>
      </c>
      <c r="D47" s="174">
        <f t="shared" si="2"/>
        <v>0</v>
      </c>
      <c r="E47" s="173">
        <v>362</v>
      </c>
      <c r="F47" s="173">
        <v>364</v>
      </c>
      <c r="G47" s="174">
        <f t="shared" si="0"/>
        <v>0.5524861878453039</v>
      </c>
      <c r="H47" s="173">
        <v>2742223</v>
      </c>
      <c r="I47" s="173">
        <v>2534721</v>
      </c>
      <c r="J47" s="174">
        <f t="shared" si="1"/>
        <v>-7.5669265409851789</v>
      </c>
    </row>
    <row r="48" spans="1:10" x14ac:dyDescent="0.15">
      <c r="A48" s="172" t="s">
        <v>106</v>
      </c>
      <c r="B48" s="173">
        <v>26</v>
      </c>
      <c r="C48" s="173">
        <v>28</v>
      </c>
      <c r="D48" s="174">
        <f t="shared" si="2"/>
        <v>7.6923076923076925</v>
      </c>
      <c r="E48" s="173">
        <v>123</v>
      </c>
      <c r="F48" s="173">
        <v>131</v>
      </c>
      <c r="G48" s="174">
        <f t="shared" si="0"/>
        <v>6.5040650406504064</v>
      </c>
      <c r="H48" s="173">
        <v>1179473</v>
      </c>
      <c r="I48" s="173">
        <v>1078567</v>
      </c>
      <c r="J48" s="174">
        <f t="shared" si="1"/>
        <v>-8.5551767611467149</v>
      </c>
    </row>
    <row r="49" spans="1:10" x14ac:dyDescent="0.15">
      <c r="A49" s="170" t="s">
        <v>107</v>
      </c>
      <c r="B49" s="104">
        <v>13</v>
      </c>
      <c r="C49" s="104">
        <v>13</v>
      </c>
      <c r="D49" s="171">
        <f t="shared" si="2"/>
        <v>0</v>
      </c>
      <c r="E49" s="104">
        <v>122</v>
      </c>
      <c r="F49" s="104">
        <v>103</v>
      </c>
      <c r="G49" s="171">
        <f t="shared" si="0"/>
        <v>-15.573770491803279</v>
      </c>
      <c r="H49" s="104">
        <v>103684</v>
      </c>
      <c r="I49" s="104">
        <v>456333</v>
      </c>
      <c r="J49" s="171">
        <f t="shared" si="1"/>
        <v>340.11901547008216</v>
      </c>
    </row>
    <row r="50" spans="1:10" x14ac:dyDescent="0.15">
      <c r="A50" s="163" t="s">
        <v>108</v>
      </c>
    </row>
  </sheetData>
  <mergeCells count="4">
    <mergeCell ref="A5:A6"/>
    <mergeCell ref="B5:D5"/>
    <mergeCell ref="E5:G5"/>
    <mergeCell ref="H5:J5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workbookViewId="0">
      <pane ySplit="7" topLeftCell="A14" activePane="bottomLeft" state="frozen"/>
      <selection pane="bottomLeft" activeCell="B4" sqref="B4"/>
    </sheetView>
  </sheetViews>
  <sheetFormatPr defaultRowHeight="13.5" x14ac:dyDescent="0.15"/>
  <cols>
    <col min="1" max="1" width="11" style="163" bestFit="1" customWidth="1"/>
    <col min="2" max="3" width="9.125" style="163" bestFit="1" customWidth="1"/>
    <col min="4" max="4" width="9.125" style="164" bestFit="1" customWidth="1"/>
    <col min="5" max="7" width="9.125" style="163" bestFit="1" customWidth="1"/>
    <col min="8" max="9" width="12.75" style="163" bestFit="1" customWidth="1"/>
    <col min="10" max="10" width="9.125" style="163" bestFit="1" customWidth="1"/>
    <col min="11" max="16384" width="9" style="163"/>
  </cols>
  <sheetData>
    <row r="1" spans="1:10" ht="17.25" x14ac:dyDescent="0.15">
      <c r="A1" s="61" t="s">
        <v>120</v>
      </c>
      <c r="F1" s="61" t="s">
        <v>640</v>
      </c>
    </row>
    <row r="2" spans="1:10" x14ac:dyDescent="0.15">
      <c r="A2" s="1"/>
    </row>
    <row r="3" spans="1:10" ht="17.25" x14ac:dyDescent="0.15">
      <c r="A3" s="105" t="s">
        <v>655</v>
      </c>
    </row>
    <row r="4" spans="1:10" ht="17.25" x14ac:dyDescent="0.15">
      <c r="A4" s="105"/>
    </row>
    <row r="5" spans="1:10" x14ac:dyDescent="0.15">
      <c r="A5" s="293"/>
      <c r="B5" s="293" t="s">
        <v>653</v>
      </c>
      <c r="C5" s="293"/>
      <c r="D5" s="293"/>
      <c r="E5" s="293" t="s">
        <v>18</v>
      </c>
      <c r="F5" s="293"/>
      <c r="G5" s="293"/>
      <c r="H5" s="293" t="s">
        <v>10</v>
      </c>
      <c r="I5" s="293"/>
      <c r="J5" s="293"/>
    </row>
    <row r="6" spans="1:10" x14ac:dyDescent="0.15">
      <c r="A6" s="293"/>
      <c r="B6" s="165" t="s">
        <v>121</v>
      </c>
      <c r="C6" s="67" t="s">
        <v>639</v>
      </c>
      <c r="D6" s="166" t="s">
        <v>11</v>
      </c>
      <c r="E6" s="165" t="s">
        <v>121</v>
      </c>
      <c r="F6" s="67" t="s">
        <v>639</v>
      </c>
      <c r="G6" s="67" t="s">
        <v>11</v>
      </c>
      <c r="H6" s="165" t="s">
        <v>121</v>
      </c>
      <c r="I6" s="67" t="s">
        <v>639</v>
      </c>
      <c r="J6" s="67" t="s">
        <v>11</v>
      </c>
    </row>
    <row r="7" spans="1:10" x14ac:dyDescent="0.15">
      <c r="A7" s="167"/>
      <c r="B7" s="86" t="s">
        <v>50</v>
      </c>
      <c r="C7" s="86" t="s">
        <v>50</v>
      </c>
      <c r="D7" s="168" t="s">
        <v>65</v>
      </c>
      <c r="E7" s="169" t="s">
        <v>115</v>
      </c>
      <c r="F7" s="169" t="s">
        <v>115</v>
      </c>
      <c r="G7" s="86" t="s">
        <v>65</v>
      </c>
      <c r="H7" s="169" t="s">
        <v>60</v>
      </c>
      <c r="I7" s="169" t="s">
        <v>60</v>
      </c>
      <c r="J7" s="86" t="s">
        <v>65</v>
      </c>
    </row>
    <row r="8" spans="1:10" x14ac:dyDescent="0.15">
      <c r="A8" s="170" t="s">
        <v>66</v>
      </c>
      <c r="B8" s="104">
        <v>11343</v>
      </c>
      <c r="C8" s="104">
        <v>10011</v>
      </c>
      <c r="D8" s="171">
        <f>100*(C8-B8)/B8</f>
        <v>-11.74292515207617</v>
      </c>
      <c r="E8" s="104">
        <v>67267</v>
      </c>
      <c r="F8" s="104">
        <v>66731</v>
      </c>
      <c r="G8" s="171">
        <f t="shared" ref="G8:G49" si="0">100*(F8-E8)/E8</f>
        <v>-0.79682459452629073</v>
      </c>
      <c r="H8" s="104">
        <v>119792879</v>
      </c>
      <c r="I8" s="104">
        <v>119657031</v>
      </c>
      <c r="J8" s="171">
        <f t="shared" ref="J8:J49" si="1">100*(I8-H8)/H8</f>
        <v>-0.11340240015435309</v>
      </c>
    </row>
    <row r="9" spans="1:10" x14ac:dyDescent="0.15">
      <c r="A9" s="172" t="s">
        <v>67</v>
      </c>
      <c r="B9" s="173">
        <v>9174</v>
      </c>
      <c r="C9" s="173">
        <v>8158</v>
      </c>
      <c r="D9" s="174">
        <f t="shared" ref="D9:D49" si="2">100*(C9-B9)/B9</f>
        <v>-11.074776542402441</v>
      </c>
      <c r="E9" s="173">
        <v>57140</v>
      </c>
      <c r="F9" s="173">
        <v>57670</v>
      </c>
      <c r="G9" s="174">
        <f t="shared" si="0"/>
        <v>0.92754637731886591</v>
      </c>
      <c r="H9" s="173">
        <v>104795848</v>
      </c>
      <c r="I9" s="173">
        <v>106712268</v>
      </c>
      <c r="J9" s="174">
        <f t="shared" si="1"/>
        <v>1.8287174888837199</v>
      </c>
    </row>
    <row r="10" spans="1:10" x14ac:dyDescent="0.15">
      <c r="A10" s="170" t="s">
        <v>68</v>
      </c>
      <c r="B10" s="104">
        <v>2169</v>
      </c>
      <c r="C10" s="104">
        <v>1853</v>
      </c>
      <c r="D10" s="171">
        <f t="shared" si="2"/>
        <v>-14.568925772245274</v>
      </c>
      <c r="E10" s="104">
        <v>10127</v>
      </c>
      <c r="F10" s="104">
        <v>9061</v>
      </c>
      <c r="G10" s="171">
        <f t="shared" si="0"/>
        <v>-10.526315789473685</v>
      </c>
      <c r="H10" s="104">
        <v>14997031</v>
      </c>
      <c r="I10" s="104">
        <v>12944763</v>
      </c>
      <c r="J10" s="171">
        <f t="shared" si="1"/>
        <v>-13.684495284433298</v>
      </c>
    </row>
    <row r="11" spans="1:10" x14ac:dyDescent="0.15">
      <c r="A11" s="175" t="s">
        <v>84</v>
      </c>
      <c r="B11" s="66">
        <v>5246</v>
      </c>
      <c r="C11" s="66">
        <v>4688</v>
      </c>
      <c r="D11" s="176">
        <f t="shared" si="2"/>
        <v>-10.636675562333206</v>
      </c>
      <c r="E11" s="66">
        <v>33459</v>
      </c>
      <c r="F11" s="66">
        <v>33653</v>
      </c>
      <c r="G11" s="176">
        <f t="shared" si="0"/>
        <v>0.57981410083983387</v>
      </c>
      <c r="H11" s="66">
        <v>61386407</v>
      </c>
      <c r="I11" s="66">
        <v>63103202</v>
      </c>
      <c r="J11" s="176">
        <f t="shared" si="1"/>
        <v>2.796702208031169</v>
      </c>
    </row>
    <row r="12" spans="1:10" x14ac:dyDescent="0.15">
      <c r="A12" s="172" t="s">
        <v>69</v>
      </c>
      <c r="B12" s="173">
        <v>2362</v>
      </c>
      <c r="C12" s="173">
        <v>2089</v>
      </c>
      <c r="D12" s="174">
        <f t="shared" si="2"/>
        <v>-11.558001693480101</v>
      </c>
      <c r="E12" s="173">
        <v>17225</v>
      </c>
      <c r="F12" s="173">
        <v>17349</v>
      </c>
      <c r="G12" s="174">
        <f t="shared" si="0"/>
        <v>0.71988388969521044</v>
      </c>
      <c r="H12" s="173">
        <v>33054510</v>
      </c>
      <c r="I12" s="173">
        <v>34259935</v>
      </c>
      <c r="J12" s="174">
        <f t="shared" si="1"/>
        <v>3.6467792140921165</v>
      </c>
    </row>
    <row r="13" spans="1:10" x14ac:dyDescent="0.15">
      <c r="A13" s="172" t="s">
        <v>70</v>
      </c>
      <c r="B13" s="173">
        <v>373</v>
      </c>
      <c r="C13" s="173">
        <v>357</v>
      </c>
      <c r="D13" s="174">
        <f t="shared" si="2"/>
        <v>-4.2895442359249332</v>
      </c>
      <c r="E13" s="173">
        <v>2407</v>
      </c>
      <c r="F13" s="173">
        <v>2704</v>
      </c>
      <c r="G13" s="174">
        <f t="shared" si="0"/>
        <v>12.339011217282925</v>
      </c>
      <c r="H13" s="173">
        <v>4626887</v>
      </c>
      <c r="I13" s="173">
        <v>4919301</v>
      </c>
      <c r="J13" s="174">
        <f t="shared" si="1"/>
        <v>6.3198863512335617</v>
      </c>
    </row>
    <row r="14" spans="1:10" x14ac:dyDescent="0.15">
      <c r="A14" s="172" t="s">
        <v>71</v>
      </c>
      <c r="B14" s="173">
        <v>298</v>
      </c>
      <c r="C14" s="173">
        <v>246</v>
      </c>
      <c r="D14" s="174">
        <f t="shared" si="2"/>
        <v>-17.449664429530202</v>
      </c>
      <c r="E14" s="173">
        <v>1709</v>
      </c>
      <c r="F14" s="173">
        <v>1627</v>
      </c>
      <c r="G14" s="174">
        <f t="shared" si="0"/>
        <v>-4.7981275599765949</v>
      </c>
      <c r="H14" s="173">
        <v>2335020</v>
      </c>
      <c r="I14" s="173">
        <v>2379586</v>
      </c>
      <c r="J14" s="174">
        <f t="shared" si="1"/>
        <v>1.9085917893636886</v>
      </c>
    </row>
    <row r="15" spans="1:10" x14ac:dyDescent="0.15">
      <c r="A15" s="172" t="s">
        <v>72</v>
      </c>
      <c r="B15" s="173">
        <v>251</v>
      </c>
      <c r="C15" s="173">
        <v>226</v>
      </c>
      <c r="D15" s="174">
        <f t="shared" si="2"/>
        <v>-9.9601593625498008</v>
      </c>
      <c r="E15" s="173">
        <v>1110</v>
      </c>
      <c r="F15" s="173">
        <v>1192</v>
      </c>
      <c r="G15" s="174">
        <f t="shared" si="0"/>
        <v>7.3873873873873874</v>
      </c>
      <c r="H15" s="173">
        <v>1708906</v>
      </c>
      <c r="I15" s="173">
        <v>1632975</v>
      </c>
      <c r="J15" s="174">
        <f t="shared" si="1"/>
        <v>-4.4432519986470878</v>
      </c>
    </row>
    <row r="16" spans="1:10" x14ac:dyDescent="0.15">
      <c r="A16" s="172" t="s">
        <v>73</v>
      </c>
      <c r="B16" s="173">
        <v>630</v>
      </c>
      <c r="C16" s="173">
        <v>596</v>
      </c>
      <c r="D16" s="174">
        <f t="shared" si="2"/>
        <v>-5.3968253968253972</v>
      </c>
      <c r="E16" s="173">
        <v>4375</v>
      </c>
      <c r="F16" s="173">
        <v>4424</v>
      </c>
      <c r="G16" s="174">
        <f t="shared" si="0"/>
        <v>1.1200000000000001</v>
      </c>
      <c r="H16" s="173">
        <v>8696433</v>
      </c>
      <c r="I16" s="173">
        <v>9921709</v>
      </c>
      <c r="J16" s="174">
        <f t="shared" si="1"/>
        <v>14.089408841533075</v>
      </c>
    </row>
    <row r="17" spans="1:10" x14ac:dyDescent="0.15">
      <c r="A17" s="172" t="s">
        <v>74</v>
      </c>
      <c r="B17" s="173">
        <v>406</v>
      </c>
      <c r="C17" s="173">
        <v>378</v>
      </c>
      <c r="D17" s="174">
        <f t="shared" si="2"/>
        <v>-6.8965517241379306</v>
      </c>
      <c r="E17" s="173">
        <v>2570</v>
      </c>
      <c r="F17" s="173">
        <v>2632</v>
      </c>
      <c r="G17" s="174">
        <f t="shared" si="0"/>
        <v>2.4124513618677041</v>
      </c>
      <c r="H17" s="173">
        <v>5042247</v>
      </c>
      <c r="I17" s="173">
        <v>4991766</v>
      </c>
      <c r="J17" s="174">
        <f t="shared" si="1"/>
        <v>-1.0011607920040411</v>
      </c>
    </row>
    <row r="18" spans="1:10" x14ac:dyDescent="0.15">
      <c r="A18" s="172" t="s">
        <v>75</v>
      </c>
      <c r="B18" s="173">
        <v>227</v>
      </c>
      <c r="C18" s="173">
        <v>205</v>
      </c>
      <c r="D18" s="174">
        <f t="shared" si="2"/>
        <v>-9.6916299559471373</v>
      </c>
      <c r="E18" s="173">
        <v>1045</v>
      </c>
      <c r="F18" s="173">
        <v>1030</v>
      </c>
      <c r="G18" s="174">
        <f t="shared" si="0"/>
        <v>-1.4354066985645932</v>
      </c>
      <c r="H18" s="173">
        <v>1848840</v>
      </c>
      <c r="I18" s="173">
        <v>1692881</v>
      </c>
      <c r="J18" s="174">
        <f t="shared" si="1"/>
        <v>-8.4355055061552111</v>
      </c>
    </row>
    <row r="19" spans="1:10" x14ac:dyDescent="0.15">
      <c r="A19" s="172" t="s">
        <v>76</v>
      </c>
      <c r="B19" s="173">
        <v>114</v>
      </c>
      <c r="C19" s="173">
        <v>100</v>
      </c>
      <c r="D19" s="174">
        <f t="shared" si="2"/>
        <v>-12.280701754385966</v>
      </c>
      <c r="E19" s="173">
        <v>606</v>
      </c>
      <c r="F19" s="173">
        <v>470</v>
      </c>
      <c r="G19" s="174">
        <f t="shared" si="0"/>
        <v>-22.442244224422442</v>
      </c>
      <c r="H19" s="173">
        <v>727483</v>
      </c>
      <c r="I19" s="173">
        <v>573852</v>
      </c>
      <c r="J19" s="174">
        <f t="shared" si="1"/>
        <v>-21.118156712940372</v>
      </c>
    </row>
    <row r="20" spans="1:10" x14ac:dyDescent="0.15">
      <c r="A20" s="172" t="s">
        <v>77</v>
      </c>
      <c r="B20" s="173">
        <v>74</v>
      </c>
      <c r="C20" s="173">
        <v>59</v>
      </c>
      <c r="D20" s="174">
        <f t="shared" si="2"/>
        <v>-20.27027027027027</v>
      </c>
      <c r="E20" s="173">
        <v>393</v>
      </c>
      <c r="F20" s="173">
        <v>358</v>
      </c>
      <c r="G20" s="174">
        <f t="shared" si="0"/>
        <v>-8.9058524173027998</v>
      </c>
      <c r="H20" s="173">
        <v>587552</v>
      </c>
      <c r="I20" s="173">
        <v>615878</v>
      </c>
      <c r="J20" s="174">
        <f t="shared" si="1"/>
        <v>4.8210200969446104</v>
      </c>
    </row>
    <row r="21" spans="1:10" x14ac:dyDescent="0.15">
      <c r="A21" s="172" t="s">
        <v>78</v>
      </c>
      <c r="B21" s="173">
        <v>209</v>
      </c>
      <c r="C21" s="173">
        <v>177</v>
      </c>
      <c r="D21" s="174">
        <f t="shared" si="2"/>
        <v>-15.311004784688995</v>
      </c>
      <c r="E21" s="173">
        <v>992</v>
      </c>
      <c r="F21" s="173">
        <v>971</v>
      </c>
      <c r="G21" s="174">
        <f t="shared" si="0"/>
        <v>-2.1169354838709675</v>
      </c>
      <c r="H21" s="173">
        <v>1557824</v>
      </c>
      <c r="I21" s="173">
        <v>1209778</v>
      </c>
      <c r="J21" s="174">
        <f t="shared" si="1"/>
        <v>-22.341804979253112</v>
      </c>
    </row>
    <row r="22" spans="1:10" x14ac:dyDescent="0.15">
      <c r="A22" s="172" t="s">
        <v>79</v>
      </c>
      <c r="B22" s="173">
        <v>56</v>
      </c>
      <c r="C22" s="173">
        <v>51</v>
      </c>
      <c r="D22" s="174">
        <f t="shared" si="2"/>
        <v>-8.9285714285714288</v>
      </c>
      <c r="E22" s="173">
        <v>209</v>
      </c>
      <c r="F22" s="173">
        <v>194</v>
      </c>
      <c r="G22" s="174">
        <f t="shared" si="0"/>
        <v>-7.1770334928229662</v>
      </c>
      <c r="H22" s="173">
        <v>235206</v>
      </c>
      <c r="I22" s="173">
        <v>200543</v>
      </c>
      <c r="J22" s="174">
        <f t="shared" si="1"/>
        <v>-14.737294116646684</v>
      </c>
    </row>
    <row r="23" spans="1:10" x14ac:dyDescent="0.15">
      <c r="A23" s="172" t="s">
        <v>80</v>
      </c>
      <c r="B23" s="173">
        <v>76</v>
      </c>
      <c r="C23" s="173">
        <v>62</v>
      </c>
      <c r="D23" s="174">
        <f t="shared" si="2"/>
        <v>-18.421052631578949</v>
      </c>
      <c r="E23" s="173">
        <v>269</v>
      </c>
      <c r="F23" s="173">
        <v>210</v>
      </c>
      <c r="G23" s="174">
        <f t="shared" si="0"/>
        <v>-21.933085501858734</v>
      </c>
      <c r="H23" s="173">
        <v>346871</v>
      </c>
      <c r="I23" s="173">
        <v>264460</v>
      </c>
      <c r="J23" s="174">
        <f t="shared" si="1"/>
        <v>-23.758400096865984</v>
      </c>
    </row>
    <row r="24" spans="1:10" x14ac:dyDescent="0.15">
      <c r="A24" s="172" t="s">
        <v>81</v>
      </c>
      <c r="B24" s="173">
        <v>94</v>
      </c>
      <c r="C24" s="173">
        <v>78</v>
      </c>
      <c r="D24" s="174">
        <f t="shared" si="2"/>
        <v>-17.021276595744681</v>
      </c>
      <c r="E24" s="173">
        <v>305</v>
      </c>
      <c r="F24" s="173">
        <v>282</v>
      </c>
      <c r="G24" s="174">
        <f t="shared" si="0"/>
        <v>-7.5409836065573774</v>
      </c>
      <c r="H24" s="173">
        <v>271400</v>
      </c>
      <c r="I24" s="173">
        <v>283493</v>
      </c>
      <c r="J24" s="174">
        <f t="shared" si="1"/>
        <v>4.4557848194546796</v>
      </c>
    </row>
    <row r="25" spans="1:10" x14ac:dyDescent="0.15">
      <c r="A25" s="172" t="s">
        <v>82</v>
      </c>
      <c r="B25" s="173">
        <v>76</v>
      </c>
      <c r="C25" s="173">
        <v>64</v>
      </c>
      <c r="D25" s="174">
        <f t="shared" si="2"/>
        <v>-15.789473684210526</v>
      </c>
      <c r="E25" s="173">
        <v>244</v>
      </c>
      <c r="F25" s="173">
        <v>210</v>
      </c>
      <c r="G25" s="174">
        <f t="shared" si="0"/>
        <v>-13.934426229508198</v>
      </c>
      <c r="H25" s="173">
        <v>347228</v>
      </c>
      <c r="I25" s="173">
        <v>157045</v>
      </c>
      <c r="J25" s="174">
        <f t="shared" si="1"/>
        <v>-54.771792597371181</v>
      </c>
    </row>
    <row r="26" spans="1:10" x14ac:dyDescent="0.15">
      <c r="A26" s="177" t="s">
        <v>83</v>
      </c>
      <c r="B26" s="66">
        <v>860</v>
      </c>
      <c r="C26" s="66">
        <v>723</v>
      </c>
      <c r="D26" s="176">
        <f t="shared" si="2"/>
        <v>-15.930232558139535</v>
      </c>
      <c r="E26" s="66">
        <v>4564</v>
      </c>
      <c r="F26" s="66">
        <v>4062</v>
      </c>
      <c r="G26" s="176">
        <f t="shared" si="0"/>
        <v>-10.999123575810692</v>
      </c>
      <c r="H26" s="66">
        <v>8275363</v>
      </c>
      <c r="I26" s="66">
        <v>7126554</v>
      </c>
      <c r="J26" s="176">
        <f t="shared" si="1"/>
        <v>-13.882279242614493</v>
      </c>
    </row>
    <row r="27" spans="1:10" x14ac:dyDescent="0.15">
      <c r="A27" s="172" t="s">
        <v>85</v>
      </c>
      <c r="B27" s="173">
        <v>471</v>
      </c>
      <c r="C27" s="173">
        <v>396</v>
      </c>
      <c r="D27" s="174">
        <f t="shared" si="2"/>
        <v>-15.923566878980891</v>
      </c>
      <c r="E27" s="173">
        <v>3011</v>
      </c>
      <c r="F27" s="173">
        <v>2807</v>
      </c>
      <c r="G27" s="174">
        <f t="shared" si="0"/>
        <v>-6.7751577548987045</v>
      </c>
      <c r="H27" s="173">
        <v>6021448</v>
      </c>
      <c r="I27" s="173">
        <v>5491718</v>
      </c>
      <c r="J27" s="174">
        <f t="shared" si="1"/>
        <v>-8.7973856122314764</v>
      </c>
    </row>
    <row r="28" spans="1:10" x14ac:dyDescent="0.15">
      <c r="A28" s="172" t="s">
        <v>86</v>
      </c>
      <c r="B28" s="173">
        <v>69</v>
      </c>
      <c r="C28" s="173">
        <v>57</v>
      </c>
      <c r="D28" s="174">
        <f t="shared" si="2"/>
        <v>-17.391304347826086</v>
      </c>
      <c r="E28" s="173">
        <v>238</v>
      </c>
      <c r="F28" s="173">
        <v>191</v>
      </c>
      <c r="G28" s="174">
        <f t="shared" si="0"/>
        <v>-19.747899159663866</v>
      </c>
      <c r="H28" s="173">
        <v>281128</v>
      </c>
      <c r="I28" s="173">
        <v>171579</v>
      </c>
      <c r="J28" s="174">
        <f t="shared" si="1"/>
        <v>-38.967658860021061</v>
      </c>
    </row>
    <row r="29" spans="1:10" x14ac:dyDescent="0.15">
      <c r="A29" s="172" t="s">
        <v>87</v>
      </c>
      <c r="B29" s="173">
        <v>82</v>
      </c>
      <c r="C29" s="173">
        <v>79</v>
      </c>
      <c r="D29" s="174">
        <f t="shared" si="2"/>
        <v>-3.6585365853658538</v>
      </c>
      <c r="E29" s="173">
        <v>369</v>
      </c>
      <c r="F29" s="173">
        <v>318</v>
      </c>
      <c r="G29" s="174">
        <f t="shared" si="0"/>
        <v>-13.821138211382113</v>
      </c>
      <c r="H29" s="173">
        <v>639653</v>
      </c>
      <c r="I29" s="173">
        <v>461495</v>
      </c>
      <c r="J29" s="174">
        <f t="shared" si="1"/>
        <v>-27.852288662759339</v>
      </c>
    </row>
    <row r="30" spans="1:10" x14ac:dyDescent="0.15">
      <c r="A30" s="172" t="s">
        <v>88</v>
      </c>
      <c r="B30" s="173">
        <v>35</v>
      </c>
      <c r="C30" s="173">
        <v>29</v>
      </c>
      <c r="D30" s="174">
        <f t="shared" si="2"/>
        <v>-17.142857142857142</v>
      </c>
      <c r="E30" s="173">
        <v>149</v>
      </c>
      <c r="F30" s="173">
        <v>110</v>
      </c>
      <c r="G30" s="174">
        <f t="shared" si="0"/>
        <v>-26.174496644295303</v>
      </c>
      <c r="H30" s="173">
        <v>215713</v>
      </c>
      <c r="I30" s="173">
        <v>134015</v>
      </c>
      <c r="J30" s="174">
        <f t="shared" si="1"/>
        <v>-37.873470769031073</v>
      </c>
    </row>
    <row r="31" spans="1:10" x14ac:dyDescent="0.15">
      <c r="A31" s="172" t="s">
        <v>89</v>
      </c>
      <c r="B31" s="173">
        <v>87</v>
      </c>
      <c r="C31" s="173">
        <v>68</v>
      </c>
      <c r="D31" s="174">
        <f t="shared" si="2"/>
        <v>-21.839080459770116</v>
      </c>
      <c r="E31" s="173">
        <v>401</v>
      </c>
      <c r="F31" s="173">
        <v>302</v>
      </c>
      <c r="G31" s="174">
        <f t="shared" si="0"/>
        <v>-24.688279301745634</v>
      </c>
      <c r="H31" s="173">
        <v>599931</v>
      </c>
      <c r="I31" s="173">
        <v>431303</v>
      </c>
      <c r="J31" s="174">
        <f t="shared" si="1"/>
        <v>-28.107899075060299</v>
      </c>
    </row>
    <row r="32" spans="1:10" x14ac:dyDescent="0.15">
      <c r="A32" s="172" t="s">
        <v>90</v>
      </c>
      <c r="B32" s="173">
        <v>41</v>
      </c>
      <c r="C32" s="173">
        <v>35</v>
      </c>
      <c r="D32" s="174">
        <f t="shared" si="2"/>
        <v>-14.634146341463415</v>
      </c>
      <c r="E32" s="173">
        <v>150</v>
      </c>
      <c r="F32" s="173">
        <v>124</v>
      </c>
      <c r="G32" s="174">
        <f t="shared" si="0"/>
        <v>-17.333333333333332</v>
      </c>
      <c r="H32" s="13">
        <v>145747</v>
      </c>
      <c r="I32" s="173">
        <v>117734</v>
      </c>
      <c r="J32" s="13">
        <f t="shared" si="1"/>
        <v>-19.22029269899209</v>
      </c>
    </row>
    <row r="33" spans="1:10" x14ac:dyDescent="0.15">
      <c r="A33" s="172" t="s">
        <v>91</v>
      </c>
      <c r="B33" s="13">
        <v>33</v>
      </c>
      <c r="C33" s="13">
        <v>25</v>
      </c>
      <c r="D33" s="174">
        <f t="shared" si="2"/>
        <v>-24.242424242424242</v>
      </c>
      <c r="E33" s="13">
        <v>113</v>
      </c>
      <c r="F33" s="13">
        <v>85</v>
      </c>
      <c r="G33" s="174">
        <f t="shared" si="0"/>
        <v>-24.778761061946902</v>
      </c>
      <c r="H33" s="13">
        <v>178344</v>
      </c>
      <c r="I33" s="13">
        <v>134293</v>
      </c>
      <c r="J33" s="174">
        <f t="shared" si="1"/>
        <v>-24.700017942852018</v>
      </c>
    </row>
    <row r="34" spans="1:10" x14ac:dyDescent="0.15">
      <c r="A34" s="172" t="s">
        <v>92</v>
      </c>
      <c r="B34" s="173">
        <v>42</v>
      </c>
      <c r="C34" s="173">
        <v>34</v>
      </c>
      <c r="D34" s="174">
        <f t="shared" si="2"/>
        <v>-19.047619047619047</v>
      </c>
      <c r="E34" s="173">
        <v>133</v>
      </c>
      <c r="F34" s="173">
        <v>125</v>
      </c>
      <c r="G34" s="174">
        <f t="shared" si="0"/>
        <v>-6.0150375939849621</v>
      </c>
      <c r="H34" s="13">
        <v>193399</v>
      </c>
      <c r="I34" s="173">
        <v>184417</v>
      </c>
      <c r="J34" s="13">
        <f t="shared" si="1"/>
        <v>-4.644284613674321</v>
      </c>
    </row>
    <row r="35" spans="1:10" x14ac:dyDescent="0.15">
      <c r="A35" s="177" t="s">
        <v>93</v>
      </c>
      <c r="B35" s="66">
        <v>2199</v>
      </c>
      <c r="C35" s="66">
        <v>1933</v>
      </c>
      <c r="D35" s="176">
        <f t="shared" si="2"/>
        <v>-12.096407457935426</v>
      </c>
      <c r="E35" s="66">
        <v>12552</v>
      </c>
      <c r="F35" s="66">
        <v>12396</v>
      </c>
      <c r="G35" s="176">
        <f t="shared" si="0"/>
        <v>-1.24282982791587</v>
      </c>
      <c r="H35" s="66">
        <v>21444810</v>
      </c>
      <c r="I35" s="66">
        <v>20977729</v>
      </c>
      <c r="J35" s="176">
        <f t="shared" si="1"/>
        <v>-2.1780607988599572</v>
      </c>
    </row>
    <row r="36" spans="1:10" x14ac:dyDescent="0.15">
      <c r="A36" s="178" t="s">
        <v>94</v>
      </c>
      <c r="B36" s="173">
        <v>845</v>
      </c>
      <c r="C36" s="173">
        <v>737</v>
      </c>
      <c r="D36" s="174">
        <f t="shared" si="2"/>
        <v>-12.781065088757396</v>
      </c>
      <c r="E36" s="173">
        <v>5675</v>
      </c>
      <c r="F36" s="173">
        <v>5741</v>
      </c>
      <c r="G36" s="174">
        <f t="shared" si="0"/>
        <v>1.1629955947136563</v>
      </c>
      <c r="H36" s="173">
        <v>10332652</v>
      </c>
      <c r="I36" s="173">
        <v>10378165</v>
      </c>
      <c r="J36" s="174">
        <f t="shared" si="1"/>
        <v>0.44047743018926794</v>
      </c>
    </row>
    <row r="37" spans="1:10" x14ac:dyDescent="0.15">
      <c r="A37" s="172" t="s">
        <v>95</v>
      </c>
      <c r="B37" s="173">
        <v>314</v>
      </c>
      <c r="C37" s="173">
        <v>295</v>
      </c>
      <c r="D37" s="174">
        <f t="shared" si="2"/>
        <v>-6.0509554140127388</v>
      </c>
      <c r="E37" s="173">
        <v>1836</v>
      </c>
      <c r="F37" s="173">
        <v>1813</v>
      </c>
      <c r="G37" s="174">
        <f t="shared" si="0"/>
        <v>-1.252723311546841</v>
      </c>
      <c r="H37" s="173">
        <v>3341721</v>
      </c>
      <c r="I37" s="173">
        <v>3150130</v>
      </c>
      <c r="J37" s="174">
        <f t="shared" si="1"/>
        <v>-5.7333032889340556</v>
      </c>
    </row>
    <row r="38" spans="1:10" x14ac:dyDescent="0.15">
      <c r="A38" s="172" t="s">
        <v>96</v>
      </c>
      <c r="B38" s="173">
        <v>390</v>
      </c>
      <c r="C38" s="173">
        <v>340</v>
      </c>
      <c r="D38" s="174">
        <f t="shared" si="2"/>
        <v>-12.820512820512821</v>
      </c>
      <c r="E38" s="173">
        <v>1991</v>
      </c>
      <c r="F38" s="173">
        <v>2016</v>
      </c>
      <c r="G38" s="174">
        <f t="shared" si="0"/>
        <v>1.2556504269211453</v>
      </c>
      <c r="H38" s="173">
        <v>3488253</v>
      </c>
      <c r="I38" s="173">
        <v>3665235</v>
      </c>
      <c r="J38" s="174">
        <f t="shared" si="1"/>
        <v>5.0736572146573087</v>
      </c>
    </row>
    <row r="39" spans="1:10" x14ac:dyDescent="0.15">
      <c r="A39" s="172" t="s">
        <v>97</v>
      </c>
      <c r="B39" s="173">
        <v>220</v>
      </c>
      <c r="C39" s="173">
        <v>198</v>
      </c>
      <c r="D39" s="174">
        <f t="shared" si="2"/>
        <v>-10</v>
      </c>
      <c r="E39" s="173">
        <v>1083</v>
      </c>
      <c r="F39" s="173">
        <v>1109</v>
      </c>
      <c r="G39" s="174">
        <f t="shared" si="0"/>
        <v>2.4007386888273317</v>
      </c>
      <c r="H39" s="173">
        <v>1486543</v>
      </c>
      <c r="I39" s="173">
        <v>1597458</v>
      </c>
      <c r="J39" s="174">
        <f t="shared" si="1"/>
        <v>7.4612708815015782</v>
      </c>
    </row>
    <row r="40" spans="1:10" x14ac:dyDescent="0.15">
      <c r="A40" s="172" t="s">
        <v>98</v>
      </c>
      <c r="B40" s="173">
        <v>147</v>
      </c>
      <c r="C40" s="173">
        <v>118</v>
      </c>
      <c r="D40" s="174">
        <f t="shared" si="2"/>
        <v>-19.727891156462587</v>
      </c>
      <c r="E40" s="173">
        <v>631</v>
      </c>
      <c r="F40" s="173">
        <v>648</v>
      </c>
      <c r="G40" s="174">
        <f t="shared" si="0"/>
        <v>2.6941362916006337</v>
      </c>
      <c r="H40" s="173">
        <v>1011775</v>
      </c>
      <c r="I40" s="173">
        <v>952568</v>
      </c>
      <c r="J40" s="174">
        <f t="shared" si="1"/>
        <v>-5.851795112549727</v>
      </c>
    </row>
    <row r="41" spans="1:10" x14ac:dyDescent="0.15">
      <c r="A41" s="172" t="s">
        <v>99</v>
      </c>
      <c r="B41" s="173">
        <v>85</v>
      </c>
      <c r="C41" s="173">
        <v>69</v>
      </c>
      <c r="D41" s="174">
        <f t="shared" si="2"/>
        <v>-18.823529411764707</v>
      </c>
      <c r="E41" s="173">
        <v>392</v>
      </c>
      <c r="F41" s="173">
        <v>312</v>
      </c>
      <c r="G41" s="174">
        <f t="shared" si="0"/>
        <v>-20.408163265306122</v>
      </c>
      <c r="H41" s="173">
        <v>475024</v>
      </c>
      <c r="I41" s="173">
        <v>359780</v>
      </c>
      <c r="J41" s="174">
        <f t="shared" si="1"/>
        <v>-24.260668934622252</v>
      </c>
    </row>
    <row r="42" spans="1:10" x14ac:dyDescent="0.15">
      <c r="A42" s="172" t="s">
        <v>100</v>
      </c>
      <c r="B42" s="173">
        <v>135</v>
      </c>
      <c r="C42" s="173">
        <v>122</v>
      </c>
      <c r="D42" s="174">
        <f t="shared" si="2"/>
        <v>-9.6296296296296298</v>
      </c>
      <c r="E42" s="173">
        <v>652</v>
      </c>
      <c r="F42" s="173">
        <v>498</v>
      </c>
      <c r="G42" s="174">
        <f t="shared" si="0"/>
        <v>-23.619631901840492</v>
      </c>
      <c r="H42" s="173">
        <v>933087</v>
      </c>
      <c r="I42" s="173">
        <v>608537</v>
      </c>
      <c r="J42" s="174">
        <f t="shared" si="1"/>
        <v>-34.782394353366833</v>
      </c>
    </row>
    <row r="43" spans="1:10" x14ac:dyDescent="0.15">
      <c r="A43" s="172" t="s">
        <v>101</v>
      </c>
      <c r="B43" s="173">
        <v>63</v>
      </c>
      <c r="C43" s="173">
        <v>54</v>
      </c>
      <c r="D43" s="174">
        <f t="shared" si="2"/>
        <v>-14.285714285714286</v>
      </c>
      <c r="E43" s="173">
        <v>292</v>
      </c>
      <c r="F43" s="173">
        <v>259</v>
      </c>
      <c r="G43" s="174">
        <f t="shared" si="0"/>
        <v>-11.301369863013699</v>
      </c>
      <c r="H43" s="173">
        <v>375755</v>
      </c>
      <c r="I43" s="173">
        <v>265856</v>
      </c>
      <c r="J43" s="174">
        <f t="shared" si="1"/>
        <v>-29.247515003127038</v>
      </c>
    </row>
    <row r="44" spans="1:10" x14ac:dyDescent="0.15">
      <c r="A44" s="177" t="s">
        <v>102</v>
      </c>
      <c r="B44" s="66">
        <v>3038</v>
      </c>
      <c r="C44" s="66">
        <v>2667</v>
      </c>
      <c r="D44" s="176">
        <f t="shared" si="2"/>
        <v>-12.211981566820276</v>
      </c>
      <c r="E44" s="66">
        <v>16692</v>
      </c>
      <c r="F44" s="66">
        <v>16620</v>
      </c>
      <c r="G44" s="176">
        <f t="shared" si="0"/>
        <v>-0.43134435657800146</v>
      </c>
      <c r="H44" s="66">
        <v>28686299</v>
      </c>
      <c r="I44" s="66">
        <v>28449546</v>
      </c>
      <c r="J44" s="176">
        <f t="shared" si="1"/>
        <v>-0.8253173405185521</v>
      </c>
    </row>
    <row r="45" spans="1:10" x14ac:dyDescent="0.15">
      <c r="A45" s="172" t="s">
        <v>103</v>
      </c>
      <c r="B45" s="173">
        <v>1443</v>
      </c>
      <c r="C45" s="173">
        <v>1274</v>
      </c>
      <c r="D45" s="174">
        <f t="shared" si="2"/>
        <v>-11.711711711711711</v>
      </c>
      <c r="E45" s="173">
        <v>7775</v>
      </c>
      <c r="F45" s="173">
        <v>7571</v>
      </c>
      <c r="G45" s="174">
        <f t="shared" si="0"/>
        <v>-2.6237942122186495</v>
      </c>
      <c r="H45" s="173">
        <v>12852083</v>
      </c>
      <c r="I45" s="173">
        <v>11991851</v>
      </c>
      <c r="J45" s="174">
        <f t="shared" si="1"/>
        <v>-6.6933274551681619</v>
      </c>
    </row>
    <row r="46" spans="1:10" x14ac:dyDescent="0.15">
      <c r="A46" s="172" t="s">
        <v>104</v>
      </c>
      <c r="B46" s="173">
        <v>1164</v>
      </c>
      <c r="C46" s="173">
        <v>1019</v>
      </c>
      <c r="D46" s="174">
        <f t="shared" si="2"/>
        <v>-12.457044673539519</v>
      </c>
      <c r="E46" s="173">
        <v>6411</v>
      </c>
      <c r="F46" s="173">
        <v>6764</v>
      </c>
      <c r="G46" s="174">
        <f t="shared" si="0"/>
        <v>5.5061612852909061</v>
      </c>
      <c r="H46" s="173">
        <v>11446848</v>
      </c>
      <c r="I46" s="173">
        <v>12237016</v>
      </c>
      <c r="J46" s="174">
        <f t="shared" si="1"/>
        <v>6.9029308330118475</v>
      </c>
    </row>
    <row r="47" spans="1:10" x14ac:dyDescent="0.15">
      <c r="A47" s="172" t="s">
        <v>105</v>
      </c>
      <c r="B47" s="173">
        <v>103</v>
      </c>
      <c r="C47" s="173">
        <v>100</v>
      </c>
      <c r="D47" s="174">
        <f t="shared" si="2"/>
        <v>-2.912621359223301</v>
      </c>
      <c r="E47" s="173">
        <v>1003</v>
      </c>
      <c r="F47" s="173">
        <v>925</v>
      </c>
      <c r="G47" s="174">
        <f t="shared" si="0"/>
        <v>-7.7766699900299106</v>
      </c>
      <c r="H47" s="173">
        <v>2114827</v>
      </c>
      <c r="I47" s="173">
        <v>2139656</v>
      </c>
      <c r="J47" s="174">
        <f t="shared" si="1"/>
        <v>1.1740440234591292</v>
      </c>
    </row>
    <row r="48" spans="1:10" x14ac:dyDescent="0.15">
      <c r="A48" s="172" t="s">
        <v>106</v>
      </c>
      <c r="B48" s="173">
        <v>182</v>
      </c>
      <c r="C48" s="173">
        <v>155</v>
      </c>
      <c r="D48" s="174">
        <f t="shared" si="2"/>
        <v>-14.835164835164836</v>
      </c>
      <c r="E48" s="173">
        <v>870</v>
      </c>
      <c r="F48" s="173">
        <v>798</v>
      </c>
      <c r="G48" s="174">
        <f t="shared" si="0"/>
        <v>-8.2758620689655178</v>
      </c>
      <c r="H48" s="173">
        <v>1341405</v>
      </c>
      <c r="I48" s="173">
        <v>1244959</v>
      </c>
      <c r="J48" s="174">
        <f t="shared" si="1"/>
        <v>-7.1899239975995322</v>
      </c>
    </row>
    <row r="49" spans="1:10" x14ac:dyDescent="0.15">
      <c r="A49" s="170" t="s">
        <v>107</v>
      </c>
      <c r="B49" s="104">
        <v>146</v>
      </c>
      <c r="C49" s="104">
        <v>119</v>
      </c>
      <c r="D49" s="171">
        <f t="shared" si="2"/>
        <v>-18.493150684931507</v>
      </c>
      <c r="E49" s="104">
        <v>633</v>
      </c>
      <c r="F49" s="104">
        <v>562</v>
      </c>
      <c r="G49" s="171">
        <f t="shared" si="0"/>
        <v>-11.216429699842022</v>
      </c>
      <c r="H49" s="104">
        <v>931136</v>
      </c>
      <c r="I49" s="104">
        <v>836064</v>
      </c>
      <c r="J49" s="171">
        <f t="shared" si="1"/>
        <v>-10.210323733589938</v>
      </c>
    </row>
    <row r="50" spans="1:10" x14ac:dyDescent="0.15">
      <c r="A50" s="163" t="s">
        <v>108</v>
      </c>
    </row>
  </sheetData>
  <mergeCells count="4">
    <mergeCell ref="A5:A6"/>
    <mergeCell ref="B5:D5"/>
    <mergeCell ref="E5:G5"/>
    <mergeCell ref="H5:J5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</vt:i4>
      </vt:variant>
    </vt:vector>
  </HeadingPairs>
  <TitlesOfParts>
    <vt:vector size="19" baseType="lpstr">
      <vt:lpstr>目次</vt:lpstr>
      <vt:lpstr>表１</vt:lpstr>
      <vt:lpstr>表２</vt:lpstr>
      <vt:lpstr>表3</vt:lpstr>
      <vt:lpstr>表４</vt:lpstr>
      <vt:lpstr>表５</vt:lpstr>
      <vt:lpstr>表6</vt:lpstr>
      <vt:lpstr>表７(卸売）</vt:lpstr>
      <vt:lpstr>表８(小売)</vt:lpstr>
      <vt:lpstr>表9</vt:lpstr>
      <vt:lpstr>表10</vt:lpstr>
      <vt:lpstr>表11</vt:lpstr>
      <vt:lpstr>表12</vt:lpstr>
      <vt:lpstr>表13</vt:lpstr>
      <vt:lpstr>表14（町字別）</vt:lpstr>
      <vt:lpstr>表15（地区別）</vt:lpstr>
      <vt:lpstr>表13!Print_Titles</vt:lpstr>
      <vt:lpstr>'表14（町字別）'!Print_Titles</vt:lpstr>
      <vt:lpstr>'表15（地区別）'!Print_Titles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山形市役所</dc:creator>
  <cp:lastModifiedBy>山形市</cp:lastModifiedBy>
  <cp:lastPrinted>2023-12-27T11:28:44Z</cp:lastPrinted>
  <dcterms:created xsi:type="dcterms:W3CDTF">2007-01-10T00:37:46Z</dcterms:created>
  <dcterms:modified xsi:type="dcterms:W3CDTF">2024-01-19T04:45:21Z</dcterms:modified>
</cp:coreProperties>
</file>